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флешка\Спортивные мероприятия\2021\Кубок России Алушта\протоколы КР 2021\"/>
    </mc:Choice>
  </mc:AlternateContent>
  <bookViews>
    <workbookView xWindow="0" yWindow="0" windowWidth="20730" windowHeight="9375" tabRatio="865" firstSheet="7" activeTab="18"/>
  </bookViews>
  <sheets>
    <sheet name="ДЦ 63" sheetId="28" r:id="rId1"/>
    <sheet name="ДЦ 68" sheetId="29" r:id="rId2"/>
    <sheet name="ДЦ 73" sheetId="30" r:id="rId3"/>
    <sheet name="ДЦ 85" sheetId="31" r:id="rId4"/>
    <sheet name="ДЦ 85+" sheetId="32" r:id="rId5"/>
    <sheet name="ДЦ Ж 63" sheetId="26" r:id="rId6"/>
    <sheet name="ДЦ Ж 63+" sheetId="27" r:id="rId7"/>
    <sheet name="Эстафета ДЦ-Ж" sheetId="57" r:id="rId8"/>
    <sheet name="Эстафета ДЦ-М" sheetId="50" r:id="rId9"/>
    <sheet name="Р 63" sheetId="39" r:id="rId10"/>
    <sheet name="Р 63+" sheetId="40" r:id="rId11"/>
    <sheet name="ДВ 63" sheetId="34" r:id="rId12"/>
    <sheet name="ДВ 68" sheetId="35" r:id="rId13"/>
    <sheet name="ДВ 73" sheetId="36" r:id="rId14"/>
    <sheet name="ДВ 85" sheetId="37" r:id="rId15"/>
    <sheet name="ДВ 85+" sheetId="38" r:id="rId16"/>
    <sheet name="ЭстафетаТ" sheetId="43" state="hidden" r:id="rId17"/>
    <sheet name="Жонглирование" sheetId="56" r:id="rId18"/>
    <sheet name="Сводная" sheetId="49" r:id="rId19"/>
    <sheet name="Судьи" sheetId="18" r:id="rId20"/>
  </sheets>
  <definedNames>
    <definedName name="_xlnm._FilterDatabase" localSheetId="11" hidden="1">'ДВ 63'!$A$15:$P$16</definedName>
    <definedName name="_xlnm._FilterDatabase" localSheetId="12" hidden="1">'ДВ 68'!$A$14:$P$15</definedName>
    <definedName name="_xlnm._FilterDatabase" localSheetId="13" hidden="1">'ДВ 73'!$A$15:$P$16</definedName>
    <definedName name="_xlnm._FilterDatabase" localSheetId="14" hidden="1">'ДВ 85'!$A$15:$R$16</definedName>
    <definedName name="_xlnm._FilterDatabase" localSheetId="15" hidden="1">'ДВ 85+'!$A$15:$Q$16</definedName>
    <definedName name="_xlnm._FilterDatabase" localSheetId="0" hidden="1">'ДЦ 63'!$A$15:$O$25</definedName>
    <definedName name="_xlnm._FilterDatabase" localSheetId="1" hidden="1">'ДЦ 68'!$A$12:$L$13</definedName>
    <definedName name="_xlnm._FilterDatabase" localSheetId="2" hidden="1">'ДЦ 73'!$A$15:$P$16</definedName>
    <definedName name="_xlnm._FilterDatabase" localSheetId="3" hidden="1">'ДЦ 85'!$A$15:$P$16</definedName>
    <definedName name="_xlnm._FilterDatabase" localSheetId="4" hidden="1">'ДЦ 85+'!$A$15:$P$16</definedName>
    <definedName name="_xlnm._FilterDatabase" localSheetId="5" hidden="1">'ДЦ Ж 63'!$A$15:$P$16</definedName>
    <definedName name="_xlnm._FilterDatabase" localSheetId="6" hidden="1">'ДЦ Ж 63+'!$A$15:$P$16</definedName>
    <definedName name="_xlnm._FilterDatabase" localSheetId="9" hidden="1">'Р 63'!$A$15:$N$15</definedName>
    <definedName name="_xlnm._FilterDatabase" localSheetId="10" hidden="1">'Р 63+'!$A$15:$P$16</definedName>
    <definedName name="_xlnm._FilterDatabase" localSheetId="18" hidden="1">Сводная!$A$10:$AF$42</definedName>
    <definedName name="_xlnm.Print_Area" localSheetId="16">ЭстафетаТ!$A$1:$J$49</definedName>
  </definedNames>
  <calcPr calcId="162913"/>
</workbook>
</file>

<file path=xl/calcChain.xml><?xml version="1.0" encoding="utf-8"?>
<calcChain xmlns="http://schemas.openxmlformats.org/spreadsheetml/2006/main">
  <c r="AF39" i="49" l="1"/>
  <c r="AF42" i="49"/>
  <c r="F35" i="57" l="1"/>
  <c r="H36" i="57"/>
  <c r="F26" i="57"/>
  <c r="H22" i="57"/>
  <c r="H23" i="57" s="1"/>
  <c r="H24" i="57" s="1"/>
  <c r="H25" i="57" s="1"/>
  <c r="H27" i="57" s="1"/>
  <c r="A12" i="18" l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F100" i="49" l="1"/>
  <c r="AF99" i="49"/>
  <c r="AF98" i="49"/>
  <c r="AF97" i="49"/>
  <c r="AF96" i="49"/>
  <c r="AF95" i="49"/>
  <c r="AF94" i="49"/>
  <c r="AF93" i="49"/>
  <c r="AF92" i="49"/>
  <c r="AF91" i="49"/>
  <c r="AF90" i="49"/>
  <c r="AF89" i="49"/>
  <c r="AF88" i="49"/>
  <c r="AF87" i="49"/>
  <c r="AF86" i="49"/>
  <c r="AF85" i="49"/>
  <c r="AF84" i="49"/>
  <c r="AF83" i="49"/>
  <c r="AF82" i="49"/>
  <c r="AF81" i="49"/>
  <c r="AF80" i="49"/>
  <c r="AF79" i="49"/>
  <c r="AF78" i="49"/>
  <c r="AF77" i="49"/>
  <c r="AF76" i="49"/>
  <c r="AF75" i="49"/>
  <c r="AF74" i="49"/>
  <c r="AF73" i="49"/>
  <c r="AF72" i="49"/>
  <c r="AF71" i="49"/>
  <c r="I28" i="37" l="1"/>
  <c r="I27" i="37"/>
  <c r="I33" i="37"/>
  <c r="I32" i="37"/>
  <c r="I29" i="37"/>
  <c r="I31" i="37"/>
  <c r="I22" i="37"/>
  <c r="I26" i="37"/>
  <c r="I25" i="37"/>
  <c r="I24" i="37"/>
  <c r="I36" i="37"/>
  <c r="I35" i="37"/>
  <c r="I21" i="37"/>
  <c r="I19" i="37"/>
  <c r="I17" i="37"/>
  <c r="I18" i="37"/>
  <c r="I20" i="37"/>
  <c r="I16" i="37"/>
  <c r="I30" i="37"/>
  <c r="I18" i="40"/>
  <c r="J18" i="40" s="1"/>
  <c r="I34" i="37"/>
  <c r="I23" i="37"/>
  <c r="I16" i="40"/>
  <c r="J16" i="40" s="1"/>
  <c r="I20" i="40"/>
  <c r="J20" i="40" s="1"/>
  <c r="I17" i="40"/>
  <c r="J17" i="40" s="1"/>
  <c r="I22" i="40"/>
  <c r="J22" i="40" s="1"/>
  <c r="I19" i="40"/>
  <c r="J19" i="40" s="1"/>
  <c r="I21" i="40"/>
  <c r="J21" i="40" s="1"/>
  <c r="I26" i="40"/>
  <c r="J26" i="40" s="1"/>
  <c r="I24" i="40"/>
  <c r="J24" i="40" s="1"/>
  <c r="I23" i="40"/>
  <c r="J23" i="40" s="1"/>
  <c r="I25" i="40"/>
  <c r="J25" i="40" s="1"/>
  <c r="I27" i="40"/>
  <c r="J27" i="40" s="1"/>
  <c r="I15" i="40"/>
  <c r="J15" i="40" s="1"/>
  <c r="I17" i="39" l="1"/>
  <c r="J17" i="39" s="1"/>
  <c r="I24" i="39"/>
  <c r="J24" i="39" s="1"/>
  <c r="I16" i="39"/>
  <c r="J16" i="39" s="1"/>
  <c r="I19" i="39"/>
  <c r="J19" i="39" s="1"/>
  <c r="I20" i="39"/>
  <c r="J20" i="39" s="1"/>
  <c r="I23" i="39"/>
  <c r="J23" i="39" s="1"/>
  <c r="I18" i="39"/>
  <c r="J18" i="39" s="1"/>
  <c r="I26" i="39"/>
  <c r="J26" i="39" s="1"/>
  <c r="I27" i="39"/>
  <c r="J27" i="39" s="1"/>
  <c r="I22" i="39"/>
  <c r="J22" i="39" s="1"/>
  <c r="I21" i="39"/>
  <c r="J21" i="39" s="1"/>
  <c r="I25" i="39"/>
  <c r="J25" i="39" s="1"/>
  <c r="F79" i="50"/>
  <c r="H75" i="50"/>
  <c r="H76" i="50" s="1"/>
  <c r="H77" i="50" s="1"/>
  <c r="H78" i="50" s="1"/>
  <c r="H80" i="50" s="1"/>
  <c r="F61" i="50"/>
  <c r="H57" i="50"/>
  <c r="H58" i="50" s="1"/>
  <c r="H59" i="50" s="1"/>
  <c r="H60" i="50" s="1"/>
  <c r="H62" i="50" s="1"/>
  <c r="F70" i="50"/>
  <c r="H66" i="50"/>
  <c r="H67" i="50" s="1"/>
  <c r="H68" i="50" s="1"/>
  <c r="H69" i="50" s="1"/>
  <c r="H71" i="50" s="1"/>
  <c r="F52" i="50"/>
  <c r="H48" i="50"/>
  <c r="H49" i="50" s="1"/>
  <c r="H50" i="50" s="1"/>
  <c r="H51" i="50" s="1"/>
  <c r="H53" i="50" s="1"/>
  <c r="F35" i="50"/>
  <c r="H31" i="50"/>
  <c r="H32" i="50" s="1"/>
  <c r="H33" i="50" s="1"/>
  <c r="H34" i="50" s="1"/>
  <c r="H36" i="50" s="1"/>
  <c r="AF26" i="49" l="1"/>
  <c r="AF41" i="49"/>
  <c r="AF40" i="49"/>
  <c r="AF28" i="49"/>
  <c r="AF36" i="49"/>
  <c r="AF37" i="49"/>
  <c r="AF35" i="49"/>
  <c r="AF31" i="49"/>
  <c r="AF30" i="49"/>
  <c r="AF21" i="49"/>
  <c r="AF38" i="49"/>
  <c r="AF32" i="49"/>
  <c r="AF34" i="49"/>
  <c r="AF24" i="49"/>
  <c r="AF29" i="49"/>
  <c r="AF25" i="49"/>
  <c r="AF20" i="49"/>
  <c r="AF33" i="49"/>
  <c r="AF27" i="49"/>
  <c r="AF17" i="49"/>
  <c r="AF16" i="49"/>
  <c r="AF22" i="49"/>
  <c r="AF18" i="49"/>
  <c r="AF15" i="49"/>
  <c r="AF19" i="49"/>
  <c r="AF23" i="49"/>
  <c r="AF14" i="49"/>
  <c r="AF12" i="49"/>
  <c r="AF13" i="49"/>
  <c r="F42" i="43"/>
  <c r="H39" i="43"/>
  <c r="H40" i="43" s="1"/>
  <c r="H41" i="43" s="1"/>
  <c r="H43" i="43" s="1"/>
  <c r="H38" i="43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F15" i="43"/>
  <c r="H11" i="43"/>
  <c r="H12" i="43" s="1"/>
  <c r="H13" i="43" s="1"/>
  <c r="H14" i="43" s="1"/>
  <c r="H16" i="43" s="1"/>
  <c r="K18" i="38"/>
  <c r="M18" i="38" s="1"/>
  <c r="I18" i="38"/>
  <c r="K28" i="38"/>
  <c r="M28" i="38" s="1"/>
  <c r="I28" i="38"/>
  <c r="K25" i="38"/>
  <c r="M25" i="38" s="1"/>
  <c r="I25" i="38"/>
  <c r="K29" i="38"/>
  <c r="M29" i="38" s="1"/>
  <c r="I29" i="38"/>
  <c r="K27" i="38"/>
  <c r="M27" i="38" s="1"/>
  <c r="I27" i="38"/>
  <c r="K26" i="38"/>
  <c r="M26" i="38" s="1"/>
  <c r="I26" i="38"/>
  <c r="K19" i="38"/>
  <c r="M19" i="38" s="1"/>
  <c r="I19" i="38"/>
  <c r="K21" i="38"/>
  <c r="M21" i="38" s="1"/>
  <c r="I21" i="38"/>
  <c r="K22" i="38"/>
  <c r="M22" i="38" s="1"/>
  <c r="I22" i="38"/>
  <c r="K20" i="38"/>
  <c r="M20" i="38" s="1"/>
  <c r="I20" i="38"/>
  <c r="K23" i="38"/>
  <c r="M23" i="38" s="1"/>
  <c r="I23" i="38"/>
  <c r="K17" i="38"/>
  <c r="M17" i="38" s="1"/>
  <c r="I17" i="38"/>
  <c r="K24" i="38"/>
  <c r="M24" i="38" s="1"/>
  <c r="I24" i="38"/>
  <c r="K16" i="38"/>
  <c r="I16" i="38"/>
  <c r="K23" i="37"/>
  <c r="M23" i="37" s="1"/>
  <c r="K34" i="37"/>
  <c r="M34" i="37" s="1"/>
  <c r="K30" i="37"/>
  <c r="M30" i="37" s="1"/>
  <c r="K28" i="37"/>
  <c r="M28" i="37" s="1"/>
  <c r="K27" i="37"/>
  <c r="M27" i="37" s="1"/>
  <c r="K33" i="37"/>
  <c r="M33" i="37" s="1"/>
  <c r="K32" i="37"/>
  <c r="M32" i="37" s="1"/>
  <c r="K29" i="37"/>
  <c r="K31" i="37"/>
  <c r="M31" i="37" s="1"/>
  <c r="K22" i="37"/>
  <c r="M22" i="37" s="1"/>
  <c r="K26" i="37"/>
  <c r="M26" i="37" s="1"/>
  <c r="K25" i="37"/>
  <c r="M25" i="37" s="1"/>
  <c r="K24" i="37"/>
  <c r="M24" i="37" s="1"/>
  <c r="K36" i="37"/>
  <c r="M36" i="37" s="1"/>
  <c r="K35" i="37"/>
  <c r="M35" i="37" s="1"/>
  <c r="K21" i="37"/>
  <c r="M21" i="37" s="1"/>
  <c r="K19" i="37"/>
  <c r="M19" i="37" s="1"/>
  <c r="K17" i="37"/>
  <c r="M17" i="37" s="1"/>
  <c r="K18" i="37"/>
  <c r="K20" i="37"/>
  <c r="M20" i="37" s="1"/>
  <c r="K16" i="37"/>
  <c r="M16" i="37" s="1"/>
  <c r="K25" i="36"/>
  <c r="M25" i="36" s="1"/>
  <c r="I25" i="36"/>
  <c r="K21" i="36"/>
  <c r="M21" i="36" s="1"/>
  <c r="I21" i="36"/>
  <c r="K23" i="36"/>
  <c r="M23" i="36" s="1"/>
  <c r="I23" i="36"/>
  <c r="K24" i="36"/>
  <c r="M24" i="36" s="1"/>
  <c r="I24" i="36"/>
  <c r="K22" i="36"/>
  <c r="M22" i="36" s="1"/>
  <c r="I22" i="36"/>
  <c r="K20" i="36"/>
  <c r="M20" i="36" s="1"/>
  <c r="I20" i="36"/>
  <c r="K19" i="36"/>
  <c r="M19" i="36" s="1"/>
  <c r="I19" i="36"/>
  <c r="K18" i="36"/>
  <c r="I18" i="36"/>
  <c r="K16" i="36"/>
  <c r="M16" i="36" s="1"/>
  <c r="I16" i="36"/>
  <c r="K17" i="36"/>
  <c r="M17" i="36" s="1"/>
  <c r="I17" i="36"/>
  <c r="K22" i="35"/>
  <c r="M22" i="35" s="1"/>
  <c r="I22" i="35"/>
  <c r="K23" i="35"/>
  <c r="M23" i="35" s="1"/>
  <c r="I23" i="35"/>
  <c r="K21" i="35"/>
  <c r="M21" i="35" s="1"/>
  <c r="I21" i="35"/>
  <c r="K19" i="35"/>
  <c r="M19" i="35" s="1"/>
  <c r="I19" i="35"/>
  <c r="K20" i="35"/>
  <c r="I20" i="35"/>
  <c r="K18" i="35"/>
  <c r="M18" i="35" s="1"/>
  <c r="I18" i="35"/>
  <c r="K17" i="35"/>
  <c r="M17" i="35" s="1"/>
  <c r="I17" i="35"/>
  <c r="K16" i="35"/>
  <c r="M16" i="35" s="1"/>
  <c r="I16" i="35"/>
  <c r="K21" i="34"/>
  <c r="M21" i="34" s="1"/>
  <c r="I21" i="34"/>
  <c r="K20" i="34"/>
  <c r="M20" i="34" s="1"/>
  <c r="I20" i="34"/>
  <c r="K22" i="34"/>
  <c r="M22" i="34" s="1"/>
  <c r="I22" i="34"/>
  <c r="K19" i="34"/>
  <c r="I19" i="34"/>
  <c r="K17" i="34"/>
  <c r="M17" i="34" s="1"/>
  <c r="I17" i="34"/>
  <c r="K18" i="34"/>
  <c r="M18" i="34" s="1"/>
  <c r="I18" i="34"/>
  <c r="K16" i="34"/>
  <c r="M16" i="34" s="1"/>
  <c r="I16" i="34"/>
  <c r="I14" i="40"/>
  <c r="J14" i="40" s="1"/>
  <c r="I14" i="39"/>
  <c r="J14" i="39" s="1"/>
  <c r="I15" i="39"/>
  <c r="J15" i="39" s="1"/>
  <c r="F44" i="50"/>
  <c r="H40" i="50"/>
  <c r="H41" i="50" s="1"/>
  <c r="H42" i="50" s="1"/>
  <c r="H43" i="50" s="1"/>
  <c r="H45" i="50" s="1"/>
  <c r="F26" i="50"/>
  <c r="H22" i="50"/>
  <c r="H23" i="50" s="1"/>
  <c r="H24" i="50" s="1"/>
  <c r="H25" i="50" s="1"/>
  <c r="H27" i="50" s="1"/>
  <c r="F17" i="50"/>
  <c r="H13" i="50"/>
  <c r="H14" i="50" s="1"/>
  <c r="H15" i="50" s="1"/>
  <c r="H16" i="50" s="1"/>
  <c r="H18" i="50" s="1"/>
  <c r="F17" i="57"/>
  <c r="H13" i="57"/>
  <c r="H14" i="57" s="1"/>
  <c r="H15" i="57" s="1"/>
  <c r="H16" i="57" s="1"/>
  <c r="H18" i="57" s="1"/>
  <c r="I21" i="27"/>
  <c r="J21" i="27" s="1"/>
  <c r="I20" i="27"/>
  <c r="J20" i="27" s="1"/>
  <c r="I19" i="27"/>
  <c r="J19" i="27" s="1"/>
  <c r="I18" i="27"/>
  <c r="J18" i="27" s="1"/>
  <c r="I17" i="27"/>
  <c r="J17" i="27" s="1"/>
  <c r="I16" i="27"/>
  <c r="J16" i="27" s="1"/>
  <c r="I15" i="27"/>
  <c r="J15" i="27" s="1"/>
  <c r="I14" i="27"/>
  <c r="J14" i="27" s="1"/>
  <c r="I19" i="26"/>
  <c r="J19" i="26" s="1"/>
  <c r="I18" i="26"/>
  <c r="J18" i="26" s="1"/>
  <c r="I17" i="26"/>
  <c r="J17" i="26" s="1"/>
  <c r="I16" i="26"/>
  <c r="J16" i="26" s="1"/>
  <c r="I15" i="26"/>
  <c r="J15" i="26" s="1"/>
  <c r="I14" i="26"/>
  <c r="J14" i="26" s="1"/>
  <c r="I26" i="32"/>
  <c r="J26" i="32" s="1"/>
  <c r="I25" i="32"/>
  <c r="J25" i="32" s="1"/>
  <c r="I24" i="32"/>
  <c r="J24" i="32" s="1"/>
  <c r="I23" i="32"/>
  <c r="J23" i="32" s="1"/>
  <c r="I22" i="32"/>
  <c r="J22" i="32" s="1"/>
  <c r="J21" i="32"/>
  <c r="I20" i="32"/>
  <c r="J20" i="32" s="1"/>
  <c r="I19" i="32"/>
  <c r="J19" i="32" s="1"/>
  <c r="I18" i="32"/>
  <c r="J18" i="32" s="1"/>
  <c r="I17" i="32"/>
  <c r="J17" i="32" s="1"/>
  <c r="I16" i="32"/>
  <c r="J16" i="32" s="1"/>
  <c r="I15" i="32"/>
  <c r="J15" i="32" s="1"/>
  <c r="I14" i="32"/>
  <c r="J14" i="32" s="1"/>
  <c r="I28" i="31"/>
  <c r="J28" i="31" s="1"/>
  <c r="I27" i="31"/>
  <c r="J27" i="31" s="1"/>
  <c r="I26" i="31"/>
  <c r="J26" i="31" s="1"/>
  <c r="I25" i="31"/>
  <c r="J25" i="31" s="1"/>
  <c r="I24" i="31"/>
  <c r="J24" i="31" s="1"/>
  <c r="J23" i="31"/>
  <c r="I22" i="31"/>
  <c r="J22" i="31" s="1"/>
  <c r="J21" i="31"/>
  <c r="J20" i="31"/>
  <c r="I20" i="31"/>
  <c r="I19" i="31"/>
  <c r="J19" i="31" s="1"/>
  <c r="I18" i="31"/>
  <c r="J18" i="31" s="1"/>
  <c r="J17" i="31"/>
  <c r="I16" i="31"/>
  <c r="J16" i="31" s="1"/>
  <c r="I15" i="31"/>
  <c r="J15" i="31" s="1"/>
  <c r="I14" i="31"/>
  <c r="J14" i="31" s="1"/>
  <c r="I25" i="30"/>
  <c r="J25" i="30" s="1"/>
  <c r="I24" i="30"/>
  <c r="J24" i="30" s="1"/>
  <c r="I23" i="30"/>
  <c r="J23" i="30" s="1"/>
  <c r="I22" i="30"/>
  <c r="J22" i="30" s="1"/>
  <c r="I21" i="30"/>
  <c r="J21" i="30" s="1"/>
  <c r="I20" i="30"/>
  <c r="J20" i="30" s="1"/>
  <c r="I19" i="30"/>
  <c r="J19" i="30" s="1"/>
  <c r="J18" i="30"/>
  <c r="I17" i="30"/>
  <c r="J17" i="30" s="1"/>
  <c r="I16" i="30"/>
  <c r="J16" i="30" s="1"/>
  <c r="I15" i="30"/>
  <c r="J15" i="30" s="1"/>
  <c r="I14" i="30"/>
  <c r="J14" i="30" s="1"/>
  <c r="I20" i="29"/>
  <c r="J20" i="29" s="1"/>
  <c r="I19" i="29"/>
  <c r="J19" i="29" s="1"/>
  <c r="I18" i="29"/>
  <c r="J18" i="29" s="1"/>
  <c r="J17" i="29"/>
  <c r="I16" i="29"/>
  <c r="J16" i="29" s="1"/>
  <c r="I15" i="29"/>
  <c r="J15" i="29" s="1"/>
  <c r="I14" i="29"/>
  <c r="J14" i="29" s="1"/>
  <c r="I20" i="28"/>
  <c r="J20" i="28" s="1"/>
  <c r="I19" i="28"/>
  <c r="J19" i="28" s="1"/>
  <c r="I18" i="28"/>
  <c r="J18" i="28" s="1"/>
  <c r="I17" i="28"/>
  <c r="J17" i="28" s="1"/>
  <c r="I16" i="28"/>
  <c r="J16" i="28" s="1"/>
  <c r="I15" i="28"/>
  <c r="J15" i="28" s="1"/>
  <c r="J14" i="28"/>
  <c r="I14" i="28"/>
  <c r="M29" i="37" l="1"/>
  <c r="L25" i="37"/>
  <c r="L28" i="37"/>
  <c r="L22" i="37"/>
  <c r="L33" i="37"/>
  <c r="L18" i="37"/>
  <c r="L26" i="37"/>
  <c r="L30" i="37"/>
  <c r="L34" i="37"/>
  <c r="L27" i="37"/>
  <c r="L17" i="37"/>
  <c r="L19" i="37"/>
  <c r="L31" i="37"/>
  <c r="L23" i="37"/>
  <c r="L29" i="37"/>
  <c r="L20" i="37"/>
  <c r="L21" i="37"/>
  <c r="L35" i="37"/>
  <c r="L32" i="37"/>
  <c r="L16" i="37"/>
  <c r="L36" i="37"/>
  <c r="L24" i="37"/>
  <c r="L28" i="38"/>
  <c r="L26" i="38"/>
  <c r="L23" i="36"/>
  <c r="L22" i="34"/>
  <c r="L20" i="35"/>
  <c r="L22" i="35"/>
  <c r="L18" i="36"/>
  <c r="L19" i="38"/>
  <c r="L25" i="38"/>
  <c r="L19" i="34"/>
  <c r="L24" i="36"/>
  <c r="L16" i="38"/>
  <c r="M19" i="34"/>
  <c r="A19" i="34" s="1"/>
  <c r="N19" i="34" s="1"/>
  <c r="M20" i="35"/>
  <c r="A19" i="35" s="1"/>
  <c r="N20" i="35" s="1"/>
  <c r="M18" i="36"/>
  <c r="A18" i="36" s="1"/>
  <c r="N18" i="36" s="1"/>
  <c r="M18" i="37"/>
  <c r="A19" i="37" s="1"/>
  <c r="M16" i="38"/>
  <c r="A16" i="38" s="1"/>
  <c r="N16" i="38" s="1"/>
  <c r="L17" i="34"/>
  <c r="L21" i="34"/>
  <c r="L18" i="35"/>
  <c r="L23" i="35"/>
  <c r="L16" i="36"/>
  <c r="L22" i="36"/>
  <c r="L25" i="36"/>
  <c r="L23" i="38"/>
  <c r="L21" i="38"/>
  <c r="L29" i="38"/>
  <c r="L18" i="34"/>
  <c r="L20" i="34"/>
  <c r="L17" i="35"/>
  <c r="L21" i="35"/>
  <c r="L17" i="36"/>
  <c r="L20" i="36"/>
  <c r="L21" i="36"/>
  <c r="L17" i="38"/>
  <c r="L22" i="38"/>
  <c r="L27" i="38"/>
  <c r="L18" i="38"/>
  <c r="L16" i="34"/>
  <c r="L16" i="35"/>
  <c r="L19" i="35"/>
  <c r="L19" i="36"/>
  <c r="L24" i="38"/>
  <c r="L20" i="38"/>
  <c r="A22" i="38" l="1"/>
  <c r="N22" i="38" s="1"/>
  <c r="A17" i="38"/>
  <c r="A18" i="38"/>
  <c r="N17" i="38" s="1"/>
  <c r="A20" i="38"/>
  <c r="A25" i="38"/>
  <c r="A23" i="38"/>
  <c r="A26" i="38"/>
  <c r="A19" i="38"/>
  <c r="N23" i="38" s="1"/>
  <c r="A29" i="38"/>
  <c r="N22" i="35"/>
  <c r="N23" i="35"/>
  <c r="A21" i="36"/>
  <c r="A22" i="37"/>
  <c r="A25" i="36"/>
  <c r="N25" i="36" s="1"/>
  <c r="A35" i="37"/>
  <c r="A17" i="36"/>
  <c r="A21" i="34"/>
  <c r="A25" i="37"/>
  <c r="A23" i="36"/>
  <c r="N23" i="36" s="1"/>
  <c r="A28" i="37"/>
  <c r="A26" i="37"/>
  <c r="A19" i="36"/>
  <c r="N19" i="36" s="1"/>
  <c r="A34" i="37"/>
  <c r="A18" i="34"/>
  <c r="A20" i="34"/>
  <c r="N21" i="35"/>
  <c r="A21" i="37"/>
  <c r="N19" i="37" s="1"/>
  <c r="A31" i="37"/>
  <c r="A27" i="37"/>
  <c r="N26" i="37" s="1"/>
  <c r="A21" i="38"/>
  <c r="A28" i="38"/>
  <c r="N25" i="38" s="1"/>
  <c r="A16" i="36"/>
  <c r="N17" i="36" s="1"/>
  <c r="A24" i="37"/>
  <c r="A29" i="37"/>
  <c r="A27" i="38"/>
  <c r="A36" i="37"/>
  <c r="A18" i="35"/>
  <c r="N18" i="35" s="1"/>
  <c r="A22" i="36"/>
  <c r="A20" i="37"/>
  <c r="A33" i="37"/>
  <c r="A20" i="36"/>
  <c r="N20" i="36" s="1"/>
  <c r="A16" i="34"/>
  <c r="N16" i="34" s="1"/>
  <c r="A17" i="35"/>
  <c r="N17" i="35" s="1"/>
  <c r="A17" i="37"/>
  <c r="A30" i="37"/>
  <c r="A24" i="36"/>
  <c r="A16" i="37"/>
  <c r="N16" i="37" s="1"/>
  <c r="A18" i="37"/>
  <c r="A32" i="37"/>
  <c r="A24" i="38"/>
  <c r="A16" i="35"/>
  <c r="N16" i="35" s="1"/>
  <c r="A22" i="34"/>
  <c r="N19" i="35"/>
  <c r="A23" i="37"/>
  <c r="A17" i="34"/>
  <c r="N28" i="37" l="1"/>
  <c r="N21" i="36"/>
  <c r="N20" i="38"/>
  <c r="N17" i="34"/>
  <c r="N22" i="34"/>
  <c r="N25" i="37"/>
  <c r="N20" i="34"/>
  <c r="N21" i="37"/>
  <c r="N19" i="38"/>
  <c r="N21" i="38"/>
  <c r="N26" i="38"/>
  <c r="N18" i="38"/>
  <c r="N29" i="38"/>
  <c r="N24" i="38"/>
  <c r="N28" i="38"/>
  <c r="N17" i="37"/>
  <c r="N22" i="37"/>
  <c r="N33" i="37"/>
  <c r="N31" i="37"/>
  <c r="N24" i="37"/>
  <c r="N30" i="37"/>
  <c r="N29" i="37"/>
  <c r="N23" i="37"/>
  <c r="N20" i="37"/>
  <c r="N32" i="37"/>
  <c r="N27" i="37"/>
  <c r="N18" i="37"/>
  <c r="N24" i="36"/>
  <c r="N22" i="36"/>
  <c r="N16" i="36"/>
  <c r="N21" i="34"/>
  <c r="N18" i="34"/>
</calcChain>
</file>

<file path=xl/sharedStrings.xml><?xml version="1.0" encoding="utf-8"?>
<sst xmlns="http://schemas.openxmlformats.org/spreadsheetml/2006/main" count="2469" uniqueCount="613">
  <si>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</si>
  <si>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</si>
  <si>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</si>
  <si>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</si>
  <si>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</si>
  <si>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</si>
  <si>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</si>
  <si>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</si>
  <si>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</si>
  <si>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</si>
  <si>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</si>
  <si>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</si>
  <si>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</si>
  <si>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</si>
  <si>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</si>
  <si>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</si>
  <si>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</si>
  <si>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</si>
  <si>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</si>
  <si>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</si>
  <si>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</si>
  <si>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Очки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</si>
  <si>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</si>
  <si>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</si>
  <si>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</si>
  <si>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</si>
  <si>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</si>
  <si>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</si>
  <si>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</si>
  <si>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Рекорд России</t>
  </si>
  <si>
    <t>Министерство спорта Российской Федерации</t>
  </si>
  <si>
    <t>Смоленская область</t>
  </si>
  <si>
    <t>Ярославская область</t>
  </si>
  <si>
    <t>Ростовская область</t>
  </si>
  <si>
    <t>ВК</t>
  </si>
  <si>
    <t>Омская область</t>
  </si>
  <si>
    <t>ЯНАО</t>
  </si>
  <si>
    <t>Томская область</t>
  </si>
  <si>
    <t>ХМАО-Югра</t>
  </si>
  <si>
    <t>Барков А.П.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</si>
  <si>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</si>
  <si>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</si>
  <si>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</si>
  <si>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</si>
  <si>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</si>
  <si>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</si>
  <si>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</si>
  <si>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</si>
  <si>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</si>
  <si>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</si>
  <si>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</si>
  <si>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</si>
  <si>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</si>
  <si>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Шевелёв Дмитрий</t>
  </si>
  <si>
    <t>Рябченко А.В., Ярмонов И.В.</t>
  </si>
  <si>
    <t>Любимский Сергей</t>
  </si>
  <si>
    <t>Трофимов М.А.</t>
  </si>
  <si>
    <t>ЗМС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</si>
  <si>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</si>
  <si>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</si>
  <si>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</si>
  <si>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</si>
  <si>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</si>
  <si>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</si>
  <si>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</si>
  <si>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</si>
  <si>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</si>
  <si>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ВС РФ</t>
  </si>
  <si>
    <t>Динамо</t>
  </si>
  <si>
    <t>Анасенко А.В.</t>
  </si>
  <si>
    <t>Рысник Сергей</t>
  </si>
  <si>
    <t xml:space="preserve">Елисеев В.С., Переверзев Н.И.
</t>
  </si>
  <si>
    <t>Ковалевский А.А.</t>
  </si>
  <si>
    <t>СШОР им.Краевского</t>
  </si>
  <si>
    <t>Шванев В.Б.</t>
  </si>
  <si>
    <t>Тимофеев Н.А.</t>
  </si>
  <si>
    <t>Дударев Иван</t>
  </si>
  <si>
    <t>Павлов В.Ю., Чепуштанов И.В.</t>
  </si>
  <si>
    <t>Ажермачев А.Б.</t>
  </si>
  <si>
    <t>Сутягин Валентин</t>
  </si>
  <si>
    <t>Полянский В.С., Чепуштанов И.В.</t>
  </si>
  <si>
    <t>Черкашин Дмитрий</t>
  </si>
  <si>
    <t>Черкашин Иван</t>
  </si>
  <si>
    <t>Садыков Р.И.</t>
  </si>
  <si>
    <t>Латыпов Е.А.</t>
  </si>
  <si>
    <t>Перемитин Ф.В.</t>
  </si>
  <si>
    <t>Потапов С.В.</t>
  </si>
  <si>
    <t xml:space="preserve"> </t>
  </si>
  <si>
    <t>Фамилия Имя</t>
  </si>
  <si>
    <t>Рачинский Александр</t>
  </si>
  <si>
    <t>Исионов В.Н.</t>
  </si>
  <si>
    <t>Кутенкова Анастасия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</si>
  <si>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</si>
  <si>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</si>
  <si>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</si>
  <si>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</si>
  <si>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</si>
  <si>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</si>
  <si>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</si>
  <si>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</si>
  <si>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</si>
  <si>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</si>
  <si>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</si>
  <si>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</si>
  <si>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</si>
  <si>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</si>
  <si>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</si>
  <si>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</si>
  <si>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</si>
  <si>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</si>
  <si>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</si>
  <si>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</si>
  <si>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</si>
  <si>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</si>
  <si>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</si>
  <si>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</si>
  <si>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</si>
  <si>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</si>
  <si>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</si>
  <si>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Козленко В.Н.</t>
  </si>
  <si>
    <t>Елисеев В.С.</t>
  </si>
  <si>
    <t>Жюри</t>
  </si>
  <si>
    <t>Семенов А.Н.</t>
  </si>
  <si>
    <t>КУБКА РОССИИ ПО ГИРЕВОМУ СПОРТУ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</si>
  <si>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</si>
  <si>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</si>
  <si>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</si>
  <si>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</si>
  <si>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</si>
  <si>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Недорезов Василий</t>
  </si>
  <si>
    <t>Санкт-Петербург</t>
  </si>
  <si>
    <t>Томская обл</t>
  </si>
  <si>
    <t>КОГАУ «СШ «Юность»</t>
  </si>
  <si>
    <t>Забайкальский край</t>
  </si>
  <si>
    <t>Коломин Дмитрий</t>
  </si>
  <si>
    <t>Каргин Сергей</t>
  </si>
  <si>
    <t xml:space="preserve">Сарсембаев Ильяс </t>
  </si>
  <si>
    <t>СШ</t>
  </si>
  <si>
    <t xml:space="preserve">Тананин Вячеслав </t>
  </si>
  <si>
    <t xml:space="preserve">Гильмутдинов  Ильмир </t>
  </si>
  <si>
    <t xml:space="preserve">Перминов Максим </t>
  </si>
  <si>
    <t>Пермский край</t>
  </si>
  <si>
    <t>ДЮЦ «Здоровье»</t>
  </si>
  <si>
    <t xml:space="preserve">Марков Иван </t>
  </si>
  <si>
    <t xml:space="preserve">Сидорко Виталий </t>
  </si>
  <si>
    <t>Калужская обл.</t>
  </si>
  <si>
    <t>Пянко И.А.</t>
  </si>
  <si>
    <t>Новосибирская обл., Алтайский кр.</t>
  </si>
  <si>
    <t>Чирков Леонид</t>
  </si>
  <si>
    <t>Рябченко А.В., Бутенко А.А.</t>
  </si>
  <si>
    <t>Гуров В.А.</t>
  </si>
  <si>
    <t>Рассадин А.А., Каргин Я.Л., Леонов С.Т.</t>
  </si>
  <si>
    <t>Походяева Александра</t>
  </si>
  <si>
    <t>Жилин А.В.</t>
  </si>
  <si>
    <t xml:space="preserve">Мартынова Ирина </t>
  </si>
  <si>
    <t>Пуякин А.П.</t>
  </si>
  <si>
    <t>Рассадин Андрей</t>
  </si>
  <si>
    <t>Леонов С.Т., Руднев С.Л</t>
  </si>
  <si>
    <t xml:space="preserve">Анасенко Антон </t>
  </si>
  <si>
    <t>Полянский В.С. Ажермачев А.Б.</t>
  </si>
  <si>
    <t>Потапов Данил</t>
  </si>
  <si>
    <t>Яхнич Е.В., Стрекаловских Н.С.</t>
  </si>
  <si>
    <t>Абзалова И.В.</t>
  </si>
  <si>
    <t>Новгородская обл.</t>
  </si>
  <si>
    <t>Трофимов С.Н.</t>
  </si>
  <si>
    <t>СШОР№1</t>
  </si>
  <si>
    <t xml:space="preserve">Кулик Елена  </t>
  </si>
  <si>
    <t>Чуб-Швец София</t>
  </si>
  <si>
    <t>Эмирасанов Э.К., Анасенко А.В.</t>
  </si>
  <si>
    <t>Вологодская обл.</t>
  </si>
  <si>
    <t>Огарев В.Я.</t>
  </si>
  <si>
    <t>Уткин Иван</t>
  </si>
  <si>
    <t>Чегорёв Александр</t>
  </si>
  <si>
    <t xml:space="preserve">Барбакова Наталья </t>
  </si>
  <si>
    <t xml:space="preserve">Тарвердиева Мария </t>
  </si>
  <si>
    <t>Гоголев М.Н.</t>
  </si>
  <si>
    <t xml:space="preserve">Васькина Алина </t>
  </si>
  <si>
    <t>Хвостов А.В.</t>
  </si>
  <si>
    <t>Мартьянов А.В.</t>
  </si>
  <si>
    <t>Тюменская область</t>
  </si>
  <si>
    <t>Судья информатор</t>
  </si>
  <si>
    <t>Оренбургскаяя область</t>
  </si>
  <si>
    <t>Судья</t>
  </si>
  <si>
    <t>Ростовская обл.</t>
  </si>
  <si>
    <t>Эмирасанов Э.К.</t>
  </si>
  <si>
    <t>Новгородская область</t>
  </si>
  <si>
    <t>Фоменко А.А.</t>
  </si>
  <si>
    <t>Калужская обл</t>
  </si>
  <si>
    <t>СШОР №1, ВС РФ</t>
  </si>
  <si>
    <t>Чегорев  А.С.</t>
  </si>
  <si>
    <t>Никитин М.Д.</t>
  </si>
  <si>
    <t>Борзов А.Ю.</t>
  </si>
  <si>
    <t>Никифор О.А.</t>
  </si>
  <si>
    <t>Солодов И.П.</t>
  </si>
  <si>
    <t xml:space="preserve">Судья </t>
  </si>
  <si>
    <t>Сергеев С.В.</t>
  </si>
  <si>
    <t>г. Алушта Республика Крым</t>
  </si>
  <si>
    <t>Министерство спорта Республики Крым</t>
  </si>
  <si>
    <t>Общероссийская общественная организация "Вcероссийская федерация гиревого спорта" Региональное отделение ООО  «ВФГС» в Республике Крым</t>
  </si>
  <si>
    <t>Вес гирь  32 кг.</t>
  </si>
  <si>
    <t>№</t>
  </si>
  <si>
    <t>ФИО</t>
  </si>
  <si>
    <t>ведомство</t>
  </si>
  <si>
    <t>ДСО,</t>
  </si>
  <si>
    <t>Эмирасанов Э.К., ВК (Республика Крым)</t>
  </si>
  <si>
    <t>Рогоза  А.А.,ВК( Краснодарский край)</t>
  </si>
  <si>
    <t xml:space="preserve">          Весовая категория 68 кг</t>
  </si>
  <si>
    <t xml:space="preserve">          Весовая категория 63 кг</t>
  </si>
  <si>
    <t xml:space="preserve">                        КУБКА РОССИИ ПО ГИРЕВОМУ СПОРТУ</t>
  </si>
  <si>
    <t xml:space="preserve">          Весовая категория 73 кг</t>
  </si>
  <si>
    <t xml:space="preserve">          Весовая категория 85 кг</t>
  </si>
  <si>
    <t xml:space="preserve">          Весовая категория 85+ кг</t>
  </si>
  <si>
    <t xml:space="preserve">          Весовая категория 63+ кг</t>
  </si>
  <si>
    <t>МЕСТО</t>
  </si>
  <si>
    <t>РЕГИОН/КОМАНДА</t>
  </si>
  <si>
    <t>Мужчины( Длинный цикл)</t>
  </si>
  <si>
    <t>Мужчины (Двоеборье)</t>
  </si>
  <si>
    <t>Женщины        (Длинный цикл)</t>
  </si>
  <si>
    <t>Женщины       (Рывок)</t>
  </si>
  <si>
    <t>63+</t>
  </si>
  <si>
    <t>г.Санкт-Петербург</t>
  </si>
  <si>
    <t>Республика Бурятия</t>
  </si>
  <si>
    <t>Калужская область</t>
  </si>
  <si>
    <t>Кировская область</t>
  </si>
  <si>
    <t>Республика Башкортостан</t>
  </si>
  <si>
    <t>Курганская область</t>
  </si>
  <si>
    <t>Вологодская область</t>
  </si>
  <si>
    <t>Оренбургская область</t>
  </si>
  <si>
    <t>Республика Крым</t>
  </si>
  <si>
    <t>Самарская область</t>
  </si>
  <si>
    <t>Сумма двоеборья</t>
  </si>
  <si>
    <t>Фамилия,Имя</t>
  </si>
  <si>
    <t xml:space="preserve">                                                                            ПРОТОКОЛ</t>
  </si>
  <si>
    <t xml:space="preserve">                                                                       КУБКА РОССИИ ПО ГИРЕВОМУ СПОРТУ</t>
  </si>
  <si>
    <t xml:space="preserve">                                                                                Весовая категория 68 кг</t>
  </si>
  <si>
    <t xml:space="preserve">                                                                                Весовая категория 73 кг</t>
  </si>
  <si>
    <t xml:space="preserve">                                                                                Весовая категория 85 кг</t>
  </si>
  <si>
    <t xml:space="preserve">                                                                                Весовая категория 85+ кг</t>
  </si>
  <si>
    <t xml:space="preserve">                   Весовая категория 63 кг</t>
  </si>
  <si>
    <t xml:space="preserve">                   Весовая категория 63+ кг</t>
  </si>
  <si>
    <t>Рогоза А.А.</t>
  </si>
  <si>
    <t>Краснодарский край</t>
  </si>
  <si>
    <t>16-20 сентября</t>
  </si>
  <si>
    <t>17-19 сентября</t>
  </si>
  <si>
    <t>Захарова Э.А.</t>
  </si>
  <si>
    <t xml:space="preserve">                                   Список судей Кубка России по гиревому спорту 2021 года</t>
  </si>
  <si>
    <t>г.Москва</t>
  </si>
  <si>
    <t>Иванов Евгений</t>
  </si>
  <si>
    <t>Руднев С.Л.</t>
  </si>
  <si>
    <t>Жамьянов Булат</t>
  </si>
  <si>
    <t xml:space="preserve">   Эстафета (толчок по длинному циклу)</t>
  </si>
  <si>
    <t>ХМАО-ЮГРА</t>
  </si>
  <si>
    <t>Чувашская Республика</t>
  </si>
  <si>
    <t>Челябинская область</t>
  </si>
  <si>
    <t>Рязанская область</t>
  </si>
  <si>
    <t>Воронежская область</t>
  </si>
  <si>
    <t>Республика Татарстан</t>
  </si>
  <si>
    <t>КОМАНДА : Краснодарский край</t>
  </si>
  <si>
    <t>КОМАНДА : Ростовская область</t>
  </si>
  <si>
    <t>Ященко Виталий</t>
  </si>
  <si>
    <t>Коломацкий Алексей</t>
  </si>
  <si>
    <t>Немыкин Дмитрий</t>
  </si>
  <si>
    <t>КОМАНДА : г.Санкт-Петербург</t>
  </si>
  <si>
    <t>КОМАНДА : Калужская область</t>
  </si>
  <si>
    <t xml:space="preserve">                        МУЖЧИНЫ</t>
  </si>
  <si>
    <t>КОМАНДА : Кировская область</t>
  </si>
  <si>
    <t>мужчины</t>
  </si>
  <si>
    <t>Эстафета ДЦ</t>
  </si>
  <si>
    <t>ОЧКИ</t>
  </si>
  <si>
    <t>Батуев Максим</t>
  </si>
  <si>
    <t>самостоятельно</t>
  </si>
  <si>
    <t>Кудашев Денис</t>
  </si>
  <si>
    <t>Башарова Виктория</t>
  </si>
  <si>
    <t>Каргин С.Я.</t>
  </si>
  <si>
    <t>Голодяева Елена</t>
  </si>
  <si>
    <t>Никитин Дмитрий</t>
  </si>
  <si>
    <t>ФГС СО</t>
  </si>
  <si>
    <t>ДЮСШ - 2</t>
  </si>
  <si>
    <t>Танаев Ю.М.</t>
  </si>
  <si>
    <t>Волков Даниил</t>
  </si>
  <si>
    <t>Кателевский Сергей</t>
  </si>
  <si>
    <t>Муравьев Владимир</t>
  </si>
  <si>
    <t>Круглова Виктория</t>
  </si>
  <si>
    <t>ДЮСШ"Юность"</t>
  </si>
  <si>
    <t>Кацюба А.И.</t>
  </si>
  <si>
    <t>Ходунова Ирина</t>
  </si>
  <si>
    <t>Демышев Егор</t>
  </si>
  <si>
    <t>Клепиков Артем</t>
  </si>
  <si>
    <t>Алцыбеев Никита</t>
  </si>
  <si>
    <t>Новоселов Андрей</t>
  </si>
  <si>
    <t>Матвеева Елена</t>
  </si>
  <si>
    <t>Филимонова Карина</t>
  </si>
  <si>
    <t>Калининградская область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</si>
  <si>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ДВ,эстафета-мужчины, 2 Рывок женщины и 2 ДЦ женщины) - следующим образом:</t>
    </r>
    <r>
      <rPr>
        <sz val="10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</si>
  <si>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Ажермачев Данил</t>
  </si>
  <si>
    <t>Загороднев Максим</t>
  </si>
  <si>
    <t>Дягилев А.В.</t>
  </si>
  <si>
    <t>Шелковкин Максим</t>
  </si>
  <si>
    <t>Цыбаев Илья</t>
  </si>
  <si>
    <t>Сафронова Алена</t>
  </si>
  <si>
    <t>Клочек Александр</t>
  </si>
  <si>
    <t>Баландин Андрей</t>
  </si>
  <si>
    <t>Самочернов Иван</t>
  </si>
  <si>
    <t>Стрекаловских С.К.</t>
  </si>
  <si>
    <t>Руднев Руслан</t>
  </si>
  <si>
    <t>Хвостов Александр</t>
  </si>
  <si>
    <t>Семенов А.Н., Синцов Л.С.</t>
  </si>
  <si>
    <t>Семенов А.Н.,Фадеев А.С.</t>
  </si>
  <si>
    <t>Чуев Павел</t>
  </si>
  <si>
    <t>Кириллов С.А.,Конев А.</t>
  </si>
  <si>
    <t>Ташланов И.С., Блохин И.А., Леонов С. Т</t>
  </si>
  <si>
    <t>Зверев Рафаэль</t>
  </si>
  <si>
    <t>Катаев И.В.,Бирюков С.Н.</t>
  </si>
  <si>
    <t>Гаврик Вячеслав</t>
  </si>
  <si>
    <t>Смагулов Нурсултан</t>
  </si>
  <si>
    <t>Катаев И.В.</t>
  </si>
  <si>
    <t>Попок Константин</t>
  </si>
  <si>
    <t>Кулаков Иван</t>
  </si>
  <si>
    <t>ДДЮ"Алые Паруса"</t>
  </si>
  <si>
    <t>Шматов И.Б.</t>
  </si>
  <si>
    <t>Шаров Максим</t>
  </si>
  <si>
    <t>Волошин Александр</t>
  </si>
  <si>
    <t>Атлет</t>
  </si>
  <si>
    <t>Ерин Максим</t>
  </si>
  <si>
    <t>Урожай</t>
  </si>
  <si>
    <t>Плотников Вячеслав</t>
  </si>
  <si>
    <t>Степанова Оксана</t>
  </si>
  <si>
    <t>Селиверстов Семен</t>
  </si>
  <si>
    <t>Олимп</t>
  </si>
  <si>
    <t>Гаврилова Виктория</t>
  </si>
  <si>
    <t>Кузнецов О.Г.</t>
  </si>
  <si>
    <t>Егоров Валентин</t>
  </si>
  <si>
    <t>Архангельская область</t>
  </si>
  <si>
    <t>Серебряков Александр</t>
  </si>
  <si>
    <t>Сахаров Н.Л.</t>
  </si>
  <si>
    <t>Поздеев Андрей</t>
  </si>
  <si>
    <t>Бежко Павел</t>
  </si>
  <si>
    <t>Любимский С.А., Рассадин А.А., Леонов С.Т</t>
  </si>
  <si>
    <t>Лихачев В.А.,Симушин А.М.</t>
  </si>
  <si>
    <t>Батрак Николай</t>
  </si>
  <si>
    <t>Меметов Энвер</t>
  </si>
  <si>
    <t>Гуров В.В.</t>
  </si>
  <si>
    <t>Решетов Александр</t>
  </si>
  <si>
    <t>Могутов Сергей</t>
  </si>
  <si>
    <t>Верещагин С.И.</t>
  </si>
  <si>
    <t>Кирюхин Роман</t>
  </si>
  <si>
    <t>Соловьев А.В.</t>
  </si>
  <si>
    <t>Соловьев А.Г.</t>
  </si>
  <si>
    <t>Ландина Алена</t>
  </si>
  <si>
    <t>СК"Нардъ"</t>
  </si>
  <si>
    <t>Турищев Д.В.,Ширшова В.Ф.,Ландин А.Ю.</t>
  </si>
  <si>
    <t>Ширшова Валерия</t>
  </si>
  <si>
    <t>Кузнецов В.А.,Сухинин В.Н.</t>
  </si>
  <si>
    <t>Балабанов Сергей</t>
  </si>
  <si>
    <t>Леонов С.Т.,Рассадин А.А.</t>
  </si>
  <si>
    <t>Козяев Павел</t>
  </si>
  <si>
    <t>Фоменко А.А.,Балабанов С.А.</t>
  </si>
  <si>
    <t>Юрастов Станислав</t>
  </si>
  <si>
    <t>Сеченов Виктор</t>
  </si>
  <si>
    <t>Ливада Александр</t>
  </si>
  <si>
    <t>Курунов Анатолий</t>
  </si>
  <si>
    <t>Баранов В.В.</t>
  </si>
  <si>
    <t>Акульшин Алексей</t>
  </si>
  <si>
    <t xml:space="preserve">СШ №1 </t>
  </si>
  <si>
    <t>Заварзин Павел</t>
  </si>
  <si>
    <t>СШ № 1</t>
  </si>
  <si>
    <t>Сатлыкова Эльвира</t>
  </si>
  <si>
    <t>Берест Александра</t>
  </si>
  <si>
    <t>МАУ СШ"Свобода"</t>
  </si>
  <si>
    <t>Кожеватова Анна</t>
  </si>
  <si>
    <t>Кузьмичева Ксения</t>
  </si>
  <si>
    <t xml:space="preserve">ДЮСШ </t>
  </si>
  <si>
    <t>Ерохин А.В.</t>
  </si>
  <si>
    <t>Харючи Родион</t>
  </si>
  <si>
    <t>Тихонов Д.В.</t>
  </si>
  <si>
    <t>Бабичев Максим</t>
  </si>
  <si>
    <t>Латыпов Е.А.,Анасенко А.В.</t>
  </si>
  <si>
    <t>Баев Константин</t>
  </si>
  <si>
    <t>Щекотов И.Г.</t>
  </si>
  <si>
    <t>Танаев А.Ю.,Танаев Ю.М.</t>
  </si>
  <si>
    <t>Банников А.И.,Стрекаловских С.К.</t>
  </si>
  <si>
    <t>Кириллов С.А.,Руднев С.Л.</t>
  </si>
  <si>
    <t>Рассадин А.А.,Хлебодаров А.Г.,Леонов С.Т.</t>
  </si>
  <si>
    <t>Нестеренко Д.В.,Ташланов И.С.</t>
  </si>
  <si>
    <t>Денисов И.Н.,Степанов С.В.</t>
  </si>
  <si>
    <t>Рассадин А.А.,Леонов С.Т.</t>
  </si>
  <si>
    <t>Рассадин А.А., Хлебодаров А.Г., Леонов С.Т</t>
  </si>
  <si>
    <t>Денисов И.Н.,Симушин А.М.</t>
  </si>
  <si>
    <t>Щербакова Татьяна</t>
  </si>
  <si>
    <t>Лунев А.Г.</t>
  </si>
  <si>
    <t>Объедков Андрей</t>
  </si>
  <si>
    <t>ВС РФ (ВО)</t>
  </si>
  <si>
    <t>Зуев Владислав</t>
  </si>
  <si>
    <t>Синицын Сергей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</si>
  <si>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</si>
  <si>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</si>
  <si>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м</t>
  </si>
  <si>
    <t>Жонглирование</t>
  </si>
  <si>
    <t>ж</t>
  </si>
  <si>
    <t>пары</t>
  </si>
  <si>
    <t>ДСО, ведомство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</si>
  <si>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</si>
  <si>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</si>
  <si>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</si>
  <si>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</si>
  <si>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</si>
  <si>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</si>
  <si>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</si>
  <si>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</si>
  <si>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ОДИНОЧНЫЙ РАЗРЯД — Мужчины</t>
  </si>
  <si>
    <t>б/р</t>
  </si>
  <si>
    <t>Дрожжин Богдан</t>
  </si>
  <si>
    <t>Синцов Леонид</t>
  </si>
  <si>
    <t>Сажко Артемий</t>
  </si>
  <si>
    <t>Никифор О.А..</t>
  </si>
  <si>
    <t>ОДИНОЧНЫЙ РАЗРЯД — Женщины</t>
  </si>
  <si>
    <t>Семёнов А.Н., Синцов Л.А.</t>
  </si>
  <si>
    <t>Лунёв А.Г.</t>
  </si>
  <si>
    <t>Руднева Анна</t>
  </si>
  <si>
    <t>Усс Милослава</t>
  </si>
  <si>
    <t>Кривошеева Дарья</t>
  </si>
  <si>
    <t>Синцов Л.А.</t>
  </si>
  <si>
    <t>Семенов А.Н.,Синцов Л.А.,Никифор О.А.,Семененко М.А.</t>
  </si>
  <si>
    <t>ПАРНЫЙ РАЗРЯД — смешанный</t>
  </si>
  <si>
    <t>Синцов Л.А.,Никифор О.А.</t>
  </si>
  <si>
    <t>Семененко М.А.</t>
  </si>
  <si>
    <t xml:space="preserve"> КУБКА РОССИИ ПО ГИРЕВОМУ СПОРТУ</t>
  </si>
  <si>
    <t xml:space="preserve">Никифоров Сергей </t>
  </si>
  <si>
    <t>Яхнич Е.В.</t>
  </si>
  <si>
    <t>Попова Анна</t>
  </si>
  <si>
    <t>Сибикин Илья</t>
  </si>
  <si>
    <t>Лунев Кирилл</t>
  </si>
  <si>
    <t>Лепехов Г.А.,Садыков Р.И.</t>
  </si>
  <si>
    <t>Полякова Полина</t>
  </si>
  <si>
    <t>Жбанов Алексей</t>
  </si>
  <si>
    <t>Сергеев Алексей</t>
  </si>
  <si>
    <t>Александрова Анастасия</t>
  </si>
  <si>
    <t>Глинкин Б.Н.</t>
  </si>
  <si>
    <t>Павлов Александр</t>
  </si>
  <si>
    <t>Иванов Алексей</t>
  </si>
  <si>
    <t>КОМАНДА : Республика Бурятия</t>
  </si>
  <si>
    <t>Елисеев В.С.,Переверзев Н.И.</t>
  </si>
  <si>
    <t xml:space="preserve">                                             ЕКП № 32726</t>
  </si>
  <si>
    <t xml:space="preserve">                                                     ЕКП № 32726</t>
  </si>
  <si>
    <t xml:space="preserve">                                              ЕКП № 32726</t>
  </si>
  <si>
    <t>Эстафета (толчок по длинному циклу)</t>
  </si>
  <si>
    <t xml:space="preserve">                 ЖЕНЩИНЫ</t>
  </si>
  <si>
    <t xml:space="preserve">               ЕКП № 32726</t>
  </si>
  <si>
    <t xml:space="preserve">                      ЕКП № 32726</t>
  </si>
  <si>
    <t xml:space="preserve">                                          ЕКП № 32726</t>
  </si>
  <si>
    <t xml:space="preserve">                                           ЕКП № 32726</t>
  </si>
  <si>
    <t xml:space="preserve">                                                                            ЕКП № 32726</t>
  </si>
  <si>
    <t xml:space="preserve">                                                   Кубка России по гиревому спорту 2021 года</t>
  </si>
  <si>
    <t xml:space="preserve">                                                                                   ЕКП № 32726</t>
  </si>
  <si>
    <t>Толчок ДЦ</t>
  </si>
  <si>
    <t xml:space="preserve">Результат команды </t>
  </si>
  <si>
    <t xml:space="preserve">                                                                ПРОТОКОЛ</t>
  </si>
  <si>
    <t xml:space="preserve">                                                             КУБКА РОССИИ ПО ГИРЕВОМУ СПОРТУ</t>
  </si>
  <si>
    <t xml:space="preserve">                                                                    Весовая категория 63 кг</t>
  </si>
  <si>
    <t>Калужская область\Республика Крым</t>
  </si>
  <si>
    <t>СШ"Маршал"</t>
  </si>
  <si>
    <t>Сулейманов Мовсар</t>
  </si>
  <si>
    <t>Береза Егор</t>
  </si>
  <si>
    <t>Кадыков Павел</t>
  </si>
  <si>
    <t>Пучков Родион</t>
  </si>
  <si>
    <t>СШ "Маршал"</t>
  </si>
  <si>
    <t>Гуров Владимир</t>
  </si>
  <si>
    <t>Липовцев Артем</t>
  </si>
  <si>
    <t>Барбакова Александра</t>
  </si>
  <si>
    <t>Сафронова Елизавета</t>
  </si>
  <si>
    <t>Билибина Елизавета</t>
  </si>
  <si>
    <t>Кадыков П.А.</t>
  </si>
  <si>
    <t>Липецкая область</t>
  </si>
  <si>
    <t>Новиков И.В.</t>
  </si>
  <si>
    <t>Кравцов Андрей</t>
  </si>
  <si>
    <t>Петровичев Дмитрий</t>
  </si>
  <si>
    <t>РТ</t>
  </si>
  <si>
    <t>Шакиров Ж.В.</t>
  </si>
  <si>
    <t>Олехнович Олег</t>
  </si>
  <si>
    <t>Новгородская одласть</t>
  </si>
  <si>
    <t>Воробьев Олег</t>
  </si>
  <si>
    <t>Воробьев Виталий</t>
  </si>
  <si>
    <t>Рассадин  Андрей</t>
  </si>
  <si>
    <t>Леонов С.Т.,Руднев С.Л.</t>
  </si>
  <si>
    <t>Карасев Павел</t>
  </si>
  <si>
    <t>Михалев Дмитрий</t>
  </si>
  <si>
    <t>САХА-Якутия</t>
  </si>
  <si>
    <t>Дьячковский В.Н.</t>
  </si>
  <si>
    <t>Кулаков И.И.</t>
  </si>
  <si>
    <t>Саввинов Михаил</t>
  </si>
  <si>
    <t>Верещагин С.И.1кат.(Республика Крым)</t>
  </si>
  <si>
    <t>Яковлев Владимир</t>
  </si>
  <si>
    <t>Максимов А.В.ВК(Вологодская область)</t>
  </si>
  <si>
    <t>Кадыков П.</t>
  </si>
  <si>
    <t>Мартынова Ирина</t>
  </si>
  <si>
    <t>1К</t>
  </si>
  <si>
    <t>КОМАНДА : ЯНАО</t>
  </si>
  <si>
    <t>МС+</t>
  </si>
  <si>
    <t xml:space="preserve">Республика САХА-Якутия </t>
  </si>
  <si>
    <t>Барков А.П.,Садыков Р.И.,Мартьянов А.В.</t>
  </si>
  <si>
    <t>80.100</t>
  </si>
  <si>
    <t>Катаев И.В.Бирюков С.Н.</t>
  </si>
  <si>
    <t>Кириллов Даниил</t>
  </si>
  <si>
    <t>Гетман Максим</t>
  </si>
  <si>
    <t>Шамаев Дмирий</t>
  </si>
  <si>
    <t>Эмирасанов Э.К.,Гниздылов В.</t>
  </si>
  <si>
    <t>КМС+</t>
  </si>
  <si>
    <t>Никифор О.А., Синцов Л.А.,Симиненко М.А.</t>
  </si>
  <si>
    <t>Лугинов Руслан</t>
  </si>
  <si>
    <t>Чичигинаров Инокентий</t>
  </si>
  <si>
    <t>Чегорев Александр</t>
  </si>
  <si>
    <t>Пестерева Алена</t>
  </si>
  <si>
    <t>Колесниченко Н.А.,Частихин А.А.</t>
  </si>
  <si>
    <t>Кашапова Розана</t>
  </si>
  <si>
    <t>Минибаев Р.М.</t>
  </si>
  <si>
    <t>Иванова Алиса</t>
  </si>
  <si>
    <t>Добровольский А.С.,Фоменко А.А.,Потапов С.В.</t>
  </si>
  <si>
    <t>Кравченко Сергей</t>
  </si>
  <si>
    <t>Бабушкин М.Б.</t>
  </si>
  <si>
    <t>Мирончик Иван</t>
  </si>
  <si>
    <t>Калинингшрадская область</t>
  </si>
  <si>
    <t>Глинкин Б.Н.,Петров М.В.</t>
  </si>
  <si>
    <t>Ташланов И.С.,Блохин И.А.,Леонов С.Т.</t>
  </si>
  <si>
    <t>Полянский В.С.,Перемитин Ф.В.</t>
  </si>
  <si>
    <t xml:space="preserve">                                      Толчок ДЦ (мужчины)</t>
  </si>
  <si>
    <t xml:space="preserve">                                        Толчок ДЦ (мужчины)</t>
  </si>
  <si>
    <t xml:space="preserve">                                             Толчок ДЦ (мужчины)</t>
  </si>
  <si>
    <t xml:space="preserve">                                     Толчок ДЦ (мужчины)</t>
  </si>
  <si>
    <t xml:space="preserve">                                      Толчок ДЦ (женщины)</t>
  </si>
  <si>
    <t xml:space="preserve">                                     Толчок ДЦ (женщины)</t>
  </si>
  <si>
    <t>Трофимов М.А.,Новиков И.В.</t>
  </si>
  <si>
    <t xml:space="preserve">                                                                ЕКП № 32726</t>
  </si>
  <si>
    <t xml:space="preserve">                                                                  ДВОЕБОРЬЕ</t>
  </si>
  <si>
    <t xml:space="preserve">                                                                            ДВОЕБОРЬЕ</t>
  </si>
  <si>
    <t>Катаев И.В.,Смагулов Ш.А.</t>
  </si>
  <si>
    <t>Бабичева Людмила</t>
  </si>
  <si>
    <t xml:space="preserve">              РЫВОК</t>
  </si>
  <si>
    <t>Ливада Н.В.</t>
  </si>
  <si>
    <t>Абдулллин Р.Р.,Потапов С.В.</t>
  </si>
  <si>
    <t>Щербин О.В.,Потапов С.В.</t>
  </si>
  <si>
    <t>Бабичев М.А.</t>
  </si>
  <si>
    <t>Сахаров В.В., Мащенко О.В.</t>
  </si>
  <si>
    <t>Фоменко А.А.,Потапов С.В.</t>
  </si>
  <si>
    <t>Щекотов И., Латыпов Е.Е.</t>
  </si>
  <si>
    <t>Любимскмй С.А.,Рассадин А.А.,Леонов С.Т.</t>
  </si>
  <si>
    <t>Рассадин А.А.,Каргин Я.Л.,Леонов С.Т.</t>
  </si>
  <si>
    <t>Ташланов И.С.,Блохин И.А.,Леонов С. Т</t>
  </si>
  <si>
    <t>Максимов А.В.</t>
  </si>
  <si>
    <t>Рассказов В.С.</t>
  </si>
  <si>
    <t>Баранов А.В.</t>
  </si>
  <si>
    <t>Побережная Н.А.</t>
  </si>
  <si>
    <t>Леонов С.Т.</t>
  </si>
  <si>
    <t>Койше К.К.</t>
  </si>
  <si>
    <t>Дубровин Д.А.</t>
  </si>
  <si>
    <t>Исаков В,Н.</t>
  </si>
  <si>
    <t>Гудков В.Д.</t>
  </si>
  <si>
    <t>Бахтов И.В.</t>
  </si>
  <si>
    <t xml:space="preserve">     Эмирасанов Э.К., ВК (Республика Крым)</t>
  </si>
  <si>
    <t>Иванова А.В.</t>
  </si>
  <si>
    <t>Ходунова И.Г.</t>
  </si>
  <si>
    <t>Иванов Е.А.</t>
  </si>
  <si>
    <t>Колесниченко Н.А.</t>
  </si>
  <si>
    <t xml:space="preserve">ПАРНЫЙ РАЗРЯД </t>
  </si>
  <si>
    <t>Семенов А.Н..,Синцов Л.А.</t>
  </si>
  <si>
    <t>16-21 сентября 2021 г.</t>
  </si>
  <si>
    <t>16-21 сентября 20201г.</t>
  </si>
  <si>
    <t>Семенов А.Г.</t>
  </si>
  <si>
    <t>16-21сентября 2021 г.</t>
  </si>
  <si>
    <t>Кирпичев А.М,</t>
  </si>
  <si>
    <t>Показан результат превышающий рекорд России в толчке по длинному циклу в весовой категории 85+кг.103 подьема - Балабанов Сергей(Ростовская область)</t>
  </si>
  <si>
    <t>снят врачом</t>
  </si>
  <si>
    <t>Полянский В.С.,Симушин А.М.</t>
  </si>
  <si>
    <t>Эмирасанов Э.К.,ШВ.</t>
  </si>
  <si>
    <t>Хвостов А.Сахаров Н.</t>
  </si>
  <si>
    <t>РассадинА.А.</t>
  </si>
  <si>
    <t>Козленко В.Н.Жилин А.В.</t>
  </si>
  <si>
    <t>Респубика Бурятия</t>
  </si>
  <si>
    <t>Верещагин С.И.,1кат.(Республика Крым)</t>
  </si>
  <si>
    <t>ДСО"Атлет"</t>
  </si>
  <si>
    <t>"Атлет"</t>
  </si>
  <si>
    <t>Частихин А.А.</t>
  </si>
  <si>
    <t>Шемякин О.Л.</t>
  </si>
  <si>
    <t>Соловьев Д.В.</t>
  </si>
  <si>
    <t>Новомлинцева Мария</t>
  </si>
  <si>
    <t>ЕКП № 32726</t>
  </si>
  <si>
    <t>Женщины        (ДЦ)</t>
  </si>
  <si>
    <t>Пастухов И.В.Добровольский А.С.,Фоменко А.А.,Потапов С.В.</t>
  </si>
  <si>
    <t>"отлично"</t>
  </si>
  <si>
    <t>"хорошо"</t>
  </si>
  <si>
    <t>Максимов А.В.,ВК(Вологодская область)</t>
  </si>
  <si>
    <t>Могутов С.А.</t>
  </si>
  <si>
    <t>Бежко П.В.</t>
  </si>
  <si>
    <t>Дроздов Д.В.</t>
  </si>
  <si>
    <t>Крамаренко Л.В.</t>
  </si>
  <si>
    <t>Кузьменко Т.Н.</t>
  </si>
  <si>
    <t>Ленинградская область</t>
  </si>
  <si>
    <t>Эмирасанов Э.К., Пянко И.А.</t>
  </si>
  <si>
    <t>КОМАНДА : г. Санкт-Петербург</t>
  </si>
  <si>
    <t>-</t>
  </si>
  <si>
    <t>Потокина Маргарита</t>
  </si>
  <si>
    <t>Лазарева А.А.</t>
  </si>
  <si>
    <t xml:space="preserve">Минина Марина </t>
  </si>
  <si>
    <t xml:space="preserve">Бенидзе Д.Б., </t>
  </si>
  <si>
    <t xml:space="preserve">Лазарева Анастасия </t>
  </si>
  <si>
    <t>Петров В.М., Катаев И.В.</t>
  </si>
  <si>
    <t>КОМАНДА : Смоленская обл.</t>
  </si>
  <si>
    <t xml:space="preserve">Иванова Алиса </t>
  </si>
  <si>
    <t>Минашкина Анастасия</t>
  </si>
  <si>
    <t xml:space="preserve">Ходунова Ирина </t>
  </si>
  <si>
    <t xml:space="preserve">Рез-т команды </t>
  </si>
  <si>
    <t>ЯНАО/Алтайский край</t>
  </si>
  <si>
    <t>Алтайский край</t>
  </si>
  <si>
    <t>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</si>
</sst>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55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8"/>
      <name val="Arial"/>
      <family val="2"/>
      <charset val="204"/>
    </font>
    <font>
      <sz val="1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name val="Arial"/>
      <family val="2"/>
      <charset val="204"/>
    </font>
    <font>
      <sz val="6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sz val="11"/>
      <color rgb="FF000000"/>
      <name val="Book Antiqua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5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34" fillId="0" borderId="0"/>
    <xf numFmtId="0" fontId="50" fillId="0" borderId="0"/>
  </cellStyleXfs>
  <cellXfs count="86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ill="1"/>
    <xf numFmtId="0" fontId="0" fillId="0" borderId="0" xfId="0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9" fillId="0" borderId="3" xfId="1" applyNumberFormat="1" applyFont="1" applyBorder="1" applyAlignment="1">
      <alignment horizontal="center" vertical="center"/>
    </xf>
    <xf numFmtId="0" fontId="0" fillId="0" borderId="0" xfId="0" applyFont="1" applyAlignment="1"/>
    <xf numFmtId="0" fontId="9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Alignment="1"/>
    <xf numFmtId="0" fontId="15" fillId="0" borderId="3" xfId="0" applyFont="1" applyBorder="1" applyAlignment="1">
      <alignment horizontal="center" vertical="center"/>
    </xf>
    <xf numFmtId="0" fontId="8" fillId="0" borderId="0" xfId="0" applyFont="1" applyBorder="1" applyAlignment="1"/>
    <xf numFmtId="0" fontId="16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0" fillId="0" borderId="22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21" fillId="4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4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7" xfId="0" applyFont="1" applyBorder="1"/>
    <xf numFmtId="0" fontId="0" fillId="0" borderId="3" xfId="0" applyFont="1" applyBorder="1" applyAlignment="1">
      <alignment horizontal="center"/>
    </xf>
    <xf numFmtId="0" fontId="22" fillId="3" borderId="3" xfId="0" applyFont="1" applyFill="1" applyBorder="1" applyAlignment="1">
      <alignment horizontal="left" vertical="center"/>
    </xf>
    <xf numFmtId="0" fontId="22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8" xfId="0" applyFont="1" applyBorder="1" applyAlignment="1"/>
    <xf numFmtId="0" fontId="0" fillId="0" borderId="3" xfId="0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49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26" fillId="0" borderId="20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50" xfId="0" applyFont="1" applyBorder="1" applyAlignment="1">
      <alignment wrapText="1"/>
    </xf>
    <xf numFmtId="0" fontId="0" fillId="0" borderId="13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6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2" fontId="22" fillId="4" borderId="3" xfId="0" applyNumberFormat="1" applyFont="1" applyFill="1" applyBorder="1" applyAlignment="1">
      <alignment horizontal="center" vertical="center"/>
    </xf>
    <xf numFmtId="2" fontId="9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2" fillId="4" borderId="3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164" fontId="9" fillId="0" borderId="3" xfId="0" applyNumberFormat="1" applyFont="1" applyBorder="1" applyAlignment="1">
      <alignment horizontal="center" vertical="center"/>
    </xf>
    <xf numFmtId="0" fontId="0" fillId="0" borderId="0" xfId="0" applyFill="1" applyBorder="1" applyAlignment="1"/>
    <xf numFmtId="0" fontId="21" fillId="4" borderId="5" xfId="0" applyFont="1" applyFill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164" fontId="9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30" fillId="0" borderId="0" xfId="0" applyFont="1" applyBorder="1" applyAlignment="1"/>
    <xf numFmtId="0" fontId="3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22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29" fillId="0" borderId="0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0" xfId="0" applyFont="1" applyBorder="1" applyAlignment="1">
      <alignment vertical="center"/>
    </xf>
    <xf numFmtId="0" fontId="28" fillId="0" borderId="0" xfId="0" applyFont="1" applyAlignment="1"/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39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Fill="1" applyBorder="1" applyAlignment="1"/>
    <xf numFmtId="0" fontId="9" fillId="0" borderId="0" xfId="0" applyFont="1" applyBorder="1" applyAlignment="1"/>
    <xf numFmtId="0" fontId="3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32" fillId="0" borderId="0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6" fillId="0" borderId="0" xfId="0" applyFont="1" applyBorder="1" applyAlignment="1"/>
    <xf numFmtId="0" fontId="9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/>
    <xf numFmtId="0" fontId="14" fillId="0" borderId="0" xfId="0" applyFont="1" applyBorder="1" applyAlignment="1"/>
    <xf numFmtId="0" fontId="10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1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8" fillId="0" borderId="0" xfId="0" applyFont="1" applyBorder="1"/>
    <xf numFmtId="0" fontId="3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8" fillId="4" borderId="0" xfId="0" applyFont="1" applyFill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22" fillId="5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4" borderId="3" xfId="0" applyFont="1" applyFill="1" applyBorder="1" applyAlignment="1"/>
    <xf numFmtId="2" fontId="9" fillId="0" borderId="3" xfId="0" applyNumberFormat="1" applyFont="1" applyFill="1" applyBorder="1" applyAlignment="1">
      <alignment horizontal="center"/>
    </xf>
    <xf numFmtId="0" fontId="13" fillId="0" borderId="3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/>
    <xf numFmtId="0" fontId="9" fillId="0" borderId="56" xfId="0" applyFont="1" applyFill="1" applyBorder="1" applyAlignment="1"/>
    <xf numFmtId="0" fontId="9" fillId="0" borderId="12" xfId="0" applyFont="1" applyFill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8" fillId="5" borderId="0" xfId="0" applyFont="1" applyFill="1" applyBorder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9" fillId="0" borderId="11" xfId="0" applyFont="1" applyFill="1" applyBorder="1" applyAlignment="1"/>
    <xf numFmtId="0" fontId="12" fillId="0" borderId="3" xfId="0" applyFont="1" applyBorder="1" applyAlignment="1">
      <alignment horizontal="center" wrapText="1"/>
    </xf>
    <xf numFmtId="0" fontId="13" fillId="0" borderId="11" xfId="0" applyFont="1" applyFill="1" applyBorder="1" applyAlignment="1"/>
    <xf numFmtId="0" fontId="9" fillId="0" borderId="3" xfId="0" applyFont="1" applyBorder="1" applyAlignment="1">
      <alignment horizontal="center" wrapText="1"/>
    </xf>
    <xf numFmtId="0" fontId="39" fillId="0" borderId="0" xfId="0" applyFont="1" applyAlignment="1"/>
    <xf numFmtId="0" fontId="9" fillId="0" borderId="0" xfId="0" applyFont="1" applyFill="1" applyAlignment="1"/>
    <xf numFmtId="0" fontId="36" fillId="0" borderId="0" xfId="0" applyFont="1" applyFill="1" applyBorder="1" applyAlignment="1">
      <alignment vertical="center"/>
    </xf>
    <xf numFmtId="0" fontId="39" fillId="0" borderId="55" xfId="0" applyFont="1" applyBorder="1" applyAlignment="1">
      <alignment horizontal="center"/>
    </xf>
    <xf numFmtId="0" fontId="39" fillId="0" borderId="3" xfId="0" applyFont="1" applyBorder="1" applyAlignment="1"/>
    <xf numFmtId="0" fontId="38" fillId="0" borderId="3" xfId="0" applyFont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7" xfId="0" applyFont="1" applyBorder="1"/>
    <xf numFmtId="16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48" xfId="0" applyFont="1" applyBorder="1" applyAlignment="1"/>
    <xf numFmtId="0" fontId="9" fillId="0" borderId="49" xfId="0" applyFont="1" applyBorder="1" applyAlignment="1">
      <alignment wrapText="1"/>
    </xf>
    <xf numFmtId="0" fontId="39" fillId="0" borderId="22" xfId="0" applyFont="1" applyBorder="1" applyAlignment="1">
      <alignment horizontal="left"/>
    </xf>
    <xf numFmtId="2" fontId="9" fillId="0" borderId="3" xfId="0" applyNumberFormat="1" applyFont="1" applyBorder="1" applyAlignment="1">
      <alignment horizontal="center"/>
    </xf>
    <xf numFmtId="0" fontId="39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 applyAlignment="1">
      <alignment horizontal="right"/>
    </xf>
    <xf numFmtId="0" fontId="9" fillId="0" borderId="3" xfId="0" applyFont="1" applyBorder="1" applyAlignment="1">
      <alignment horizontal="center" vertical="center" shrinkToFit="1"/>
    </xf>
    <xf numFmtId="0" fontId="3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9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5" borderId="0" xfId="0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center" wrapText="1"/>
    </xf>
    <xf numFmtId="0" fontId="9" fillId="5" borderId="3" xfId="0" applyFont="1" applyFill="1" applyBorder="1" applyAlignment="1">
      <alignment horizontal="left"/>
    </xf>
    <xf numFmtId="0" fontId="10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5" borderId="0" xfId="0" applyFont="1" applyFill="1" applyBorder="1" applyAlignment="1">
      <alignment horizontal="left"/>
    </xf>
    <xf numFmtId="0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1" applyFont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45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9" fillId="2" borderId="0" xfId="0" applyFont="1" applyFill="1" applyAlignment="1"/>
    <xf numFmtId="0" fontId="36" fillId="0" borderId="0" xfId="0" applyFont="1" applyAlignment="1"/>
    <xf numFmtId="0" fontId="36" fillId="2" borderId="0" xfId="0" applyFont="1" applyFill="1" applyAlignment="1"/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9" fillId="2" borderId="19" xfId="60" applyFont="1" applyFill="1" applyBorder="1" applyAlignment="1">
      <alignment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2" borderId="18" xfId="60" applyFont="1" applyFill="1" applyBorder="1" applyAlignment="1">
      <alignment vertical="center"/>
    </xf>
    <xf numFmtId="0" fontId="9" fillId="4" borderId="18" xfId="60" applyFont="1" applyFill="1" applyBorder="1" applyAlignment="1">
      <alignment vertical="center"/>
    </xf>
    <xf numFmtId="0" fontId="9" fillId="4" borderId="19" xfId="60" applyFont="1" applyFill="1" applyBorder="1" applyAlignment="1">
      <alignment vertical="center"/>
    </xf>
    <xf numFmtId="0" fontId="21" fillId="0" borderId="0" xfId="0" applyFont="1" applyAlignment="1">
      <alignment horizontal="left" wrapText="1"/>
    </xf>
    <xf numFmtId="0" fontId="13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 vertical="center" wrapText="1"/>
    </xf>
    <xf numFmtId="0" fontId="37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5" xfId="0" applyFont="1" applyFill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22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0" fillId="0" borderId="0" xfId="0" applyBorder="1"/>
    <xf numFmtId="0" fontId="3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wrapText="1"/>
    </xf>
    <xf numFmtId="0" fontId="47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39" fillId="0" borderId="59" xfId="0" applyFont="1" applyBorder="1" applyAlignment="1">
      <alignment vertical="top"/>
    </xf>
    <xf numFmtId="0" fontId="48" fillId="0" borderId="57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0" fontId="10" fillId="0" borderId="3" xfId="0" applyFont="1" applyFill="1" applyBorder="1" applyAlignment="1"/>
    <xf numFmtId="0" fontId="9" fillId="0" borderId="56" xfId="0" applyFont="1" applyFill="1" applyBorder="1" applyAlignment="1">
      <alignment horizontal="left"/>
    </xf>
    <xf numFmtId="0" fontId="9" fillId="0" borderId="56" xfId="0" applyFont="1" applyBorder="1" applyAlignment="1">
      <alignment horizontal="left"/>
    </xf>
    <xf numFmtId="0" fontId="21" fillId="4" borderId="3" xfId="0" applyFont="1" applyFill="1" applyBorder="1" applyAlignment="1">
      <alignment horizontal="center"/>
    </xf>
    <xf numFmtId="0" fontId="9" fillId="0" borderId="20" xfId="0" applyFont="1" applyBorder="1" applyAlignment="1"/>
    <xf numFmtId="0" fontId="8" fillId="0" borderId="3" xfId="0" applyFont="1" applyBorder="1"/>
    <xf numFmtId="0" fontId="0" fillId="0" borderId="3" xfId="0" applyFont="1" applyBorder="1"/>
    <xf numFmtId="0" fontId="3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/>
    </xf>
    <xf numFmtId="0" fontId="38" fillId="0" borderId="0" xfId="0" applyFont="1" applyBorder="1" applyAlignment="1">
      <alignment vertical="center"/>
    </xf>
    <xf numFmtId="0" fontId="39" fillId="0" borderId="43" xfId="74" applyFont="1" applyBorder="1" applyAlignment="1">
      <alignment horizontal="center" vertical="center" wrapText="1"/>
    </xf>
    <xf numFmtId="0" fontId="39" fillId="0" borderId="65" xfId="74" applyFont="1" applyBorder="1" applyAlignment="1">
      <alignment horizontal="center" vertical="center" wrapText="1"/>
    </xf>
    <xf numFmtId="0" fontId="39" fillId="0" borderId="44" xfId="74" applyFont="1" applyBorder="1" applyAlignment="1">
      <alignment horizontal="center" vertical="center"/>
    </xf>
    <xf numFmtId="0" fontId="39" fillId="0" borderId="65" xfId="74" applyFont="1" applyBorder="1" applyAlignment="1">
      <alignment horizontal="center" vertical="center"/>
    </xf>
    <xf numFmtId="0" fontId="39" fillId="0" borderId="44" xfId="74" applyFont="1" applyBorder="1" applyAlignment="1">
      <alignment horizontal="center" vertical="center" wrapText="1"/>
    </xf>
    <xf numFmtId="0" fontId="39" fillId="0" borderId="66" xfId="74" applyFont="1" applyBorder="1" applyAlignment="1">
      <alignment horizontal="center" vertical="center" wrapText="1"/>
    </xf>
    <xf numFmtId="0" fontId="47" fillId="0" borderId="45" xfId="74" applyFont="1" applyBorder="1" applyAlignment="1">
      <alignment horizontal="center" vertical="center"/>
    </xf>
    <xf numFmtId="0" fontId="9" fillId="0" borderId="0" xfId="74" applyFont="1" applyBorder="1" applyAlignment="1">
      <alignment horizontal="center" vertical="center"/>
    </xf>
    <xf numFmtId="0" fontId="9" fillId="0" borderId="3" xfId="74" applyFont="1" applyBorder="1" applyAlignment="1">
      <alignment horizontal="center" vertical="center"/>
    </xf>
    <xf numFmtId="0" fontId="38" fillId="4" borderId="0" xfId="74" applyFont="1" applyFill="1" applyBorder="1" applyAlignment="1">
      <alignment vertical="center"/>
    </xf>
    <xf numFmtId="0" fontId="39" fillId="4" borderId="0" xfId="74" applyFont="1" applyFill="1" applyBorder="1" applyAlignment="1">
      <alignment horizontal="center" vertical="center" wrapText="1"/>
    </xf>
    <xf numFmtId="164" fontId="9" fillId="4" borderId="0" xfId="74" applyNumberFormat="1" applyFont="1" applyFill="1" applyBorder="1" applyAlignment="1">
      <alignment horizontal="center" vertical="center"/>
    </xf>
    <xf numFmtId="1" fontId="9" fillId="4" borderId="0" xfId="74" applyNumberFormat="1" applyFont="1" applyFill="1" applyBorder="1" applyAlignment="1">
      <alignment horizontal="center" vertical="center"/>
    </xf>
    <xf numFmtId="0" fontId="21" fillId="4" borderId="0" xfId="74" applyFont="1" applyFill="1" applyBorder="1" applyAlignment="1">
      <alignment horizontal="left" vertical="center"/>
    </xf>
    <xf numFmtId="0" fontId="9" fillId="4" borderId="0" xfId="74" applyFont="1" applyFill="1" applyBorder="1" applyAlignment="1">
      <alignment horizontal="center" vertical="center"/>
    </xf>
    <xf numFmtId="2" fontId="9" fillId="4" borderId="0" xfId="74" applyNumberFormat="1" applyFont="1" applyFill="1" applyBorder="1" applyAlignment="1">
      <alignment horizontal="center" vertical="center"/>
    </xf>
    <xf numFmtId="0" fontId="9" fillId="0" borderId="0" xfId="74" applyFont="1" applyBorder="1" applyAlignment="1"/>
    <xf numFmtId="0" fontId="9" fillId="0" borderId="0" xfId="74" applyFont="1" applyBorder="1" applyAlignment="1">
      <alignment horizontal="center" vertical="center" wrapText="1"/>
    </xf>
    <xf numFmtId="165" fontId="9" fillId="0" borderId="0" xfId="74" applyNumberFormat="1" applyFont="1" applyBorder="1" applyAlignment="1">
      <alignment horizontal="center" vertical="center"/>
    </xf>
    <xf numFmtId="2" fontId="9" fillId="0" borderId="0" xfId="74" applyNumberFormat="1" applyFont="1" applyBorder="1" applyAlignment="1">
      <alignment horizontal="center" vertical="center"/>
    </xf>
    <xf numFmtId="0" fontId="21" fillId="0" borderId="0" xfId="74" applyFont="1" applyBorder="1" applyAlignment="1">
      <alignment vertical="center" wrapText="1"/>
    </xf>
    <xf numFmtId="0" fontId="51" fillId="0" borderId="0" xfId="74" applyFont="1"/>
    <xf numFmtId="0" fontId="52" fillId="0" borderId="0" xfId="74" applyFont="1"/>
    <xf numFmtId="0" fontId="9" fillId="0" borderId="3" xfId="74" applyFont="1" applyBorder="1" applyAlignment="1">
      <alignment horizontal="center"/>
    </xf>
    <xf numFmtId="0" fontId="9" fillId="0" borderId="3" xfId="74" applyFont="1" applyBorder="1" applyAlignment="1">
      <alignment horizontal="center" wrapText="1"/>
    </xf>
    <xf numFmtId="164" fontId="9" fillId="0" borderId="3" xfId="74" applyNumberFormat="1" applyFont="1" applyBorder="1" applyAlignment="1">
      <alignment horizontal="center"/>
    </xf>
    <xf numFmtId="1" fontId="9" fillId="0" borderId="3" xfId="74" applyNumberFormat="1" applyFont="1" applyBorder="1" applyAlignment="1">
      <alignment horizontal="center"/>
    </xf>
    <xf numFmtId="0" fontId="21" fillId="0" borderId="3" xfId="74" applyFont="1" applyBorder="1" applyAlignment="1">
      <alignment horizontal="left" wrapText="1"/>
    </xf>
    <xf numFmtId="164" fontId="9" fillId="0" borderId="20" xfId="74" applyNumberFormat="1" applyFont="1" applyBorder="1" applyAlignment="1">
      <alignment horizontal="center" wrapText="1"/>
    </xf>
    <xf numFmtId="164" fontId="9" fillId="0" borderId="5" xfId="74" applyNumberFormat="1" applyFont="1" applyBorder="1" applyAlignment="1">
      <alignment horizontal="center"/>
    </xf>
    <xf numFmtId="164" fontId="9" fillId="0" borderId="3" xfId="74" applyNumberFormat="1" applyFont="1" applyBorder="1" applyAlignment="1">
      <alignment horizontal="center" wrapText="1"/>
    </xf>
    <xf numFmtId="0" fontId="21" fillId="0" borderId="5" xfId="74" applyFont="1" applyBorder="1" applyAlignment="1">
      <alignment horizontal="center"/>
    </xf>
    <xf numFmtId="0" fontId="10" fillId="0" borderId="3" xfId="74" applyFont="1" applyBorder="1" applyAlignment="1">
      <alignment horizontal="center" wrapText="1"/>
    </xf>
    <xf numFmtId="0" fontId="9" fillId="0" borderId="20" xfId="74" applyFont="1" applyBorder="1" applyAlignment="1">
      <alignment horizontal="center" wrapText="1"/>
    </xf>
    <xf numFmtId="0" fontId="9" fillId="0" borderId="67" xfId="74" applyFont="1" applyBorder="1" applyAlignment="1">
      <alignment horizontal="center" wrapText="1"/>
    </xf>
    <xf numFmtId="0" fontId="9" fillId="0" borderId="69" xfId="74" applyFont="1" applyBorder="1" applyAlignment="1">
      <alignment horizontal="center" wrapText="1"/>
    </xf>
    <xf numFmtId="0" fontId="9" fillId="0" borderId="61" xfId="74" applyFont="1" applyBorder="1" applyAlignment="1">
      <alignment horizontal="center" wrapText="1"/>
    </xf>
    <xf numFmtId="0" fontId="37" fillId="0" borderId="26" xfId="0" applyFont="1" applyBorder="1" applyAlignment="1">
      <alignment vertical="center"/>
    </xf>
    <xf numFmtId="0" fontId="9" fillId="4" borderId="20" xfId="74" applyFont="1" applyFill="1" applyBorder="1" applyAlignment="1">
      <alignment horizontal="center" wrapText="1"/>
    </xf>
    <xf numFmtId="0" fontId="36" fillId="0" borderId="3" xfId="0" applyFont="1" applyBorder="1" applyAlignment="1">
      <alignment horizontal="center" vertical="center"/>
    </xf>
    <xf numFmtId="0" fontId="38" fillId="0" borderId="3" xfId="0" applyFont="1" applyFill="1" applyBorder="1" applyAlignment="1">
      <alignment horizontal="center"/>
    </xf>
    <xf numFmtId="0" fontId="36" fillId="0" borderId="3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/>
    </xf>
    <xf numFmtId="0" fontId="9" fillId="0" borderId="60" xfId="0" applyFont="1" applyFill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9" fillId="0" borderId="62" xfId="0" applyFont="1" applyBorder="1" applyAlignment="1">
      <alignment horizontal="left"/>
    </xf>
    <xf numFmtId="0" fontId="9" fillId="0" borderId="63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4" fillId="4" borderId="0" xfId="74" applyFont="1" applyFill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38" fillId="0" borderId="0" xfId="0" applyFont="1" applyBorder="1" applyAlignment="1">
      <alignment horizontal="left" vertical="center"/>
    </xf>
    <xf numFmtId="0" fontId="9" fillId="4" borderId="5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39" fillId="0" borderId="62" xfId="0" applyFont="1" applyBorder="1" applyAlignment="1">
      <alignment horizontal="center"/>
    </xf>
    <xf numFmtId="0" fontId="39" fillId="0" borderId="71" xfId="0" applyFont="1" applyBorder="1" applyAlignment="1">
      <alignment horizontal="center"/>
    </xf>
    <xf numFmtId="0" fontId="36" fillId="0" borderId="0" xfId="0" applyFont="1" applyBorder="1" applyAlignment="1">
      <alignment vertical="center"/>
    </xf>
    <xf numFmtId="0" fontId="48" fillId="0" borderId="27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left" vertical="center"/>
    </xf>
    <xf numFmtId="0" fontId="38" fillId="0" borderId="74" xfId="74" applyFont="1" applyBorder="1" applyAlignment="1">
      <alignment vertical="center"/>
    </xf>
    <xf numFmtId="0" fontId="44" fillId="0" borderId="74" xfId="74" applyFont="1" applyBorder="1" applyAlignment="1">
      <alignment vertical="center"/>
    </xf>
    <xf numFmtId="0" fontId="9" fillId="0" borderId="74" xfId="74" applyFont="1" applyBorder="1" applyAlignment="1">
      <alignment horizontal="center" vertical="center"/>
    </xf>
    <xf numFmtId="0" fontId="21" fillId="0" borderId="74" xfId="74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4" borderId="12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wrapText="1"/>
    </xf>
    <xf numFmtId="164" fontId="9" fillId="4" borderId="3" xfId="0" applyNumberFormat="1" applyFont="1" applyFill="1" applyBorder="1" applyAlignment="1">
      <alignment horizontal="center"/>
    </xf>
    <xf numFmtId="0" fontId="9" fillId="4" borderId="20" xfId="0" applyFont="1" applyFill="1" applyBorder="1" applyAlignment="1"/>
    <xf numFmtId="0" fontId="36" fillId="0" borderId="60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/>
    </xf>
    <xf numFmtId="0" fontId="9" fillId="0" borderId="71" xfId="0" applyFont="1" applyBorder="1"/>
    <xf numFmtId="0" fontId="9" fillId="0" borderId="71" xfId="0" applyFont="1" applyFill="1" applyBorder="1" applyAlignment="1">
      <alignment horizontal="center"/>
    </xf>
    <xf numFmtId="0" fontId="9" fillId="0" borderId="71" xfId="0" applyFont="1" applyBorder="1" applyAlignment="1">
      <alignment horizontal="left"/>
    </xf>
    <xf numFmtId="0" fontId="9" fillId="4" borderId="3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71" xfId="0" applyFont="1" applyBorder="1" applyAlignment="1">
      <alignment horizontal="left" vertical="center"/>
    </xf>
    <xf numFmtId="0" fontId="9" fillId="4" borderId="71" xfId="0" applyFont="1" applyFill="1" applyBorder="1" applyAlignment="1">
      <alignment horizontal="left"/>
    </xf>
    <xf numFmtId="0" fontId="9" fillId="4" borderId="7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1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164" fontId="9" fillId="0" borderId="0" xfId="0" applyNumberFormat="1" applyFont="1" applyBorder="1" applyAlignment="1">
      <alignment horizontal="center"/>
    </xf>
    <xf numFmtId="0" fontId="9" fillId="0" borderId="67" xfId="0" applyNumberFormat="1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0" borderId="67" xfId="0" applyFont="1" applyBorder="1" applyAlignment="1">
      <alignment horizontal="left"/>
    </xf>
    <xf numFmtId="0" fontId="9" fillId="0" borderId="67" xfId="0" applyFont="1" applyBorder="1" applyAlignment="1">
      <alignment horizontal="center" wrapText="1"/>
    </xf>
    <xf numFmtId="164" fontId="9" fillId="0" borderId="67" xfId="0" applyNumberFormat="1" applyFont="1" applyBorder="1" applyAlignment="1">
      <alignment horizontal="center"/>
    </xf>
    <xf numFmtId="0" fontId="9" fillId="0" borderId="67" xfId="0" applyFont="1" applyFill="1" applyBorder="1" applyAlignment="1">
      <alignment horizontal="center"/>
    </xf>
    <xf numFmtId="0" fontId="9" fillId="0" borderId="67" xfId="0" applyFont="1" applyBorder="1" applyAlignment="1"/>
    <xf numFmtId="0" fontId="21" fillId="4" borderId="70" xfId="0" applyFont="1" applyFill="1" applyBorder="1" applyAlignment="1">
      <alignment horizontal="center" vertical="center"/>
    </xf>
    <xf numFmtId="0" fontId="9" fillId="0" borderId="70" xfId="0" applyFont="1" applyBorder="1" applyAlignment="1">
      <alignment horizontal="left"/>
    </xf>
    <xf numFmtId="0" fontId="9" fillId="0" borderId="70" xfId="0" applyNumberFormat="1" applyFont="1" applyBorder="1" applyAlignment="1">
      <alignment horizontal="center"/>
    </xf>
    <xf numFmtId="0" fontId="9" fillId="0" borderId="70" xfId="0" applyFont="1" applyBorder="1" applyAlignment="1">
      <alignment horizontal="center"/>
    </xf>
    <xf numFmtId="0" fontId="9" fillId="0" borderId="70" xfId="0" applyFont="1" applyBorder="1" applyAlignment="1">
      <alignment horizontal="center" wrapText="1"/>
    </xf>
    <xf numFmtId="164" fontId="9" fillId="0" borderId="70" xfId="0" applyNumberFormat="1" applyFont="1" applyBorder="1" applyAlignment="1">
      <alignment horizontal="center"/>
    </xf>
    <xf numFmtId="0" fontId="9" fillId="0" borderId="70" xfId="0" applyFont="1" applyFill="1" applyBorder="1" applyAlignment="1">
      <alignment horizontal="center"/>
    </xf>
    <xf numFmtId="0" fontId="9" fillId="0" borderId="70" xfId="0" applyFont="1" applyBorder="1" applyAlignment="1"/>
    <xf numFmtId="0" fontId="9" fillId="5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71" xfId="0" applyFont="1" applyFill="1" applyBorder="1" applyAlignment="1">
      <alignment horizontal="center" vertical="center" wrapText="1"/>
    </xf>
    <xf numFmtId="0" fontId="9" fillId="4" borderId="71" xfId="0" applyFont="1" applyFill="1" applyBorder="1" applyAlignment="1">
      <alignment horizontal="left" vertical="center"/>
    </xf>
    <xf numFmtId="0" fontId="9" fillId="4" borderId="71" xfId="0" applyNumberFormat="1" applyFont="1" applyFill="1" applyBorder="1" applyAlignment="1">
      <alignment horizontal="center"/>
    </xf>
    <xf numFmtId="0" fontId="9" fillId="4" borderId="20" xfId="0" applyFont="1" applyFill="1" applyBorder="1" applyAlignment="1">
      <alignment horizontal="left"/>
    </xf>
    <xf numFmtId="0" fontId="9" fillId="5" borderId="71" xfId="0" applyFont="1" applyFill="1" applyBorder="1" applyAlignment="1">
      <alignment horizontal="left"/>
    </xf>
    <xf numFmtId="0" fontId="10" fillId="4" borderId="3" xfId="1" applyFont="1" applyFill="1" applyBorder="1" applyAlignment="1">
      <alignment horizontal="center"/>
    </xf>
    <xf numFmtId="0" fontId="9" fillId="3" borderId="63" xfId="0" applyFont="1" applyFill="1" applyBorder="1" applyAlignment="1">
      <alignment horizontal="center" vertical="center"/>
    </xf>
    <xf numFmtId="0" fontId="9" fillId="3" borderId="64" xfId="0" applyFont="1" applyFill="1" applyBorder="1" applyAlignment="1">
      <alignment horizontal="center" vertical="center"/>
    </xf>
    <xf numFmtId="0" fontId="9" fillId="3" borderId="61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39" fillId="4" borderId="15" xfId="0" applyNumberFormat="1" applyFont="1" applyFill="1" applyBorder="1" applyAlignment="1">
      <alignment horizontal="center" vertical="center"/>
    </xf>
    <xf numFmtId="0" fontId="21" fillId="0" borderId="71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0" borderId="20" xfId="74" applyFont="1" applyBorder="1" applyAlignment="1">
      <alignment horizontal="center" vertical="center"/>
    </xf>
    <xf numFmtId="0" fontId="9" fillId="4" borderId="69" xfId="0" applyFont="1" applyFill="1" applyBorder="1" applyAlignment="1">
      <alignment horizontal="center"/>
    </xf>
    <xf numFmtId="0" fontId="9" fillId="0" borderId="20" xfId="0" applyFont="1" applyFill="1" applyBorder="1" applyAlignment="1"/>
    <xf numFmtId="0" fontId="9" fillId="0" borderId="71" xfId="0" applyFont="1" applyFill="1" applyBorder="1" applyAlignment="1">
      <alignment horizontal="center" vertical="center"/>
    </xf>
    <xf numFmtId="0" fontId="9" fillId="6" borderId="67" xfId="0" applyFont="1" applyFill="1" applyBorder="1" applyAlignment="1">
      <alignment horizontal="left"/>
    </xf>
    <xf numFmtId="0" fontId="9" fillId="0" borderId="71" xfId="1" applyFont="1" applyBorder="1" applyAlignment="1">
      <alignment horizontal="center"/>
    </xf>
    <xf numFmtId="164" fontId="9" fillId="0" borderId="71" xfId="0" applyNumberFormat="1" applyFont="1" applyBorder="1" applyAlignment="1">
      <alignment horizontal="center"/>
    </xf>
    <xf numFmtId="0" fontId="9" fillId="0" borderId="71" xfId="0" applyNumberFormat="1" applyFont="1" applyBorder="1" applyAlignment="1">
      <alignment horizontal="center"/>
    </xf>
    <xf numFmtId="0" fontId="9" fillId="0" borderId="64" xfId="0" applyNumberFormat="1" applyFont="1" applyBorder="1" applyAlignment="1">
      <alignment horizontal="center"/>
    </xf>
    <xf numFmtId="0" fontId="9" fillId="0" borderId="71" xfId="0" applyFont="1" applyFill="1" applyBorder="1" applyAlignment="1"/>
    <xf numFmtId="0" fontId="9" fillId="4" borderId="0" xfId="0" applyFont="1" applyFill="1" applyBorder="1" applyAlignment="1">
      <alignment horizontal="left" vertical="center"/>
    </xf>
    <xf numFmtId="0" fontId="9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3" fillId="0" borderId="0" xfId="0" applyFont="1" applyFill="1" applyBorder="1" applyAlignment="1">
      <alignment vertical="center"/>
    </xf>
    <xf numFmtId="164" fontId="9" fillId="0" borderId="70" xfId="0" applyNumberFormat="1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70" xfId="0" applyNumberFormat="1" applyFont="1" applyBorder="1" applyAlignment="1">
      <alignment horizontal="center" vertical="center"/>
    </xf>
    <xf numFmtId="0" fontId="9" fillId="0" borderId="70" xfId="0" applyFont="1" applyFill="1" applyBorder="1" applyAlignment="1">
      <alignment horizontal="center" vertical="center"/>
    </xf>
    <xf numFmtId="0" fontId="9" fillId="0" borderId="70" xfId="0" applyFont="1" applyBorder="1" applyAlignment="1">
      <alignment vertical="center"/>
    </xf>
    <xf numFmtId="0" fontId="21" fillId="4" borderId="67" xfId="0" applyFont="1" applyFill="1" applyBorder="1" applyAlignment="1">
      <alignment horizontal="center" vertical="center"/>
    </xf>
    <xf numFmtId="0" fontId="8" fillId="0" borderId="67" xfId="0" applyFont="1" applyBorder="1"/>
    <xf numFmtId="0" fontId="9" fillId="0" borderId="67" xfId="0" applyFont="1" applyFill="1" applyBorder="1" applyAlignment="1"/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left" vertical="center"/>
    </xf>
    <xf numFmtId="0" fontId="21" fillId="4" borderId="67" xfId="0" applyFont="1" applyFill="1" applyBorder="1" applyAlignment="1">
      <alignment horizontal="center"/>
    </xf>
    <xf numFmtId="0" fontId="21" fillId="4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/>
    <xf numFmtId="0" fontId="9" fillId="4" borderId="0" xfId="0" applyFont="1" applyFill="1" applyBorder="1" applyAlignment="1"/>
    <xf numFmtId="0" fontId="21" fillId="4" borderId="7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4" borderId="5" xfId="74" applyFont="1" applyFill="1" applyBorder="1" applyAlignment="1"/>
    <xf numFmtId="0" fontId="9" fillId="4" borderId="68" xfId="74" applyFont="1" applyFill="1" applyBorder="1" applyAlignment="1"/>
    <xf numFmtId="0" fontId="9" fillId="0" borderId="62" xfId="74" applyFont="1" applyBorder="1" applyAlignment="1">
      <alignment horizontal="center"/>
    </xf>
    <xf numFmtId="0" fontId="9" fillId="4" borderId="21" xfId="74" applyFont="1" applyFill="1" applyBorder="1" applyAlignment="1"/>
    <xf numFmtId="0" fontId="9" fillId="4" borderId="0" xfId="74" applyFont="1" applyFill="1" applyBorder="1" applyAlignment="1"/>
    <xf numFmtId="0" fontId="9" fillId="0" borderId="0" xfId="74" applyFont="1" applyBorder="1" applyAlignment="1">
      <alignment horizontal="center" wrapText="1"/>
    </xf>
    <xf numFmtId="165" fontId="9" fillId="0" borderId="0" xfId="74" applyNumberFormat="1" applyFont="1" applyBorder="1" applyAlignment="1">
      <alignment horizontal="center"/>
    </xf>
    <xf numFmtId="2" fontId="9" fillId="0" borderId="0" xfId="74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13" fillId="0" borderId="3" xfId="0" applyNumberFormat="1" applyFont="1" applyBorder="1" applyAlignment="1">
      <alignment horizontal="center" vertical="center"/>
    </xf>
    <xf numFmtId="1" fontId="28" fillId="4" borderId="3" xfId="0" applyNumberFormat="1" applyFont="1" applyFill="1" applyBorder="1" applyAlignment="1">
      <alignment horizontal="center" vertical="center" wrapText="1"/>
    </xf>
    <xf numFmtId="0" fontId="54" fillId="0" borderId="3" xfId="0" quotePrefix="1" applyFont="1" applyBorder="1" applyAlignment="1">
      <alignment horizontal="center" vertical="center"/>
    </xf>
    <xf numFmtId="1" fontId="28" fillId="4" borderId="3" xfId="0" applyNumberFormat="1" applyFont="1" applyFill="1" applyBorder="1" applyAlignment="1">
      <alignment horizontal="center" wrapText="1"/>
    </xf>
    <xf numFmtId="0" fontId="0" fillId="4" borderId="3" xfId="0" applyFont="1" applyFill="1" applyBorder="1"/>
    <xf numFmtId="0" fontId="9" fillId="4" borderId="67" xfId="0" applyFont="1" applyFill="1" applyBorder="1" applyAlignment="1"/>
    <xf numFmtId="0" fontId="13" fillId="4" borderId="3" xfId="0" applyNumberFormat="1" applyFont="1" applyFill="1" applyBorder="1" applyAlignment="1">
      <alignment horizontal="center"/>
    </xf>
    <xf numFmtId="0" fontId="54" fillId="4" borderId="3" xfId="0" quotePrefix="1" applyFont="1" applyFill="1" applyBorder="1" applyAlignment="1">
      <alignment horizontal="center"/>
    </xf>
    <xf numFmtId="0" fontId="10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horizontal="center" vertical="center"/>
    </xf>
    <xf numFmtId="0" fontId="9" fillId="5" borderId="67" xfId="0" applyFont="1" applyFill="1" applyBorder="1" applyAlignment="1">
      <alignment horizontal="left"/>
    </xf>
    <xf numFmtId="0" fontId="9" fillId="4" borderId="67" xfId="0" applyFont="1" applyFill="1" applyBorder="1" applyAlignment="1">
      <alignment horizontal="center"/>
    </xf>
    <xf numFmtId="0" fontId="9" fillId="4" borderId="67" xfId="0" applyFont="1" applyFill="1" applyBorder="1" applyAlignment="1">
      <alignment horizontal="left"/>
    </xf>
    <xf numFmtId="0" fontId="10" fillId="4" borderId="67" xfId="0" applyFont="1" applyFill="1" applyBorder="1" applyAlignment="1">
      <alignment horizontal="center"/>
    </xf>
    <xf numFmtId="164" fontId="9" fillId="4" borderId="67" xfId="0" applyNumberFormat="1" applyFont="1" applyFill="1" applyBorder="1" applyAlignment="1">
      <alignment horizontal="center"/>
    </xf>
    <xf numFmtId="0" fontId="9" fillId="4" borderId="53" xfId="0" applyFont="1" applyFill="1" applyBorder="1" applyAlignment="1"/>
    <xf numFmtId="0" fontId="9" fillId="4" borderId="11" xfId="0" applyFont="1" applyFill="1" applyBorder="1" applyAlignment="1"/>
    <xf numFmtId="0" fontId="9" fillId="4" borderId="12" xfId="0" applyFont="1" applyFill="1" applyBorder="1" applyAlignment="1">
      <alignment horizontal="center"/>
    </xf>
    <xf numFmtId="0" fontId="49" fillId="4" borderId="20" xfId="0" applyFont="1" applyFill="1" applyBorder="1" applyAlignment="1"/>
    <xf numFmtId="0" fontId="10" fillId="4" borderId="3" xfId="0" applyFont="1" applyFill="1" applyBorder="1" applyAlignment="1">
      <alignment horizontal="center"/>
    </xf>
    <xf numFmtId="0" fontId="9" fillId="4" borderId="69" xfId="0" applyNumberFormat="1" applyFont="1" applyFill="1" applyBorder="1" applyAlignment="1">
      <alignment horizontal="center"/>
    </xf>
    <xf numFmtId="164" fontId="9" fillId="4" borderId="3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54" fillId="4" borderId="3" xfId="0" quotePrefix="1" applyFont="1" applyFill="1" applyBorder="1" applyAlignment="1">
      <alignment horizontal="center" vertical="center"/>
    </xf>
    <xf numFmtId="0" fontId="9" fillId="4" borderId="12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3" fillId="4" borderId="11" xfId="0" applyNumberFormat="1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vertical="center"/>
    </xf>
    <xf numFmtId="0" fontId="9" fillId="4" borderId="67" xfId="0" applyFont="1" applyFill="1" applyBorder="1" applyAlignment="1">
      <alignment horizontal="left" vertical="center"/>
    </xf>
    <xf numFmtId="0" fontId="9" fillId="4" borderId="67" xfId="0" applyNumberFormat="1" applyFont="1" applyFill="1" applyBorder="1" applyAlignment="1">
      <alignment horizontal="center"/>
    </xf>
    <xf numFmtId="0" fontId="10" fillId="4" borderId="67" xfId="1" applyFont="1" applyFill="1" applyBorder="1" applyAlignment="1">
      <alignment horizontal="center"/>
    </xf>
    <xf numFmtId="164" fontId="9" fillId="4" borderId="67" xfId="0" applyNumberFormat="1" applyFont="1" applyFill="1" applyBorder="1" applyAlignment="1">
      <alignment horizontal="center" vertical="center"/>
    </xf>
    <xf numFmtId="0" fontId="9" fillId="4" borderId="67" xfId="0" applyFont="1" applyFill="1" applyBorder="1" applyAlignment="1">
      <alignment horizontal="center" vertical="center"/>
    </xf>
    <xf numFmtId="0" fontId="9" fillId="4" borderId="53" xfId="0" applyFont="1" applyFill="1" applyBorder="1" applyAlignment="1">
      <alignment horizontal="left"/>
    </xf>
    <xf numFmtId="164" fontId="9" fillId="4" borderId="3" xfId="0" applyNumberFormat="1" applyFont="1" applyFill="1" applyBorder="1" applyAlignment="1">
      <alignment horizontal="left"/>
    </xf>
    <xf numFmtId="0" fontId="22" fillId="3" borderId="3" xfId="0" applyFont="1" applyFill="1" applyBorder="1" applyAlignment="1">
      <alignment horizontal="left"/>
    </xf>
    <xf numFmtId="2" fontId="9" fillId="0" borderId="0" xfId="0" applyNumberFormat="1" applyFont="1" applyBorder="1" applyAlignment="1">
      <alignment horizontal="center"/>
    </xf>
    <xf numFmtId="164" fontId="9" fillId="0" borderId="67" xfId="0" applyNumberFormat="1" applyFont="1" applyFill="1" applyBorder="1" applyAlignment="1">
      <alignment horizontal="center"/>
    </xf>
    <xf numFmtId="0" fontId="13" fillId="0" borderId="67" xfId="0" applyFont="1" applyBorder="1" applyAlignment="1">
      <alignment horizontal="center"/>
    </xf>
    <xf numFmtId="0" fontId="21" fillId="0" borderId="67" xfId="0" applyFont="1" applyBorder="1" applyAlignment="1">
      <alignment horizontal="center"/>
    </xf>
    <xf numFmtId="0" fontId="9" fillId="0" borderId="68" xfId="0" applyFont="1" applyFill="1" applyBorder="1" applyAlignment="1">
      <alignment horizontal="center" vertical="center"/>
    </xf>
    <xf numFmtId="0" fontId="9" fillId="5" borderId="70" xfId="0" applyFont="1" applyFill="1" applyBorder="1" applyAlignment="1">
      <alignment horizontal="center" vertical="center"/>
    </xf>
    <xf numFmtId="0" fontId="9" fillId="5" borderId="70" xfId="0" applyFont="1" applyFill="1" applyBorder="1" applyAlignment="1">
      <alignment horizontal="left"/>
    </xf>
    <xf numFmtId="0" fontId="9" fillId="4" borderId="70" xfId="0" applyNumberFormat="1" applyFont="1" applyFill="1" applyBorder="1" applyAlignment="1">
      <alignment horizontal="center"/>
    </xf>
    <xf numFmtId="0" fontId="9" fillId="4" borderId="70" xfId="0" applyFont="1" applyFill="1" applyBorder="1" applyAlignment="1">
      <alignment horizontal="center"/>
    </xf>
    <xf numFmtId="0" fontId="9" fillId="4" borderId="70" xfId="0" applyFont="1" applyFill="1" applyBorder="1" applyAlignment="1">
      <alignment horizontal="left"/>
    </xf>
    <xf numFmtId="0" fontId="9" fillId="4" borderId="70" xfId="0" applyFont="1" applyFill="1" applyBorder="1" applyAlignment="1">
      <alignment horizontal="center" wrapText="1"/>
    </xf>
    <xf numFmtId="164" fontId="9" fillId="0" borderId="70" xfId="0" applyNumberFormat="1" applyFont="1" applyFill="1" applyBorder="1" applyAlignment="1">
      <alignment horizontal="center"/>
    </xf>
    <xf numFmtId="0" fontId="13" fillId="0" borderId="70" xfId="0" applyFont="1" applyBorder="1" applyAlignment="1">
      <alignment horizontal="center"/>
    </xf>
    <xf numFmtId="0" fontId="21" fillId="0" borderId="70" xfId="0" applyFont="1" applyBorder="1" applyAlignment="1">
      <alignment horizontal="center"/>
    </xf>
    <xf numFmtId="0" fontId="9" fillId="0" borderId="68" xfId="0" applyFont="1" applyFill="1" applyBorder="1" applyAlignment="1">
      <alignment horizontal="center"/>
    </xf>
    <xf numFmtId="0" fontId="46" fillId="0" borderId="0" xfId="0" applyFont="1" applyFill="1" applyBorder="1" applyAlignment="1">
      <alignment vertical="center"/>
    </xf>
    <xf numFmtId="0" fontId="9" fillId="5" borderId="7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left" vertical="center"/>
    </xf>
    <xf numFmtId="0" fontId="9" fillId="0" borderId="71" xfId="74" applyFont="1" applyBorder="1" applyAlignment="1">
      <alignment horizontal="center" vertical="center"/>
    </xf>
    <xf numFmtId="164" fontId="21" fillId="0" borderId="62" xfId="74" applyNumberFormat="1" applyFont="1" applyBorder="1" applyAlignment="1">
      <alignment horizontal="center"/>
    </xf>
    <xf numFmtId="164" fontId="9" fillId="0" borderId="71" xfId="74" applyNumberFormat="1" applyFont="1" applyBorder="1" applyAlignment="1">
      <alignment horizontal="center"/>
    </xf>
    <xf numFmtId="1" fontId="9" fillId="0" borderId="71" xfId="74" applyNumberFormat="1" applyFont="1" applyBorder="1" applyAlignment="1">
      <alignment horizontal="center"/>
    </xf>
    <xf numFmtId="0" fontId="21" fillId="0" borderId="71" xfId="74" applyFont="1" applyBorder="1" applyAlignment="1">
      <alignment horizontal="left" wrapText="1"/>
    </xf>
    <xf numFmtId="164" fontId="21" fillId="0" borderId="21" xfId="74" applyNumberFormat="1" applyFont="1" applyBorder="1" applyAlignment="1">
      <alignment horizontal="center"/>
    </xf>
    <xf numFmtId="0" fontId="9" fillId="4" borderId="62" xfId="74" applyFont="1" applyFill="1" applyBorder="1" applyAlignment="1"/>
    <xf numFmtId="0" fontId="9" fillId="0" borderId="71" xfId="74" applyFont="1" applyBorder="1" applyAlignment="1">
      <alignment horizontal="center" wrapText="1"/>
    </xf>
    <xf numFmtId="0" fontId="10" fillId="4" borderId="67" xfId="0" applyFont="1" applyFill="1" applyBorder="1" applyAlignment="1">
      <alignment horizontal="center" wrapText="1"/>
    </xf>
    <xf numFmtId="0" fontId="9" fillId="0" borderId="11" xfId="0" applyFont="1" applyBorder="1"/>
    <xf numFmtId="0" fontId="9" fillId="5" borderId="67" xfId="0" applyFont="1" applyFill="1" applyBorder="1" applyAlignment="1">
      <alignment horizontal="center"/>
    </xf>
    <xf numFmtId="0" fontId="9" fillId="5" borderId="71" xfId="0" applyFont="1" applyFill="1" applyBorder="1" applyAlignment="1">
      <alignment horizontal="center"/>
    </xf>
    <xf numFmtId="0" fontId="9" fillId="4" borderId="71" xfId="0" applyFont="1" applyFill="1" applyBorder="1" applyAlignment="1"/>
    <xf numFmtId="0" fontId="13" fillId="0" borderId="71" xfId="0" applyFont="1" applyBorder="1" applyAlignment="1">
      <alignment horizontal="center"/>
    </xf>
    <xf numFmtId="0" fontId="21" fillId="0" borderId="71" xfId="0" applyFont="1" applyBorder="1" applyAlignment="1">
      <alignment horizontal="center"/>
    </xf>
    <xf numFmtId="0" fontId="9" fillId="4" borderId="67" xfId="0" applyNumberFormat="1" applyFont="1" applyFill="1" applyBorder="1" applyAlignment="1">
      <alignment horizontal="center" vertical="center"/>
    </xf>
    <xf numFmtId="0" fontId="9" fillId="4" borderId="67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vertical="center"/>
    </xf>
    <xf numFmtId="0" fontId="8" fillId="4" borderId="3" xfId="0" applyFont="1" applyFill="1" applyBorder="1" applyAlignment="1"/>
    <xf numFmtId="0" fontId="13" fillId="0" borderId="67" xfId="0" applyFont="1" applyFill="1" applyBorder="1" applyAlignment="1"/>
    <xf numFmtId="0" fontId="9" fillId="4" borderId="0" xfId="1" applyFont="1" applyFill="1" applyBorder="1" applyAlignment="1">
      <alignment horizontal="center"/>
    </xf>
    <xf numFmtId="0" fontId="10" fillId="0" borderId="71" xfId="0" applyFont="1" applyBorder="1" applyAlignment="1">
      <alignment horizontal="center"/>
    </xf>
    <xf numFmtId="0" fontId="39" fillId="4" borderId="0" xfId="0" applyFont="1" applyFill="1" applyBorder="1" applyAlignment="1"/>
    <xf numFmtId="0" fontId="10" fillId="4" borderId="0" xfId="1" applyFont="1" applyFill="1" applyBorder="1" applyAlignment="1">
      <alignment horizontal="center"/>
    </xf>
    <xf numFmtId="0" fontId="10" fillId="4" borderId="70" xfId="1" applyFont="1" applyFill="1" applyBorder="1" applyAlignment="1">
      <alignment horizontal="center"/>
    </xf>
    <xf numFmtId="0" fontId="9" fillId="0" borderId="71" xfId="0" applyFont="1" applyBorder="1" applyAlignment="1"/>
    <xf numFmtId="0" fontId="9" fillId="0" borderId="11" xfId="0" applyFont="1" applyBorder="1" applyAlignment="1"/>
    <xf numFmtId="0" fontId="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39" fillId="0" borderId="22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164" fontId="9" fillId="0" borderId="20" xfId="74" applyNumberFormat="1" applyFont="1" applyBorder="1" applyAlignment="1">
      <alignment horizontal="center"/>
    </xf>
    <xf numFmtId="1" fontId="9" fillId="0" borderId="20" xfId="74" applyNumberFormat="1" applyFont="1" applyBorder="1" applyAlignment="1">
      <alignment horizontal="center"/>
    </xf>
    <xf numFmtId="0" fontId="9" fillId="0" borderId="20" xfId="74" applyFont="1" applyBorder="1" applyAlignment="1">
      <alignment horizontal="center" vertical="center"/>
    </xf>
    <xf numFmtId="0" fontId="9" fillId="0" borderId="64" xfId="0" applyFont="1" applyBorder="1" applyAlignment="1">
      <alignment horizontal="center"/>
    </xf>
    <xf numFmtId="0" fontId="9" fillId="5" borderId="1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9" fillId="4" borderId="68" xfId="0" applyFont="1" applyFill="1" applyBorder="1" applyAlignment="1"/>
    <xf numFmtId="0" fontId="10" fillId="0" borderId="67" xfId="0" applyFont="1" applyBorder="1" applyAlignment="1">
      <alignment horizontal="center"/>
    </xf>
    <xf numFmtId="0" fontId="9" fillId="4" borderId="0" xfId="6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0" xfId="74" applyFont="1" applyBorder="1" applyAlignment="1">
      <alignment horizontal="center" vertical="center"/>
    </xf>
    <xf numFmtId="0" fontId="40" fillId="0" borderId="71" xfId="0" applyFont="1" applyBorder="1" applyAlignment="1">
      <alignment horizontal="center" wrapText="1"/>
    </xf>
    <xf numFmtId="164" fontId="9" fillId="0" borderId="3" xfId="0" applyNumberFormat="1" applyFont="1" applyBorder="1" applyAlignment="1">
      <alignment horizontal="center" wrapText="1"/>
    </xf>
    <xf numFmtId="164" fontId="8" fillId="0" borderId="3" xfId="0" applyNumberFormat="1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9" fillId="0" borderId="3" xfId="1" applyNumberFormat="1" applyFont="1" applyBorder="1" applyAlignment="1">
      <alignment horizontal="center"/>
    </xf>
    <xf numFmtId="0" fontId="10" fillId="4" borderId="0" xfId="1" applyFont="1" applyFill="1" applyBorder="1" applyAlignment="1"/>
    <xf numFmtId="0" fontId="21" fillId="4" borderId="71" xfId="0" applyFont="1" applyFill="1" applyBorder="1" applyAlignment="1">
      <alignment horizontal="center" vertical="center"/>
    </xf>
    <xf numFmtId="0" fontId="40" fillId="0" borderId="71" xfId="0" applyFont="1" applyBorder="1"/>
    <xf numFmtId="0" fontId="9" fillId="0" borderId="67" xfId="0" applyFont="1" applyBorder="1" applyAlignment="1">
      <alignment vertical="center"/>
    </xf>
    <xf numFmtId="0" fontId="9" fillId="2" borderId="3" xfId="0" applyFont="1" applyFill="1" applyBorder="1" applyAlignment="1">
      <alignment horizontal="center" wrapText="1"/>
    </xf>
    <xf numFmtId="0" fontId="39" fillId="5" borderId="3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/>
    </xf>
    <xf numFmtId="0" fontId="39" fillId="5" borderId="68" xfId="0" applyFont="1" applyFill="1" applyBorder="1" applyAlignment="1">
      <alignment horizontal="center" vertical="center"/>
    </xf>
    <xf numFmtId="0" fontId="39" fillId="5" borderId="3" xfId="0" applyFont="1" applyFill="1" applyBorder="1" applyAlignment="1">
      <alignment horizontal="center"/>
    </xf>
    <xf numFmtId="0" fontId="39" fillId="5" borderId="67" xfId="0" applyFont="1" applyFill="1" applyBorder="1" applyAlignment="1">
      <alignment horizontal="center"/>
    </xf>
    <xf numFmtId="0" fontId="39" fillId="5" borderId="5" xfId="0" applyFont="1" applyFill="1" applyBorder="1" applyAlignment="1">
      <alignment horizontal="center"/>
    </xf>
    <xf numFmtId="0" fontId="39" fillId="5" borderId="68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left" vertical="center"/>
    </xf>
    <xf numFmtId="0" fontId="43" fillId="0" borderId="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9" fillId="4" borderId="67" xfId="74" applyFont="1" applyFill="1" applyBorder="1" applyAlignment="1"/>
    <xf numFmtId="0" fontId="9" fillId="0" borderId="71" xfId="0" applyFont="1" applyFill="1" applyBorder="1" applyAlignment="1">
      <alignment horizontal="left" vertical="center"/>
    </xf>
    <xf numFmtId="0" fontId="39" fillId="4" borderId="0" xfId="0" applyFont="1" applyFill="1" applyBorder="1" applyAlignment="1">
      <alignment vertical="center"/>
    </xf>
    <xf numFmtId="0" fontId="0" fillId="0" borderId="3" xfId="0" applyFill="1" applyBorder="1" applyAlignment="1"/>
    <xf numFmtId="0" fontId="9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8" fillId="4" borderId="67" xfId="0" applyFont="1" applyFill="1" applyBorder="1" applyAlignment="1"/>
    <xf numFmtId="0" fontId="0" fillId="0" borderId="69" xfId="0" applyFont="1" applyBorder="1" applyAlignment="1">
      <alignment horizontal="center"/>
    </xf>
    <xf numFmtId="0" fontId="0" fillId="0" borderId="67" xfId="0" applyFont="1" applyBorder="1" applyAlignment="1">
      <alignment horizontal="center"/>
    </xf>
    <xf numFmtId="0" fontId="0" fillId="0" borderId="67" xfId="0" applyFont="1" applyBorder="1"/>
    <xf numFmtId="0" fontId="13" fillId="0" borderId="3" xfId="0" applyNumberFormat="1" applyFont="1" applyBorder="1" applyAlignment="1">
      <alignment horizontal="center"/>
    </xf>
    <xf numFmtId="0" fontId="54" fillId="0" borderId="3" xfId="0" quotePrefix="1" applyFont="1" applyBorder="1" applyAlignment="1">
      <alignment horizontal="center"/>
    </xf>
    <xf numFmtId="0" fontId="13" fillId="0" borderId="11" xfId="0" applyNumberFormat="1" applyFont="1" applyBorder="1" applyAlignment="1">
      <alignment horizontal="center"/>
    </xf>
    <xf numFmtId="0" fontId="13" fillId="0" borderId="71" xfId="0" applyNumberFormat="1" applyFont="1" applyBorder="1" applyAlignment="1">
      <alignment horizontal="center"/>
    </xf>
    <xf numFmtId="1" fontId="28" fillId="4" borderId="71" xfId="0" applyNumberFormat="1" applyFont="1" applyFill="1" applyBorder="1" applyAlignment="1">
      <alignment horizontal="center" wrapText="1"/>
    </xf>
    <xf numFmtId="0" fontId="54" fillId="0" borderId="71" xfId="0" quotePrefix="1" applyFont="1" applyBorder="1" applyAlignment="1">
      <alignment horizontal="center"/>
    </xf>
    <xf numFmtId="0" fontId="40" fillId="0" borderId="3" xfId="0" applyFont="1" applyBorder="1" applyAlignment="1">
      <alignment horizontal="center" wrapText="1"/>
    </xf>
    <xf numFmtId="0" fontId="9" fillId="4" borderId="71" xfId="1" applyFont="1" applyFill="1" applyBorder="1" applyAlignment="1">
      <alignment horizontal="center"/>
    </xf>
    <xf numFmtId="0" fontId="9" fillId="0" borderId="67" xfId="1" applyFont="1" applyBorder="1" applyAlignment="1">
      <alignment horizontal="center"/>
    </xf>
    <xf numFmtId="164" fontId="9" fillId="4" borderId="3" xfId="1" applyNumberFormat="1" applyFont="1" applyFill="1" applyBorder="1" applyAlignment="1">
      <alignment horizontal="center"/>
    </xf>
    <xf numFmtId="164" fontId="9" fillId="4" borderId="71" xfId="0" applyNumberFormat="1" applyFont="1" applyFill="1" applyBorder="1" applyAlignment="1">
      <alignment horizontal="center"/>
    </xf>
    <xf numFmtId="0" fontId="9" fillId="4" borderId="56" xfId="0" applyFont="1" applyFill="1" applyBorder="1" applyAlignment="1">
      <alignment horizontal="left"/>
    </xf>
    <xf numFmtId="0" fontId="39" fillId="4" borderId="75" xfId="0" applyNumberFormat="1" applyFont="1" applyFill="1" applyBorder="1" applyAlignment="1">
      <alignment horizontal="center" vertical="center"/>
    </xf>
    <xf numFmtId="0" fontId="9" fillId="3" borderId="7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7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39" fillId="4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wrapText="1"/>
    </xf>
    <xf numFmtId="0" fontId="39" fillId="4" borderId="22" xfId="0" applyNumberFormat="1" applyFont="1" applyFill="1" applyBorder="1" applyAlignment="1">
      <alignment horizontal="center" vertical="center"/>
    </xf>
    <xf numFmtId="0" fontId="9" fillId="2" borderId="22" xfId="6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/>
    </xf>
    <xf numFmtId="0" fontId="9" fillId="4" borderId="70" xfId="0" applyFont="1" applyFill="1" applyBorder="1" applyAlignment="1">
      <alignment horizontal="left" vertical="center"/>
    </xf>
    <xf numFmtId="0" fontId="9" fillId="4" borderId="70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wrapText="1"/>
    </xf>
    <xf numFmtId="0" fontId="12" fillId="4" borderId="3" xfId="0" applyFont="1" applyFill="1" applyBorder="1" applyAlignment="1">
      <alignment vertical="center" wrapText="1"/>
    </xf>
    <xf numFmtId="0" fontId="10" fillId="4" borderId="67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5" xfId="0" applyBorder="1"/>
    <xf numFmtId="164" fontId="0" fillId="0" borderId="3" xfId="0" applyNumberFormat="1" applyFont="1" applyFill="1" applyBorder="1" applyAlignment="1">
      <alignment horizontal="center" vertical="center" wrapText="1"/>
    </xf>
    <xf numFmtId="0" fontId="5" fillId="0" borderId="70" xfId="0" applyFont="1" applyBorder="1" applyAlignment="1">
      <alignment horizontal="left"/>
    </xf>
    <xf numFmtId="0" fontId="0" fillId="0" borderId="3" xfId="0" applyBorder="1"/>
    <xf numFmtId="0" fontId="35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/>
    </xf>
    <xf numFmtId="0" fontId="36" fillId="0" borderId="46" xfId="0" applyFont="1" applyBorder="1" applyAlignment="1">
      <alignment horizontal="center"/>
    </xf>
    <xf numFmtId="0" fontId="38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/>
    </xf>
    <xf numFmtId="0" fontId="36" fillId="0" borderId="46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8" fillId="0" borderId="0" xfId="0" applyFont="1" applyBorder="1" applyAlignment="1">
      <alignment horizontal="left"/>
    </xf>
    <xf numFmtId="0" fontId="38" fillId="0" borderId="46" xfId="0" applyFont="1" applyBorder="1" applyAlignment="1">
      <alignment horizontal="left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0" fillId="0" borderId="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22" xfId="0" applyFont="1" applyBorder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36" fillId="0" borderId="60" xfId="0" applyFont="1" applyBorder="1" applyAlignment="1">
      <alignment horizontal="left" vertical="center"/>
    </xf>
    <xf numFmtId="0" fontId="36" fillId="0" borderId="60" xfId="0" applyFont="1" applyFill="1" applyBorder="1" applyAlignment="1">
      <alignment horizontal="left" vertical="center"/>
    </xf>
    <xf numFmtId="0" fontId="38" fillId="0" borderId="53" xfId="0" applyFont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43" fillId="0" borderId="3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left"/>
    </xf>
    <xf numFmtId="0" fontId="43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5" fillId="0" borderId="0" xfId="0" applyFont="1" applyBorder="1" applyAlignment="1"/>
    <xf numFmtId="0" fontId="38" fillId="0" borderId="0" xfId="0" applyFont="1" applyBorder="1" applyAlignment="1">
      <alignment horizontal="left" vertical="center"/>
    </xf>
    <xf numFmtId="0" fontId="38" fillId="0" borderId="26" xfId="0" applyFont="1" applyBorder="1" applyAlignment="1">
      <alignment horizontal="left"/>
    </xf>
    <xf numFmtId="0" fontId="38" fillId="0" borderId="26" xfId="0" applyFont="1" applyBorder="1" applyAlignment="1">
      <alignment horizontal="left" vertical="center"/>
    </xf>
    <xf numFmtId="0" fontId="43" fillId="0" borderId="11" xfId="0" applyFont="1" applyBorder="1" applyAlignment="1">
      <alignment horizontal="center" vertical="center"/>
    </xf>
    <xf numFmtId="0" fontId="43" fillId="0" borderId="53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3" fillId="0" borderId="67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38" fillId="0" borderId="46" xfId="0" applyFont="1" applyBorder="1" applyAlignment="1">
      <alignment horizontal="center"/>
    </xf>
    <xf numFmtId="0" fontId="36" fillId="0" borderId="0" xfId="0" applyFont="1" applyFill="1" applyBorder="1" applyAlignment="1">
      <alignment horizontal="center" vertical="center"/>
    </xf>
    <xf numFmtId="0" fontId="36" fillId="0" borderId="5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7" fillId="0" borderId="26" xfId="0" applyFont="1" applyBorder="1" applyAlignment="1">
      <alignment horizontal="left" vertical="center"/>
    </xf>
    <xf numFmtId="0" fontId="36" fillId="0" borderId="51" xfId="0" applyFont="1" applyBorder="1" applyAlignment="1">
      <alignment horizontal="center"/>
    </xf>
    <xf numFmtId="0" fontId="39" fillId="0" borderId="0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7" fillId="0" borderId="0" xfId="0" applyFont="1" applyBorder="1" applyAlignment="1">
      <alignment horizontal="left" vertical="center"/>
    </xf>
    <xf numFmtId="0" fontId="38" fillId="0" borderId="5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62" xfId="0" applyNumberFormat="1" applyFont="1" applyBorder="1" applyAlignment="1">
      <alignment horizontal="center"/>
    </xf>
    <xf numFmtId="0" fontId="9" fillId="0" borderId="63" xfId="0" applyNumberFormat="1" applyFont="1" applyBorder="1" applyAlignment="1">
      <alignment horizontal="center"/>
    </xf>
    <xf numFmtId="0" fontId="9" fillId="0" borderId="64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22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left"/>
    </xf>
    <xf numFmtId="0" fontId="5" fillId="0" borderId="46" xfId="0" applyFont="1" applyBorder="1" applyAlignment="1">
      <alignment horizontal="left"/>
    </xf>
    <xf numFmtId="0" fontId="9" fillId="4" borderId="67" xfId="74" applyFont="1" applyFill="1" applyBorder="1" applyAlignment="1">
      <alignment horizontal="center" wrapText="1"/>
    </xf>
    <xf numFmtId="0" fontId="9" fillId="4" borderId="20" xfId="74" applyFont="1" applyFill="1" applyBorder="1" applyAlignment="1">
      <alignment horizontal="center" wrapText="1"/>
    </xf>
    <xf numFmtId="0" fontId="9" fillId="0" borderId="68" xfId="74" applyFont="1" applyBorder="1" applyAlignment="1">
      <alignment horizontal="center" vertical="center"/>
    </xf>
    <xf numFmtId="0" fontId="9" fillId="0" borderId="21" xfId="74" applyFont="1" applyBorder="1" applyAlignment="1">
      <alignment horizontal="center" vertical="center"/>
    </xf>
    <xf numFmtId="165" fontId="9" fillId="0" borderId="69" xfId="74" applyNumberFormat="1" applyFont="1" applyBorder="1" applyAlignment="1">
      <alignment horizontal="center"/>
    </xf>
    <xf numFmtId="165" fontId="9" fillId="0" borderId="61" xfId="74" applyNumberFormat="1" applyFont="1" applyBorder="1" applyAlignment="1">
      <alignment horizontal="center"/>
    </xf>
    <xf numFmtId="165" fontId="9" fillId="0" borderId="67" xfId="74" applyNumberFormat="1" applyFont="1" applyBorder="1" applyAlignment="1">
      <alignment horizontal="center"/>
    </xf>
    <xf numFmtId="165" fontId="9" fillId="0" borderId="20" xfId="74" applyNumberFormat="1" applyFont="1" applyBorder="1" applyAlignment="1">
      <alignment horizontal="center"/>
    </xf>
    <xf numFmtId="0" fontId="9" fillId="0" borderId="67" xfId="74" applyFont="1" applyBorder="1" applyAlignment="1">
      <alignment horizontal="center" vertical="center"/>
    </xf>
    <xf numFmtId="0" fontId="9" fillId="0" borderId="20" xfId="74" applyFont="1" applyBorder="1" applyAlignment="1">
      <alignment horizontal="center" vertical="center"/>
    </xf>
    <xf numFmtId="165" fontId="9" fillId="4" borderId="67" xfId="74" applyNumberFormat="1" applyFont="1" applyFill="1" applyBorder="1" applyAlignment="1">
      <alignment horizontal="center" wrapText="1"/>
    </xf>
    <xf numFmtId="165" fontId="9" fillId="4" borderId="20" xfId="74" applyNumberFormat="1" applyFont="1" applyFill="1" applyBorder="1" applyAlignment="1">
      <alignment horizontal="center" wrapText="1"/>
    </xf>
    <xf numFmtId="165" fontId="9" fillId="4" borderId="67" xfId="74" applyNumberFormat="1" applyFont="1" applyFill="1" applyBorder="1" applyAlignment="1">
      <alignment horizontal="center"/>
    </xf>
    <xf numFmtId="165" fontId="9" fillId="4" borderId="20" xfId="74" applyNumberFormat="1" applyFont="1" applyFill="1" applyBorder="1" applyAlignment="1">
      <alignment horizontal="center"/>
    </xf>
    <xf numFmtId="0" fontId="21" fillId="0" borderId="67" xfId="74" applyFont="1" applyBorder="1" applyAlignment="1">
      <alignment horizontal="left" wrapText="1"/>
    </xf>
    <xf numFmtId="0" fontId="9" fillId="0" borderId="20" xfId="0" applyFont="1" applyBorder="1" applyAlignment="1">
      <alignment horizontal="left" wrapText="1"/>
    </xf>
    <xf numFmtId="165" fontId="9" fillId="0" borderId="69" xfId="74" applyNumberFormat="1" applyFont="1" applyBorder="1" applyAlignment="1">
      <alignment horizontal="center" wrapText="1"/>
    </xf>
    <xf numFmtId="165" fontId="9" fillId="0" borderId="61" xfId="74" applyNumberFormat="1" applyFont="1" applyBorder="1" applyAlignment="1">
      <alignment horizontal="center" wrapText="1"/>
    </xf>
    <xf numFmtId="164" fontId="9" fillId="0" borderId="67" xfId="74" applyNumberFormat="1" applyFont="1" applyBorder="1" applyAlignment="1">
      <alignment horizontal="center"/>
    </xf>
    <xf numFmtId="164" fontId="9" fillId="0" borderId="20" xfId="74" applyNumberFormat="1" applyFont="1" applyBorder="1" applyAlignment="1">
      <alignment horizontal="center"/>
    </xf>
    <xf numFmtId="2" fontId="9" fillId="0" borderId="67" xfId="74" applyNumberFormat="1" applyFont="1" applyBorder="1" applyAlignment="1">
      <alignment horizontal="center"/>
    </xf>
    <xf numFmtId="2" fontId="9" fillId="0" borderId="20" xfId="74" applyNumberFormat="1" applyFont="1" applyBorder="1" applyAlignment="1">
      <alignment horizontal="center"/>
    </xf>
    <xf numFmtId="1" fontId="9" fillId="0" borderId="67" xfId="74" applyNumberFormat="1" applyFont="1" applyBorder="1" applyAlignment="1">
      <alignment horizontal="center"/>
    </xf>
    <xf numFmtId="1" fontId="9" fillId="0" borderId="20" xfId="0" applyNumberFormat="1" applyFont="1" applyBorder="1" applyAlignment="1">
      <alignment horizontal="center"/>
    </xf>
    <xf numFmtId="1" fontId="9" fillId="0" borderId="68" xfId="74" applyNumberFormat="1" applyFont="1" applyBorder="1" applyAlignment="1">
      <alignment horizontal="center"/>
    </xf>
    <xf numFmtId="1" fontId="9" fillId="0" borderId="70" xfId="0" applyNumberFormat="1" applyFont="1" applyBorder="1" applyAlignment="1">
      <alignment horizontal="center"/>
    </xf>
    <xf numFmtId="1" fontId="9" fillId="0" borderId="21" xfId="0" applyNumberFormat="1" applyFont="1" applyBorder="1" applyAlignment="1">
      <alignment horizontal="center"/>
    </xf>
    <xf numFmtId="1" fontId="9" fillId="0" borderId="26" xfId="0" applyNumberFormat="1" applyFont="1" applyBorder="1" applyAlignment="1">
      <alignment horizontal="center"/>
    </xf>
    <xf numFmtId="0" fontId="10" fillId="0" borderId="67" xfId="74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1" fillId="4" borderId="67" xfId="74" applyFont="1" applyFill="1" applyBorder="1" applyAlignment="1">
      <alignment horizontal="left" wrapText="1"/>
    </xf>
    <xf numFmtId="0" fontId="9" fillId="4" borderId="20" xfId="0" applyFont="1" applyFill="1" applyBorder="1" applyAlignment="1">
      <alignment horizontal="left" wrapText="1"/>
    </xf>
    <xf numFmtId="0" fontId="9" fillId="0" borderId="5" xfId="74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1" fontId="9" fillId="0" borderId="20" xfId="74" applyNumberFormat="1" applyFont="1" applyBorder="1" applyAlignment="1">
      <alignment horizontal="center"/>
    </xf>
    <xf numFmtId="2" fontId="9" fillId="0" borderId="68" xfId="74" applyNumberFormat="1" applyFont="1" applyBorder="1" applyAlignment="1">
      <alignment horizontal="center"/>
    </xf>
    <xf numFmtId="2" fontId="9" fillId="0" borderId="69" xfId="74" applyNumberFormat="1" applyFont="1" applyBorder="1" applyAlignment="1">
      <alignment horizontal="center"/>
    </xf>
    <xf numFmtId="2" fontId="9" fillId="0" borderId="21" xfId="74" applyNumberFormat="1" applyFont="1" applyBorder="1" applyAlignment="1">
      <alignment horizontal="center"/>
    </xf>
    <xf numFmtId="2" fontId="9" fillId="0" borderId="61" xfId="74" applyNumberFormat="1" applyFont="1" applyBorder="1" applyAlignment="1">
      <alignment horizontal="center"/>
    </xf>
    <xf numFmtId="0" fontId="53" fillId="0" borderId="67" xfId="74" applyFont="1" applyBorder="1" applyAlignment="1">
      <alignment horizontal="left" wrapText="1"/>
    </xf>
    <xf numFmtId="0" fontId="53" fillId="0" borderId="20" xfId="74" applyFont="1" applyBorder="1" applyAlignment="1">
      <alignment horizontal="left" wrapText="1"/>
    </xf>
    <xf numFmtId="164" fontId="9" fillId="4" borderId="67" xfId="74" applyNumberFormat="1" applyFont="1" applyFill="1" applyBorder="1" applyAlignment="1">
      <alignment horizontal="center"/>
    </xf>
    <xf numFmtId="164" fontId="9" fillId="4" borderId="20" xfId="74" applyNumberFormat="1" applyFont="1" applyFill="1" applyBorder="1" applyAlignment="1">
      <alignment horizontal="center"/>
    </xf>
    <xf numFmtId="0" fontId="9" fillId="0" borderId="69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2" fontId="9" fillId="4" borderId="67" xfId="74" applyNumberFormat="1" applyFont="1" applyFill="1" applyBorder="1" applyAlignment="1">
      <alignment horizontal="center"/>
    </xf>
    <xf numFmtId="2" fontId="9" fillId="4" borderId="20" xfId="74" applyNumberFormat="1" applyFont="1" applyFill="1" applyBorder="1" applyAlignment="1">
      <alignment horizontal="center"/>
    </xf>
    <xf numFmtId="1" fontId="9" fillId="4" borderId="67" xfId="74" applyNumberFormat="1" applyFont="1" applyFill="1" applyBorder="1" applyAlignment="1">
      <alignment horizontal="center"/>
    </xf>
    <xf numFmtId="1" fontId="9" fillId="4" borderId="20" xfId="0" applyNumberFormat="1" applyFont="1" applyFill="1" applyBorder="1" applyAlignment="1">
      <alignment horizontal="center"/>
    </xf>
    <xf numFmtId="2" fontId="9" fillId="4" borderId="68" xfId="74" applyNumberFormat="1" applyFont="1" applyFill="1" applyBorder="1" applyAlignment="1">
      <alignment horizontal="center"/>
    </xf>
    <xf numFmtId="0" fontId="9" fillId="4" borderId="69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9" fillId="4" borderId="61" xfId="0" applyFont="1" applyFill="1" applyBorder="1" applyAlignment="1">
      <alignment horizontal="center"/>
    </xf>
    <xf numFmtId="165" fontId="9" fillId="0" borderId="67" xfId="74" applyNumberFormat="1" applyFont="1" applyBorder="1" applyAlignment="1">
      <alignment horizontal="center" wrapText="1"/>
    </xf>
    <xf numFmtId="165" fontId="9" fillId="0" borderId="20" xfId="74" applyNumberFormat="1" applyFont="1" applyBorder="1" applyAlignment="1">
      <alignment horizontal="center" wrapText="1"/>
    </xf>
    <xf numFmtId="0" fontId="38" fillId="4" borderId="63" xfId="74" applyFont="1" applyFill="1" applyBorder="1" applyAlignment="1">
      <alignment horizontal="left" vertical="center"/>
    </xf>
    <xf numFmtId="0" fontId="9" fillId="4" borderId="0" xfId="74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10" fillId="0" borderId="67" xfId="74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9" fillId="0" borderId="64" xfId="74" applyFont="1" applyBorder="1" applyAlignment="1">
      <alignment horizontal="center"/>
    </xf>
    <xf numFmtId="0" fontId="38" fillId="0" borderId="0" xfId="0" applyFont="1" applyFill="1" applyBorder="1" applyAlignment="1">
      <alignment horizontal="center" vertical="center"/>
    </xf>
    <xf numFmtId="0" fontId="38" fillId="0" borderId="46" xfId="0" applyFont="1" applyFill="1" applyBorder="1" applyAlignment="1">
      <alignment horizontal="center" vertical="center"/>
    </xf>
    <xf numFmtId="0" fontId="39" fillId="0" borderId="65" xfId="74" applyFont="1" applyBorder="1" applyAlignment="1">
      <alignment horizontal="center" vertical="center"/>
    </xf>
    <xf numFmtId="0" fontId="39" fillId="0" borderId="66" xfId="74" applyFont="1" applyBorder="1" applyAlignment="1">
      <alignment horizontal="center" vertical="center"/>
    </xf>
    <xf numFmtId="0" fontId="9" fillId="0" borderId="74" xfId="74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48" fillId="0" borderId="33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/>
    </xf>
    <xf numFmtId="0" fontId="48" fillId="0" borderId="34" xfId="0" applyFont="1" applyBorder="1" applyAlignment="1"/>
    <xf numFmtId="0" fontId="9" fillId="0" borderId="38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39" fillId="0" borderId="36" xfId="0" applyFont="1" applyBorder="1" applyAlignment="1">
      <alignment horizontal="center" vertical="center"/>
    </xf>
    <xf numFmtId="0" fontId="39" fillId="0" borderId="3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0" fontId="48" fillId="0" borderId="34" xfId="0" applyFont="1" applyBorder="1" applyAlignment="1">
      <alignment horizontal="center" vertical="center" wrapText="1"/>
    </xf>
    <xf numFmtId="0" fontId="48" fillId="0" borderId="41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textRotation="90"/>
    </xf>
    <xf numFmtId="0" fontId="39" fillId="0" borderId="32" xfId="0" applyFont="1" applyBorder="1" applyAlignment="1">
      <alignment horizontal="center" vertical="center" textRotation="90"/>
    </xf>
    <xf numFmtId="0" fontId="39" fillId="0" borderId="31" xfId="0" applyFont="1" applyBorder="1" applyAlignment="1">
      <alignment horizontal="center" vertical="center"/>
    </xf>
    <xf numFmtId="0" fontId="39" fillId="0" borderId="32" xfId="0" applyFont="1" applyBorder="1" applyAlignment="1">
      <alignment horizontal="center" vertical="center"/>
    </xf>
    <xf numFmtId="0" fontId="48" fillId="0" borderId="40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7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colors>
    <mruColors>
      <color rgb="FFFF7C80"/>
      <color rgb="FFCC0099"/>
      <color rgb="FF66CCFF"/>
      <color rgb="FF0066FF"/>
      <color rgb="FFFACEF2"/>
      <color rgb="FFFFFFCC"/>
      <color rgb="FF99FF3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1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2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3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4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6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1.jpeg"/><Relationship Id="rId1" Type="http://schemas.openxmlformats.org/officeDocument/2006/relationships/image" Target="../media/image20.pn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1219200</xdr:colOff>
      <xdr:row>3</xdr:row>
      <xdr:rowOff>30480</xdr:rowOff>
    </xdr:to>
    <xdr:grpSp>
      <xdr:nvGrpSpPr>
        <xdr:cNvPr id="8" name="Группа 7"/>
        <xdr:cNvGrpSpPr/>
      </xdr:nvGrpSpPr>
      <xdr:grpSpPr>
        <a:xfrm>
          <a:off x="0" y="0"/>
          <a:ext cx="1676400" cy="516255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1120140</xdr:colOff>
      <xdr:row>0</xdr:row>
      <xdr:rowOff>38100</xdr:rowOff>
    </xdr:from>
    <xdr:to>
      <xdr:col>11</xdr:col>
      <xdr:colOff>1967829</xdr:colOff>
      <xdr:row>3</xdr:row>
      <xdr:rowOff>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332720" y="38100"/>
          <a:ext cx="84768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160020</xdr:colOff>
      <xdr:row>0</xdr:row>
      <xdr:rowOff>38101</xdr:rowOff>
    </xdr:from>
    <xdr:to>
      <xdr:col>11</xdr:col>
      <xdr:colOff>1083384</xdr:colOff>
      <xdr:row>3</xdr:row>
      <xdr:rowOff>7621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72600" y="38101"/>
          <a:ext cx="923364" cy="464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0</xdr:row>
      <xdr:rowOff>0</xdr:rowOff>
    </xdr:from>
    <xdr:to>
      <xdr:col>1</xdr:col>
      <xdr:colOff>1463040</xdr:colOff>
      <xdr:row>3</xdr:row>
      <xdr:rowOff>53340</xdr:rowOff>
    </xdr:to>
    <xdr:grpSp>
      <xdr:nvGrpSpPr>
        <xdr:cNvPr id="7" name="Группа 6"/>
        <xdr:cNvGrpSpPr/>
      </xdr:nvGrpSpPr>
      <xdr:grpSpPr>
        <a:xfrm>
          <a:off x="121920" y="0"/>
          <a:ext cx="1798320" cy="539115"/>
          <a:chOff x="115009" y="-17346"/>
          <a:chExt cx="1420349" cy="731177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009" y="-9730"/>
            <a:ext cx="723812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2790" y="-17346"/>
            <a:ext cx="672568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1432560</xdr:colOff>
      <xdr:row>0</xdr:row>
      <xdr:rowOff>22860</xdr:rowOff>
    </xdr:from>
    <xdr:to>
      <xdr:col>11</xdr:col>
      <xdr:colOff>2280249</xdr:colOff>
      <xdr:row>3</xdr:row>
      <xdr:rowOff>7620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59440" y="22860"/>
          <a:ext cx="847689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472440</xdr:colOff>
      <xdr:row>0</xdr:row>
      <xdr:rowOff>7621</xdr:rowOff>
    </xdr:from>
    <xdr:to>
      <xdr:col>11</xdr:col>
      <xdr:colOff>1395804</xdr:colOff>
      <xdr:row>3</xdr:row>
      <xdr:rowOff>7621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99320" y="7621"/>
          <a:ext cx="923364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0</xdr:row>
      <xdr:rowOff>16565</xdr:rowOff>
    </xdr:from>
    <xdr:to>
      <xdr:col>1</xdr:col>
      <xdr:colOff>1408044</xdr:colOff>
      <xdr:row>3</xdr:row>
      <xdr:rowOff>41413</xdr:rowOff>
    </xdr:to>
    <xdr:grpSp>
      <xdr:nvGrpSpPr>
        <xdr:cNvPr id="15" name="Группа 14"/>
        <xdr:cNvGrpSpPr/>
      </xdr:nvGrpSpPr>
      <xdr:grpSpPr>
        <a:xfrm>
          <a:off x="74543" y="16565"/>
          <a:ext cx="1789044" cy="521805"/>
          <a:chOff x="186257" y="-17438"/>
          <a:chExt cx="1709967" cy="697518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6257" y="12771"/>
            <a:ext cx="839151" cy="6673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2907" y="-17438"/>
            <a:ext cx="823317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1109870</xdr:colOff>
      <xdr:row>0</xdr:row>
      <xdr:rowOff>24848</xdr:rowOff>
    </xdr:from>
    <xdr:to>
      <xdr:col>11</xdr:col>
      <xdr:colOff>1985388</xdr:colOff>
      <xdr:row>3</xdr:row>
      <xdr:rowOff>16565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36087" y="24848"/>
          <a:ext cx="875518" cy="480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182218</xdr:colOff>
      <xdr:row>0</xdr:row>
      <xdr:rowOff>24849</xdr:rowOff>
    </xdr:from>
    <xdr:to>
      <xdr:col>11</xdr:col>
      <xdr:colOff>1105582</xdr:colOff>
      <xdr:row>3</xdr:row>
      <xdr:rowOff>24849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08435" y="24849"/>
          <a:ext cx="923364" cy="4886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0</xdr:rowOff>
    </xdr:from>
    <xdr:to>
      <xdr:col>1</xdr:col>
      <xdr:colOff>1280159</xdr:colOff>
      <xdr:row>3</xdr:row>
      <xdr:rowOff>30480</xdr:rowOff>
    </xdr:to>
    <xdr:grpSp>
      <xdr:nvGrpSpPr>
        <xdr:cNvPr id="15" name="Группа 14"/>
        <xdr:cNvGrpSpPr/>
      </xdr:nvGrpSpPr>
      <xdr:grpSpPr>
        <a:xfrm>
          <a:off x="91440" y="0"/>
          <a:ext cx="1645919" cy="516255"/>
          <a:chOff x="-204364" y="-9730"/>
          <a:chExt cx="2040423" cy="723561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9730"/>
            <a:ext cx="1012867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9693" y="13119"/>
            <a:ext cx="97636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1127760</xdr:colOff>
      <xdr:row>0</xdr:row>
      <xdr:rowOff>22860</xdr:rowOff>
    </xdr:from>
    <xdr:to>
      <xdr:col>11</xdr:col>
      <xdr:colOff>1967829</xdr:colOff>
      <xdr:row>2</xdr:row>
      <xdr:rowOff>152400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31780" y="22860"/>
          <a:ext cx="840069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114300</xdr:colOff>
      <xdr:row>0</xdr:row>
      <xdr:rowOff>7621</xdr:rowOff>
    </xdr:from>
    <xdr:to>
      <xdr:col>11</xdr:col>
      <xdr:colOff>1037664</xdr:colOff>
      <xdr:row>3</xdr:row>
      <xdr:rowOff>22861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18320" y="7621"/>
          <a:ext cx="923364" cy="5105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15240</xdr:rowOff>
    </xdr:from>
    <xdr:to>
      <xdr:col>1</xdr:col>
      <xdr:colOff>1356360</xdr:colOff>
      <xdr:row>3</xdr:row>
      <xdr:rowOff>68580</xdr:rowOff>
    </xdr:to>
    <xdr:grpSp>
      <xdr:nvGrpSpPr>
        <xdr:cNvPr id="15" name="Группа 14"/>
        <xdr:cNvGrpSpPr/>
      </xdr:nvGrpSpPr>
      <xdr:grpSpPr>
        <a:xfrm>
          <a:off x="38100" y="15240"/>
          <a:ext cx="1782604" cy="553403"/>
          <a:chOff x="-204364" y="-40196"/>
          <a:chExt cx="2504060" cy="754027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40196"/>
            <a:ext cx="1268272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3010" y="-32580"/>
            <a:ext cx="122668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1409700</xdr:colOff>
      <xdr:row>0</xdr:row>
      <xdr:rowOff>22860</xdr:rowOff>
    </xdr:from>
    <xdr:to>
      <xdr:col>11</xdr:col>
      <xdr:colOff>2234529</xdr:colOff>
      <xdr:row>2</xdr:row>
      <xdr:rowOff>137160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21340" y="22860"/>
          <a:ext cx="824829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426720</xdr:colOff>
      <xdr:row>0</xdr:row>
      <xdr:rowOff>22861</xdr:rowOff>
    </xdr:from>
    <xdr:to>
      <xdr:col>11</xdr:col>
      <xdr:colOff>1350084</xdr:colOff>
      <xdr:row>2</xdr:row>
      <xdr:rowOff>152401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38360" y="22861"/>
          <a:ext cx="923364" cy="4648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1257299</xdr:colOff>
      <xdr:row>3</xdr:row>
      <xdr:rowOff>22860</xdr:rowOff>
    </xdr:to>
    <xdr:grpSp>
      <xdr:nvGrpSpPr>
        <xdr:cNvPr id="11" name="Группа 10"/>
        <xdr:cNvGrpSpPr/>
      </xdr:nvGrpSpPr>
      <xdr:grpSpPr>
        <a:xfrm>
          <a:off x="22860" y="0"/>
          <a:ext cx="1710689" cy="508635"/>
          <a:chOff x="-294061" y="-40196"/>
          <a:chExt cx="3392907" cy="754027"/>
        </a:xfrm>
      </xdr:grpSpPr>
      <xdr:pic>
        <xdr:nvPicPr>
          <xdr:cNvPr id="12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94061" y="-40196"/>
            <a:ext cx="1719190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Рисунок 12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203" y="-17346"/>
            <a:ext cx="1584643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1181100</xdr:colOff>
      <xdr:row>0</xdr:row>
      <xdr:rowOff>22860</xdr:rowOff>
    </xdr:from>
    <xdr:to>
      <xdr:col>11</xdr:col>
      <xdr:colOff>1960209</xdr:colOff>
      <xdr:row>2</xdr:row>
      <xdr:rowOff>152400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92740" y="22860"/>
          <a:ext cx="779109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220980</xdr:colOff>
      <xdr:row>0</xdr:row>
      <xdr:rowOff>7621</xdr:rowOff>
    </xdr:from>
    <xdr:to>
      <xdr:col>11</xdr:col>
      <xdr:colOff>1144344</xdr:colOff>
      <xdr:row>3</xdr:row>
      <xdr:rowOff>7621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32620" y="7621"/>
          <a:ext cx="923364" cy="495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22860</xdr:rowOff>
    </xdr:from>
    <xdr:to>
      <xdr:col>1</xdr:col>
      <xdr:colOff>952500</xdr:colOff>
      <xdr:row>3</xdr:row>
      <xdr:rowOff>38100</xdr:rowOff>
    </xdr:to>
    <xdr:grpSp>
      <xdr:nvGrpSpPr>
        <xdr:cNvPr id="10" name="Группа 9"/>
        <xdr:cNvGrpSpPr/>
      </xdr:nvGrpSpPr>
      <xdr:grpSpPr>
        <a:xfrm>
          <a:off x="22860" y="22860"/>
          <a:ext cx="1382078" cy="515303"/>
          <a:chOff x="-571882" y="-55429"/>
          <a:chExt cx="4901567" cy="754027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71882" y="-55429"/>
            <a:ext cx="2159511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7308" y="-55429"/>
            <a:ext cx="2612377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1257300</xdr:colOff>
      <xdr:row>0</xdr:row>
      <xdr:rowOff>22860</xdr:rowOff>
    </xdr:from>
    <xdr:to>
      <xdr:col>11</xdr:col>
      <xdr:colOff>2005929</xdr:colOff>
      <xdr:row>3</xdr:row>
      <xdr:rowOff>15240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53700" y="22860"/>
          <a:ext cx="748629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388620</xdr:colOff>
      <xdr:row>0</xdr:row>
      <xdr:rowOff>7621</xdr:rowOff>
    </xdr:from>
    <xdr:to>
      <xdr:col>11</xdr:col>
      <xdr:colOff>1167204</xdr:colOff>
      <xdr:row>3</xdr:row>
      <xdr:rowOff>22861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7621"/>
          <a:ext cx="778584" cy="5105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0</xdr:rowOff>
    </xdr:from>
    <xdr:to>
      <xdr:col>1</xdr:col>
      <xdr:colOff>68580</xdr:colOff>
      <xdr:row>3</xdr:row>
      <xdr:rowOff>15240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162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0</xdr:row>
      <xdr:rowOff>30480</xdr:rowOff>
    </xdr:from>
    <xdr:to>
      <xdr:col>2</xdr:col>
      <xdr:colOff>137160</xdr:colOff>
      <xdr:row>3</xdr:row>
      <xdr:rowOff>15240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30480"/>
          <a:ext cx="7162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2103120</xdr:colOff>
      <xdr:row>0</xdr:row>
      <xdr:rowOff>22860</xdr:rowOff>
    </xdr:from>
    <xdr:to>
      <xdr:col>9</xdr:col>
      <xdr:colOff>2813649</xdr:colOff>
      <xdr:row>3</xdr:row>
      <xdr:rowOff>38100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471660" y="22860"/>
          <a:ext cx="710529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1226820</xdr:colOff>
      <xdr:row>0</xdr:row>
      <xdr:rowOff>22860</xdr:rowOff>
    </xdr:from>
    <xdr:to>
      <xdr:col>9</xdr:col>
      <xdr:colOff>2051124</xdr:colOff>
      <xdr:row>3</xdr:row>
      <xdr:rowOff>22859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95360" y="22860"/>
          <a:ext cx="824304" cy="4190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15240</xdr:rowOff>
    </xdr:from>
    <xdr:to>
      <xdr:col>1</xdr:col>
      <xdr:colOff>167640</xdr:colOff>
      <xdr:row>3</xdr:row>
      <xdr:rowOff>0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240"/>
          <a:ext cx="7391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182880</xdr:colOff>
      <xdr:row>0</xdr:row>
      <xdr:rowOff>0</xdr:rowOff>
    </xdr:from>
    <xdr:to>
      <xdr:col>2</xdr:col>
      <xdr:colOff>289560</xdr:colOff>
      <xdr:row>2</xdr:row>
      <xdr:rowOff>114300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0"/>
          <a:ext cx="70104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1851660</xdr:colOff>
      <xdr:row>0</xdr:row>
      <xdr:rowOff>22860</xdr:rowOff>
    </xdr:from>
    <xdr:to>
      <xdr:col>9</xdr:col>
      <xdr:colOff>2554569</xdr:colOff>
      <xdr:row>2</xdr:row>
      <xdr:rowOff>129540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16440" y="22860"/>
          <a:ext cx="702909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1112520</xdr:colOff>
      <xdr:row>0</xdr:row>
      <xdr:rowOff>38101</xdr:rowOff>
    </xdr:from>
    <xdr:to>
      <xdr:col>9</xdr:col>
      <xdr:colOff>1845384</xdr:colOff>
      <xdr:row>3</xdr:row>
      <xdr:rowOff>7621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77300" y="38101"/>
          <a:ext cx="732864" cy="4038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22861</xdr:colOff>
      <xdr:row>0</xdr:row>
      <xdr:rowOff>0</xdr:rowOff>
    </xdr:from>
    <xdr:to>
      <xdr:col>1</xdr:col>
      <xdr:colOff>1021081</xdr:colOff>
      <xdr:row>3</xdr:row>
      <xdr:rowOff>25222</xdr:rowOff>
    </xdr:to>
    <xdr:grpSp>
      <xdr:nvGrpSpPr>
        <xdr:cNvPr id="7" name="Группа 6"/>
        <xdr:cNvGrpSpPr/>
      </xdr:nvGrpSpPr>
      <xdr:grpSpPr>
        <a:xfrm>
          <a:off x="22861" y="0"/>
          <a:ext cx="1512570" cy="510997"/>
          <a:chOff x="-250799" y="-47812"/>
          <a:chExt cx="3331150" cy="754026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50799" y="-47812"/>
            <a:ext cx="1719190" cy="7540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95706" y="-47812"/>
            <a:ext cx="158464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1851660</xdr:colOff>
      <xdr:row>0</xdr:row>
      <xdr:rowOff>30480</xdr:rowOff>
    </xdr:from>
    <xdr:to>
      <xdr:col>11</xdr:col>
      <xdr:colOff>2638389</xdr:colOff>
      <xdr:row>2</xdr:row>
      <xdr:rowOff>152400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06100" y="30480"/>
          <a:ext cx="78672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1066800</xdr:colOff>
      <xdr:row>0</xdr:row>
      <xdr:rowOff>22861</xdr:rowOff>
    </xdr:from>
    <xdr:to>
      <xdr:col>11</xdr:col>
      <xdr:colOff>1814904</xdr:colOff>
      <xdr:row>2</xdr:row>
      <xdr:rowOff>152401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21240" y="22861"/>
          <a:ext cx="748104" cy="4648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53341</xdr:colOff>
      <xdr:row>0</xdr:row>
      <xdr:rowOff>1</xdr:rowOff>
    </xdr:from>
    <xdr:to>
      <xdr:col>1</xdr:col>
      <xdr:colOff>1059181</xdr:colOff>
      <xdr:row>3</xdr:row>
      <xdr:rowOff>60961</xdr:rowOff>
    </xdr:to>
    <xdr:grpSp>
      <xdr:nvGrpSpPr>
        <xdr:cNvPr id="10" name="Группа 9"/>
        <xdr:cNvGrpSpPr/>
      </xdr:nvGrpSpPr>
      <xdr:grpSpPr>
        <a:xfrm>
          <a:off x="53341" y="1"/>
          <a:ext cx="1463040" cy="546735"/>
          <a:chOff x="-11636676" y="-108743"/>
          <a:chExt cx="5156400" cy="754027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1636676" y="-108743"/>
            <a:ext cx="2568884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006051" y="-93510"/>
            <a:ext cx="252577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1912620</xdr:colOff>
      <xdr:row>0</xdr:row>
      <xdr:rowOff>45720</xdr:rowOff>
    </xdr:from>
    <xdr:to>
      <xdr:col>11</xdr:col>
      <xdr:colOff>2646009</xdr:colOff>
      <xdr:row>3</xdr:row>
      <xdr:rowOff>38100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44200" y="45720"/>
          <a:ext cx="733389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1013460</xdr:colOff>
      <xdr:row>0</xdr:row>
      <xdr:rowOff>30481</xdr:rowOff>
    </xdr:from>
    <xdr:to>
      <xdr:col>11</xdr:col>
      <xdr:colOff>1875864</xdr:colOff>
      <xdr:row>3</xdr:row>
      <xdr:rowOff>38101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45040" y="30481"/>
          <a:ext cx="862404" cy="5029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665544</xdr:colOff>
      <xdr:row>0</xdr:row>
      <xdr:rowOff>0</xdr:rowOff>
    </xdr:from>
    <xdr:to>
      <xdr:col>2</xdr:col>
      <xdr:colOff>173621</xdr:colOff>
      <xdr:row>4</xdr:row>
      <xdr:rowOff>9416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924" y="0"/>
          <a:ext cx="1012786" cy="665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86454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10073" cy="749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1620456</xdr:colOff>
      <xdr:row>0</xdr:row>
      <xdr:rowOff>38582</xdr:rowOff>
    </xdr:from>
    <xdr:to>
      <xdr:col>15</xdr:col>
      <xdr:colOff>2596623</xdr:colOff>
      <xdr:row>4</xdr:row>
      <xdr:rowOff>38003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75848" y="38582"/>
          <a:ext cx="976167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424405</xdr:colOff>
      <xdr:row>0</xdr:row>
      <xdr:rowOff>48228</xdr:rowOff>
    </xdr:from>
    <xdr:to>
      <xdr:col>15</xdr:col>
      <xdr:colOff>1559972</xdr:colOff>
      <xdr:row>4</xdr:row>
      <xdr:rowOff>19858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79797" y="48228"/>
          <a:ext cx="1135567" cy="62752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639703</xdr:colOff>
      <xdr:row>0</xdr:row>
      <xdr:rowOff>28222</xdr:rowOff>
    </xdr:from>
    <xdr:to>
      <xdr:col>2</xdr:col>
      <xdr:colOff>155972</xdr:colOff>
      <xdr:row>4</xdr:row>
      <xdr:rowOff>9407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962" y="28222"/>
          <a:ext cx="899158" cy="649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28222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6592" cy="696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1928520</xdr:colOff>
      <xdr:row>0</xdr:row>
      <xdr:rowOff>28222</xdr:rowOff>
    </xdr:from>
    <xdr:to>
      <xdr:col>15</xdr:col>
      <xdr:colOff>2950058</xdr:colOff>
      <xdr:row>4</xdr:row>
      <xdr:rowOff>15616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019853" y="28222"/>
          <a:ext cx="1021538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978371</xdr:colOff>
      <xdr:row>0</xdr:row>
      <xdr:rowOff>28222</xdr:rowOff>
    </xdr:from>
    <xdr:to>
      <xdr:col>15</xdr:col>
      <xdr:colOff>1901735</xdr:colOff>
      <xdr:row>3</xdr:row>
      <xdr:rowOff>157158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069704" y="28222"/>
          <a:ext cx="923364" cy="62752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588379</xdr:colOff>
      <xdr:row>0</xdr:row>
      <xdr:rowOff>0</xdr:rowOff>
    </xdr:from>
    <xdr:to>
      <xdr:col>2</xdr:col>
      <xdr:colOff>173619</xdr:colOff>
      <xdr:row>4</xdr:row>
      <xdr:rowOff>9416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59" y="0"/>
          <a:ext cx="993493" cy="665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1</xdr:rowOff>
    </xdr:from>
    <xdr:to>
      <xdr:col>1</xdr:col>
      <xdr:colOff>555037</xdr:colOff>
      <xdr:row>4</xdr:row>
      <xdr:rowOff>48228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1"/>
          <a:ext cx="1011713" cy="704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1649393</xdr:colOff>
      <xdr:row>0</xdr:row>
      <xdr:rowOff>38582</xdr:rowOff>
    </xdr:from>
    <xdr:to>
      <xdr:col>15</xdr:col>
      <xdr:colOff>2664143</xdr:colOff>
      <xdr:row>4</xdr:row>
      <xdr:rowOff>38003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925064" y="38582"/>
          <a:ext cx="101475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540152</xdr:colOff>
      <xdr:row>0</xdr:row>
      <xdr:rowOff>28937</xdr:rowOff>
    </xdr:from>
    <xdr:to>
      <xdr:col>15</xdr:col>
      <xdr:colOff>1569617</xdr:colOff>
      <xdr:row>4</xdr:row>
      <xdr:rowOff>567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15823" y="28937"/>
          <a:ext cx="1029465" cy="62752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566616</xdr:colOff>
      <xdr:row>0</xdr:row>
      <xdr:rowOff>9769</xdr:rowOff>
    </xdr:from>
    <xdr:to>
      <xdr:col>2</xdr:col>
      <xdr:colOff>205154</xdr:colOff>
      <xdr:row>4</xdr:row>
      <xdr:rowOff>9771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770" y="9769"/>
          <a:ext cx="1045307" cy="65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39077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9487" cy="693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1963615</xdr:colOff>
      <xdr:row>0</xdr:row>
      <xdr:rowOff>39077</xdr:rowOff>
    </xdr:from>
    <xdr:to>
      <xdr:col>15</xdr:col>
      <xdr:colOff>2969956</xdr:colOff>
      <xdr:row>4</xdr:row>
      <xdr:rowOff>39859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012615" y="39077"/>
          <a:ext cx="1006341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830385</xdr:colOff>
      <xdr:row>0</xdr:row>
      <xdr:rowOff>29308</xdr:rowOff>
    </xdr:from>
    <xdr:to>
      <xdr:col>15</xdr:col>
      <xdr:colOff>1910057</xdr:colOff>
      <xdr:row>4</xdr:row>
      <xdr:rowOff>2299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79385" y="29308"/>
          <a:ext cx="1079672" cy="62752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613745</xdr:colOff>
      <xdr:row>0</xdr:row>
      <xdr:rowOff>0</xdr:rowOff>
    </xdr:from>
    <xdr:to>
      <xdr:col>2</xdr:col>
      <xdr:colOff>150520</xdr:colOff>
      <xdr:row>4</xdr:row>
      <xdr:rowOff>9407</xdr:rowOff>
    </xdr:to>
    <xdr:pic>
      <xdr:nvPicPr>
        <xdr:cNvPr id="12" name="Рисунок 1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04" y="0"/>
          <a:ext cx="947886" cy="677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9407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6592" cy="677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1524000</xdr:colOff>
      <xdr:row>0</xdr:row>
      <xdr:rowOff>37630</xdr:rowOff>
    </xdr:from>
    <xdr:to>
      <xdr:col>15</xdr:col>
      <xdr:colOff>2460871</xdr:colOff>
      <xdr:row>4</xdr:row>
      <xdr:rowOff>25024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236222" y="37630"/>
          <a:ext cx="936871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442148</xdr:colOff>
      <xdr:row>0</xdr:row>
      <xdr:rowOff>28223</xdr:rowOff>
    </xdr:from>
    <xdr:to>
      <xdr:col>15</xdr:col>
      <xdr:colOff>1450179</xdr:colOff>
      <xdr:row>3</xdr:row>
      <xdr:rowOff>157159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54370" y="28223"/>
          <a:ext cx="1008031" cy="62752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128529</xdr:colOff>
      <xdr:row>0</xdr:row>
      <xdr:rowOff>36724</xdr:rowOff>
    </xdr:from>
    <xdr:to>
      <xdr:col>1</xdr:col>
      <xdr:colOff>523301</xdr:colOff>
      <xdr:row>5</xdr:row>
      <xdr:rowOff>27542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29" y="36724"/>
          <a:ext cx="862989" cy="817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578386</xdr:colOff>
      <xdr:row>0</xdr:row>
      <xdr:rowOff>62975</xdr:rowOff>
    </xdr:from>
    <xdr:to>
      <xdr:col>1</xdr:col>
      <xdr:colOff>1530376</xdr:colOff>
      <xdr:row>4</xdr:row>
      <xdr:rowOff>146893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603" y="62975"/>
          <a:ext cx="951990" cy="744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932762</xdr:colOff>
      <xdr:row>0</xdr:row>
      <xdr:rowOff>36722</xdr:rowOff>
    </xdr:from>
    <xdr:to>
      <xdr:col>16</xdr:col>
      <xdr:colOff>1841411</xdr:colOff>
      <xdr:row>4</xdr:row>
      <xdr:rowOff>156071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418545" y="36722"/>
          <a:ext cx="908649" cy="780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275421</xdr:colOff>
      <xdr:row>0</xdr:row>
      <xdr:rowOff>36722</xdr:rowOff>
    </xdr:from>
    <xdr:to>
      <xdr:col>16</xdr:col>
      <xdr:colOff>886641</xdr:colOff>
      <xdr:row>5</xdr:row>
      <xdr:rowOff>27542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48072" y="36722"/>
          <a:ext cx="1024352" cy="81708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36905</xdr:rowOff>
    </xdr:from>
    <xdr:to>
      <xdr:col>1</xdr:col>
      <xdr:colOff>1549685</xdr:colOff>
      <xdr:row>5</xdr:row>
      <xdr:rowOff>29227</xdr:rowOff>
    </xdr:to>
    <xdr:grpSp>
      <xdr:nvGrpSpPr>
        <xdr:cNvPr id="2" name="Группа 1"/>
        <xdr:cNvGrpSpPr/>
      </xdr:nvGrpSpPr>
      <xdr:grpSpPr>
        <a:xfrm>
          <a:off x="0" y="36905"/>
          <a:ext cx="2032459" cy="775199"/>
          <a:chOff x="-23900" y="-67905"/>
          <a:chExt cx="2669876" cy="1047643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3900" y="-60541"/>
            <a:ext cx="1363099" cy="1040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1732" y="-67905"/>
            <a:ext cx="1284244" cy="10218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29</xdr:col>
      <xdr:colOff>316788</xdr:colOff>
      <xdr:row>0</xdr:row>
      <xdr:rowOff>34246</xdr:rowOff>
    </xdr:from>
    <xdr:to>
      <xdr:col>31</xdr:col>
      <xdr:colOff>617549</xdr:colOff>
      <xdr:row>5</xdr:row>
      <xdr:rowOff>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012204" y="34246"/>
          <a:ext cx="951458" cy="813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256853</xdr:colOff>
      <xdr:row>0</xdr:row>
      <xdr:rowOff>25686</xdr:rowOff>
    </xdr:from>
    <xdr:to>
      <xdr:col>29</xdr:col>
      <xdr:colOff>308425</xdr:colOff>
      <xdr:row>5</xdr:row>
      <xdr:rowOff>17124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76224" y="25686"/>
          <a:ext cx="1027617" cy="8390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59</xdr:row>
      <xdr:rowOff>36905</xdr:rowOff>
    </xdr:from>
    <xdr:to>
      <xdr:col>1</xdr:col>
      <xdr:colOff>1549685</xdr:colOff>
      <xdr:row>64</xdr:row>
      <xdr:rowOff>29227</xdr:rowOff>
    </xdr:to>
    <xdr:grpSp>
      <xdr:nvGrpSpPr>
        <xdr:cNvPr id="9" name="Группа 8"/>
        <xdr:cNvGrpSpPr/>
      </xdr:nvGrpSpPr>
      <xdr:grpSpPr>
        <a:xfrm>
          <a:off x="0" y="10149063"/>
          <a:ext cx="2032459" cy="775198"/>
          <a:chOff x="-23900" y="-67905"/>
          <a:chExt cx="2669876" cy="1047643"/>
        </a:xfrm>
      </xdr:grpSpPr>
      <xdr:pic>
        <xdr:nvPicPr>
          <xdr:cNvPr id="10" name="Рисунок 9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3900" y="-60541"/>
            <a:ext cx="1363099" cy="1040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1732" y="-67905"/>
            <a:ext cx="1284244" cy="10218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29</xdr:col>
      <xdr:colOff>316788</xdr:colOff>
      <xdr:row>59</xdr:row>
      <xdr:rowOff>34246</xdr:rowOff>
    </xdr:from>
    <xdr:ext cx="951458" cy="813372"/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012204" y="34246"/>
          <a:ext cx="951458" cy="813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256853</xdr:colOff>
      <xdr:row>59</xdr:row>
      <xdr:rowOff>25686</xdr:rowOff>
    </xdr:from>
    <xdr:ext cx="1027617" cy="839056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76224" y="25686"/>
          <a:ext cx="1027617" cy="839056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71681</xdr:colOff>
      <xdr:row>0</xdr:row>
      <xdr:rowOff>0</xdr:rowOff>
    </xdr:from>
    <xdr:to>
      <xdr:col>1</xdr:col>
      <xdr:colOff>93264</xdr:colOff>
      <xdr:row>3</xdr:row>
      <xdr:rowOff>13026</xdr:rowOff>
    </xdr:to>
    <xdr:pic>
      <xdr:nvPicPr>
        <xdr:cNvPr id="13" name="Рисунок 1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1" y="0"/>
          <a:ext cx="412352" cy="51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110718</xdr:colOff>
      <xdr:row>0</xdr:row>
      <xdr:rowOff>18723</xdr:rowOff>
    </xdr:from>
    <xdr:to>
      <xdr:col>1</xdr:col>
      <xdr:colOff>560103</xdr:colOff>
      <xdr:row>3</xdr:row>
      <xdr:rowOff>13026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87" y="18723"/>
          <a:ext cx="449385" cy="495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592667</xdr:colOff>
      <xdr:row>0</xdr:row>
      <xdr:rowOff>32564</xdr:rowOff>
    </xdr:from>
    <xdr:to>
      <xdr:col>6</xdr:col>
      <xdr:colOff>1104033</xdr:colOff>
      <xdr:row>2</xdr:row>
      <xdr:rowOff>156307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42667" y="32564"/>
          <a:ext cx="511366" cy="462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136768</xdr:colOff>
      <xdr:row>0</xdr:row>
      <xdr:rowOff>26051</xdr:rowOff>
    </xdr:from>
    <xdr:to>
      <xdr:col>6</xdr:col>
      <xdr:colOff>571671</xdr:colOff>
      <xdr:row>2</xdr:row>
      <xdr:rowOff>156307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86768" y="26051"/>
          <a:ext cx="434903" cy="468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42"/>
  <sheetViews>
    <sheetView view="pageLayout" topLeftCell="A7" zoomScaleNormal="70" zoomScaleSheetLayoutView="100" workbookViewId="0">
      <selection activeCell="D21" sqref="D21"/>
    </sheetView>
  </sheetViews>
  <sheetFormatPr defaultColWidth="9.140625" defaultRowHeight="12.75" x14ac:dyDescent="0.2"/>
  <cols>
    <col min="1" max="1" width="6.5703125" style="11" customWidth="1"/>
    <col min="2" max="2" width="23.42578125" style="11" customWidth="1"/>
    <col min="3" max="3" width="9.42578125" style="11" customWidth="1"/>
    <col min="4" max="4" width="7.28515625" style="11" customWidth="1"/>
    <col min="5" max="5" width="27.85546875" style="11" customWidth="1"/>
    <col min="6" max="6" width="14.28515625" style="38" customWidth="1"/>
    <col min="7" max="7" width="7.5703125" style="11" customWidth="1"/>
    <col min="8" max="11" width="8.7109375" style="11" customWidth="1"/>
    <col min="12" max="12" width="29.7109375" style="11" customWidth="1"/>
    <col min="13" max="14" width="8.7109375" style="11" customWidth="1"/>
    <col min="15" max="15" width="28.85546875" style="11" customWidth="1"/>
    <col min="16" max="16384" width="9.140625" style="11"/>
  </cols>
  <sheetData>
    <row r="1" spans="1:16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157"/>
      <c r="N1" s="157"/>
      <c r="O1" s="157"/>
    </row>
    <row r="2" spans="1:16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157"/>
      <c r="N2" s="157"/>
      <c r="O2" s="157"/>
    </row>
    <row r="3" spans="1:16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28"/>
      <c r="N3" s="128"/>
      <c r="O3" s="128"/>
    </row>
    <row r="4" spans="1:16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28"/>
      <c r="N4" s="128"/>
      <c r="O4" s="128"/>
    </row>
    <row r="5" spans="1:16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124"/>
      <c r="N5" s="124"/>
      <c r="O5" s="124"/>
    </row>
    <row r="6" spans="1:16" s="38" customFormat="1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  <c r="M6" s="149"/>
      <c r="N6" s="138"/>
      <c r="O6" s="138"/>
    </row>
    <row r="7" spans="1:16" s="38" customFormat="1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199</v>
      </c>
      <c r="J7" s="680"/>
      <c r="K7" s="680"/>
      <c r="L7" s="282" t="s">
        <v>19</v>
      </c>
      <c r="M7" s="158"/>
      <c r="N7" s="138"/>
      <c r="O7" s="138"/>
    </row>
    <row r="8" spans="1:16" s="38" customFormat="1" ht="15" x14ac:dyDescent="0.2">
      <c r="A8" s="695" t="s">
        <v>196</v>
      </c>
      <c r="B8" s="695"/>
      <c r="C8" s="220"/>
      <c r="D8" s="684" t="s">
        <v>442</v>
      </c>
      <c r="E8" s="684"/>
      <c r="F8" s="684"/>
      <c r="G8" s="684"/>
      <c r="H8" s="685"/>
      <c r="I8" s="686" t="s">
        <v>2</v>
      </c>
      <c r="J8" s="687"/>
      <c r="K8" s="688"/>
      <c r="L8" s="221" t="s">
        <v>29</v>
      </c>
      <c r="M8" s="129"/>
      <c r="N8" s="129"/>
      <c r="O8" s="129"/>
    </row>
    <row r="9" spans="1:16" s="38" customFormat="1" ht="15.75" x14ac:dyDescent="0.25">
      <c r="A9" s="202" t="s">
        <v>48</v>
      </c>
      <c r="B9" s="222"/>
      <c r="C9" s="355">
        <v>214</v>
      </c>
      <c r="D9" s="689" t="s">
        <v>524</v>
      </c>
      <c r="E9" s="689"/>
      <c r="F9" s="689"/>
      <c r="G9" s="689"/>
      <c r="H9" s="690"/>
      <c r="I9" s="71" t="s">
        <v>3</v>
      </c>
      <c r="J9" s="71" t="s">
        <v>4</v>
      </c>
      <c r="K9" s="71" t="s">
        <v>5</v>
      </c>
      <c r="L9" s="691">
        <v>74</v>
      </c>
      <c r="M9" s="125"/>
      <c r="N9" s="125"/>
      <c r="O9" s="125"/>
    </row>
    <row r="10" spans="1:16" s="38" customFormat="1" ht="15" customHeight="1" x14ac:dyDescent="0.2">
      <c r="A10" s="202" t="s">
        <v>49</v>
      </c>
      <c r="B10" s="223"/>
      <c r="C10" s="356">
        <v>30</v>
      </c>
      <c r="D10" s="677" t="s">
        <v>207</v>
      </c>
      <c r="E10" s="677"/>
      <c r="F10" s="677"/>
      <c r="G10" s="677"/>
      <c r="H10" s="678"/>
      <c r="I10" s="71">
        <v>59</v>
      </c>
      <c r="J10" s="71">
        <v>44</v>
      </c>
      <c r="K10" s="71">
        <v>35</v>
      </c>
      <c r="L10" s="692"/>
      <c r="M10" s="130"/>
      <c r="N10" s="130"/>
      <c r="O10" s="130"/>
    </row>
    <row r="11" spans="1:16" s="7" customFormat="1" ht="14.45" customHeigh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124"/>
      <c r="N11" s="123"/>
      <c r="O11" s="123"/>
    </row>
    <row r="12" spans="1:16" s="38" customFormat="1" ht="13.15" customHeight="1" x14ac:dyDescent="0.2">
      <c r="A12" s="681" t="s">
        <v>200</v>
      </c>
      <c r="B12" s="693" t="s">
        <v>201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454</v>
      </c>
      <c r="I12" s="682" t="s">
        <v>6</v>
      </c>
      <c r="J12" s="681" t="s">
        <v>12</v>
      </c>
      <c r="K12" s="675" t="s">
        <v>13</v>
      </c>
      <c r="L12" s="675" t="s">
        <v>14</v>
      </c>
      <c r="M12" s="125"/>
      <c r="N12" s="123"/>
      <c r="O12" s="138"/>
      <c r="P12" s="138"/>
    </row>
    <row r="13" spans="1:16" s="38" customFormat="1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125"/>
      <c r="N13" s="123"/>
      <c r="O13" s="138"/>
      <c r="P13" s="138"/>
    </row>
    <row r="14" spans="1:16" s="38" customFormat="1" x14ac:dyDescent="0.2">
      <c r="A14" s="44">
        <v>1</v>
      </c>
      <c r="B14" s="549" t="s">
        <v>279</v>
      </c>
      <c r="C14" s="505">
        <v>2003</v>
      </c>
      <c r="D14" s="504" t="s">
        <v>5</v>
      </c>
      <c r="E14" s="366" t="s">
        <v>241</v>
      </c>
      <c r="F14" s="521" t="s">
        <v>277</v>
      </c>
      <c r="G14" s="517">
        <v>62.5</v>
      </c>
      <c r="H14" s="518">
        <v>61</v>
      </c>
      <c r="I14" s="496">
        <f t="shared" ref="I14:I20" si="0">RANK(H14,H$14:H$25,0)</f>
        <v>1</v>
      </c>
      <c r="J14" s="519">
        <f>INDEX({20;18;16;15;14;13;12;11;10;9;8;7;6;5;4;3;2;1},MATCH(I14,{1;2;3;4;5;6;7;8;9;10;11;12;13;14;15;16;17;18},0))</f>
        <v>20</v>
      </c>
      <c r="K14" s="504" t="s">
        <v>497</v>
      </c>
      <c r="L14" s="366" t="s">
        <v>278</v>
      </c>
      <c r="M14" s="124"/>
      <c r="N14" s="124"/>
      <c r="O14" s="124"/>
    </row>
    <row r="15" spans="1:16" ht="13.15" customHeight="1" x14ac:dyDescent="0.2">
      <c r="A15" s="100">
        <v>2</v>
      </c>
      <c r="B15" s="366" t="s">
        <v>360</v>
      </c>
      <c r="C15" s="520">
        <v>1999</v>
      </c>
      <c r="D15" s="504" t="s">
        <v>4</v>
      </c>
      <c r="E15" s="366" t="s">
        <v>227</v>
      </c>
      <c r="F15" s="521" t="s">
        <v>363</v>
      </c>
      <c r="G15" s="517">
        <v>62.6</v>
      </c>
      <c r="H15" s="522">
        <v>60</v>
      </c>
      <c r="I15" s="496">
        <f t="shared" si="0"/>
        <v>2</v>
      </c>
      <c r="J15" s="519">
        <f>INDEX({20;18;16;15;14;13;12;11;10;9;8;7;6;5;4;3;2;1},MATCH(I15,{1;2;3;4;5;6;7;8;9;10;11;12;13;14;15;16;17;18},0))</f>
        <v>18</v>
      </c>
      <c r="K15" s="504" t="s">
        <v>4</v>
      </c>
      <c r="L15" s="523" t="s">
        <v>361</v>
      </c>
      <c r="M15" s="159"/>
      <c r="N15" s="159"/>
      <c r="O15" s="159"/>
    </row>
    <row r="16" spans="1:16" x14ac:dyDescent="0.2">
      <c r="A16" s="44">
        <v>3</v>
      </c>
      <c r="B16" s="366" t="s">
        <v>485</v>
      </c>
      <c r="C16" s="520">
        <v>1993</v>
      </c>
      <c r="D16" s="504" t="s">
        <v>4</v>
      </c>
      <c r="E16" s="366" t="s">
        <v>486</v>
      </c>
      <c r="F16" s="521"/>
      <c r="G16" s="517">
        <v>63</v>
      </c>
      <c r="H16" s="518">
        <v>57</v>
      </c>
      <c r="I16" s="496">
        <f t="shared" si="0"/>
        <v>3</v>
      </c>
      <c r="J16" s="519">
        <f>INDEX({20;18;16;15;14;13;12;11;10;9;8;7;6;5;4;3;2;1},MATCH(I16,{1;2;3;4;5;6;7;8;9;10;11;12;13;14;15;16;17;18},0))</f>
        <v>16</v>
      </c>
      <c r="K16" s="504" t="s">
        <v>4</v>
      </c>
      <c r="L16" s="523" t="s">
        <v>487</v>
      </c>
      <c r="M16" s="159"/>
      <c r="N16" s="159"/>
      <c r="O16" s="159"/>
    </row>
    <row r="17" spans="1:15" s="38" customFormat="1" x14ac:dyDescent="0.2">
      <c r="A17" s="100">
        <v>4</v>
      </c>
      <c r="B17" s="366" t="s">
        <v>304</v>
      </c>
      <c r="C17" s="505">
        <v>1994</v>
      </c>
      <c r="D17" s="504" t="s">
        <v>4</v>
      </c>
      <c r="E17" s="366" t="s">
        <v>220</v>
      </c>
      <c r="F17" s="521"/>
      <c r="G17" s="517">
        <v>62.2</v>
      </c>
      <c r="H17" s="522">
        <v>53</v>
      </c>
      <c r="I17" s="496">
        <f t="shared" si="0"/>
        <v>4</v>
      </c>
      <c r="J17" s="519">
        <f>INDEX({20;18;16;15;14;13;12;11;10;9;8;7;6;5;4;3;2;1},MATCH(I17,{1;2;3;4;5;6;7;8;9;10;11;12;13;14;15;16;17;18},0))</f>
        <v>15</v>
      </c>
      <c r="K17" s="504" t="s">
        <v>4</v>
      </c>
      <c r="L17" s="40" t="s">
        <v>248</v>
      </c>
      <c r="M17" s="151"/>
      <c r="N17" s="152"/>
      <c r="O17" s="153"/>
    </row>
    <row r="18" spans="1:15" s="12" customFormat="1" x14ac:dyDescent="0.2">
      <c r="A18" s="44">
        <v>5</v>
      </c>
      <c r="B18" s="42" t="s">
        <v>434</v>
      </c>
      <c r="C18" s="520">
        <v>1986</v>
      </c>
      <c r="D18" s="504" t="s">
        <v>4</v>
      </c>
      <c r="E18" s="366" t="s">
        <v>38</v>
      </c>
      <c r="F18" s="521"/>
      <c r="G18" s="517">
        <v>63</v>
      </c>
      <c r="H18" s="518">
        <v>46</v>
      </c>
      <c r="I18" s="496">
        <f t="shared" si="0"/>
        <v>5</v>
      </c>
      <c r="J18" s="519">
        <f>INDEX({20;18;16;15;14;13;12;11;10;9;8;7;6;5;4;3;2;1},MATCH(I18,{1;2;3;4;5;6;7;8;9;10;11;12;13;14;15;16;17;18},0))</f>
        <v>14</v>
      </c>
      <c r="K18" s="504" t="s">
        <v>4</v>
      </c>
      <c r="L18" s="523" t="s">
        <v>39</v>
      </c>
      <c r="M18" s="151"/>
      <c r="N18" s="152"/>
      <c r="O18" s="153"/>
    </row>
    <row r="19" spans="1:15" s="12" customFormat="1" x14ac:dyDescent="0.2">
      <c r="A19" s="100">
        <v>6</v>
      </c>
      <c r="B19" s="40" t="s">
        <v>129</v>
      </c>
      <c r="C19" s="550">
        <v>1992</v>
      </c>
      <c r="D19" s="504" t="s">
        <v>3</v>
      </c>
      <c r="E19" s="366" t="s">
        <v>221</v>
      </c>
      <c r="F19" s="504" t="s">
        <v>67</v>
      </c>
      <c r="G19" s="517">
        <v>63</v>
      </c>
      <c r="H19" s="522">
        <v>41</v>
      </c>
      <c r="I19" s="496">
        <f t="shared" si="0"/>
        <v>6</v>
      </c>
      <c r="J19" s="519">
        <f>INDEX({20;18;16;15;14;13;12;11;10;9;8;7;6;5;4;3;2;1},MATCH(I19,{1;2;3;4;5;6;7;8;9;10;11;12;13;14;15;16;17;18},0))</f>
        <v>13</v>
      </c>
      <c r="K19" s="504" t="s">
        <v>5</v>
      </c>
      <c r="L19" s="551" t="s">
        <v>544</v>
      </c>
      <c r="M19" s="151"/>
      <c r="N19" s="152"/>
      <c r="O19" s="153"/>
    </row>
    <row r="20" spans="1:15" s="12" customFormat="1" x14ac:dyDescent="0.2">
      <c r="A20" s="44">
        <v>7</v>
      </c>
      <c r="B20" s="366" t="s">
        <v>298</v>
      </c>
      <c r="C20" s="520">
        <v>1999</v>
      </c>
      <c r="D20" s="504" t="s">
        <v>5</v>
      </c>
      <c r="E20" s="366" t="s">
        <v>37</v>
      </c>
      <c r="F20" s="521"/>
      <c r="G20" s="517">
        <v>62.4</v>
      </c>
      <c r="H20" s="518">
        <v>27</v>
      </c>
      <c r="I20" s="496">
        <f t="shared" si="0"/>
        <v>7</v>
      </c>
      <c r="J20" s="519">
        <f>INDEX({20;18;16;15;14;13;12;11;10;9;8;7;6;5;4;3;2;1},MATCH(I20,{1;2;3;4;5;6;7;8;9;10;11;12;13;14;15;16;17;18},0))</f>
        <v>12</v>
      </c>
      <c r="K20" s="504"/>
      <c r="L20" s="523" t="s">
        <v>296</v>
      </c>
      <c r="M20" s="151"/>
      <c r="N20" s="152"/>
      <c r="O20" s="153"/>
    </row>
    <row r="21" spans="1:15" s="12" customFormat="1" x14ac:dyDescent="0.2">
      <c r="A21" s="408"/>
      <c r="B21" s="538"/>
      <c r="C21" s="410"/>
      <c r="D21" s="411"/>
      <c r="E21" s="409"/>
      <c r="F21" s="412"/>
      <c r="G21" s="463"/>
      <c r="H21" s="464"/>
      <c r="I21" s="464"/>
      <c r="J21" s="465"/>
      <c r="K21" s="466"/>
      <c r="L21" s="467"/>
      <c r="M21" s="151"/>
      <c r="N21" s="152"/>
      <c r="O21" s="153"/>
    </row>
    <row r="22" spans="1:15" s="12" customFormat="1" x14ac:dyDescent="0.2">
      <c r="A22" s="398"/>
      <c r="B22" s="456"/>
      <c r="C22" s="254"/>
      <c r="D22" s="423"/>
      <c r="E22" s="255"/>
      <c r="F22" s="461"/>
      <c r="G22" s="400"/>
      <c r="H22" s="423"/>
      <c r="I22" s="423"/>
      <c r="J22" s="254"/>
      <c r="K22" s="361"/>
      <c r="L22" s="128"/>
      <c r="M22" s="151"/>
      <c r="N22" s="152"/>
      <c r="O22" s="153"/>
    </row>
    <row r="23" spans="1:15" x14ac:dyDescent="0.2">
      <c r="A23" s="398"/>
      <c r="B23" s="191"/>
      <c r="C23" s="152"/>
      <c r="D23" s="152"/>
      <c r="E23" s="242"/>
      <c r="F23" s="420"/>
      <c r="G23" s="247"/>
      <c r="H23" s="420"/>
      <c r="I23" s="154"/>
      <c r="J23" s="150"/>
      <c r="K23" s="152"/>
      <c r="L23" s="462"/>
      <c r="M23" s="151"/>
      <c r="N23" s="152"/>
      <c r="O23" s="156"/>
    </row>
    <row r="24" spans="1:15" x14ac:dyDescent="0.2">
      <c r="A24" s="205"/>
      <c r="B24" s="205"/>
      <c r="C24" s="205"/>
      <c r="D24" s="205"/>
      <c r="E24" s="205"/>
      <c r="F24" s="205"/>
      <c r="G24" s="126"/>
      <c r="H24" s="126"/>
      <c r="I24" s="126"/>
      <c r="J24" s="126"/>
      <c r="K24" s="126"/>
      <c r="L24" s="126"/>
      <c r="M24" s="151"/>
      <c r="N24" s="152"/>
      <c r="O24" s="156"/>
    </row>
    <row r="25" spans="1:15" s="38" customFormat="1" x14ac:dyDescent="0.2">
      <c r="A25" s="126" t="s">
        <v>15</v>
      </c>
      <c r="B25" s="126"/>
      <c r="C25" s="127" t="s">
        <v>204</v>
      </c>
      <c r="D25" s="205"/>
      <c r="E25" s="128"/>
      <c r="F25" s="126" t="s">
        <v>124</v>
      </c>
      <c r="G25" s="205"/>
      <c r="H25" s="126"/>
      <c r="I25" s="126"/>
      <c r="J25" s="205" t="s">
        <v>490</v>
      </c>
      <c r="K25" s="205"/>
      <c r="L25" s="205"/>
      <c r="M25" s="151"/>
      <c r="N25" s="152"/>
      <c r="O25" s="156"/>
    </row>
    <row r="26" spans="1:15" s="38" customFormat="1" x14ac:dyDescent="0.2">
      <c r="A26" s="126"/>
      <c r="B26" s="126"/>
      <c r="C26" s="127"/>
      <c r="D26" s="205"/>
      <c r="E26" s="128"/>
      <c r="F26" s="126"/>
      <c r="G26" s="205"/>
      <c r="H26" s="126"/>
      <c r="I26" s="126"/>
      <c r="J26" s="205"/>
      <c r="K26" s="205"/>
      <c r="L26" s="205"/>
      <c r="M26" s="128"/>
      <c r="N26" s="128"/>
      <c r="O26" s="128"/>
    </row>
    <row r="27" spans="1:15" s="38" customFormat="1" x14ac:dyDescent="0.2">
      <c r="A27" s="126" t="s">
        <v>16</v>
      </c>
      <c r="B27" s="126"/>
      <c r="C27" s="126" t="s">
        <v>205</v>
      </c>
      <c r="D27" s="126"/>
      <c r="E27" s="126"/>
      <c r="F27" s="126" t="s">
        <v>125</v>
      </c>
      <c r="G27" s="205"/>
      <c r="H27" s="126"/>
      <c r="I27" s="126"/>
      <c r="J27" s="205" t="s">
        <v>492</v>
      </c>
      <c r="K27" s="205"/>
      <c r="L27" s="205"/>
      <c r="M27" s="127"/>
      <c r="N27" s="124"/>
      <c r="O27" s="124"/>
    </row>
    <row r="28" spans="1:15" s="38" customFormat="1" x14ac:dyDescent="0.2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127"/>
      <c r="N28" s="124"/>
      <c r="O28" s="124"/>
    </row>
    <row r="29" spans="1:15" x14ac:dyDescent="0.2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</row>
    <row r="30" spans="1:15" x14ac:dyDescent="0.2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</row>
    <row r="31" spans="1:15" x14ac:dyDescent="0.2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 t="s">
        <v>87</v>
      </c>
      <c r="L31" s="124"/>
      <c r="M31" s="124"/>
      <c r="N31" s="124"/>
      <c r="O31" s="124"/>
    </row>
    <row r="32" spans="1:15" x14ac:dyDescent="0.2">
      <c r="A32" s="38"/>
      <c r="B32" s="38"/>
      <c r="C32" s="38"/>
      <c r="D32" s="38"/>
      <c r="E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x14ac:dyDescent="0.2">
      <c r="A33" s="38"/>
      <c r="B33" s="38"/>
      <c r="C33" s="38"/>
      <c r="D33" s="38"/>
      <c r="E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x14ac:dyDescent="0.2">
      <c r="A34" s="38"/>
      <c r="B34" s="38"/>
      <c r="C34" s="38"/>
      <c r="D34" s="38"/>
      <c r="E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1:15" x14ac:dyDescent="0.2">
      <c r="A35" s="38"/>
      <c r="B35" s="38"/>
      <c r="C35" s="38"/>
      <c r="D35" s="38"/>
      <c r="E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1:15" x14ac:dyDescent="0.2">
      <c r="A36" s="38"/>
      <c r="B36" s="38"/>
      <c r="C36" s="38"/>
      <c r="D36" s="38"/>
      <c r="E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x14ac:dyDescent="0.2">
      <c r="A37" s="38"/>
      <c r="B37" s="38"/>
      <c r="C37" s="38"/>
      <c r="D37" s="38"/>
      <c r="E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5" x14ac:dyDescent="0.2">
      <c r="A38" s="38"/>
      <c r="B38" s="38"/>
      <c r="C38" s="38"/>
      <c r="D38" s="38"/>
      <c r="E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x14ac:dyDescent="0.2">
      <c r="A39" s="38"/>
      <c r="B39" s="38"/>
      <c r="C39" s="38"/>
      <c r="D39" s="38"/>
      <c r="E39" s="38"/>
      <c r="G39" s="38"/>
      <c r="H39" s="38"/>
      <c r="I39" s="38"/>
      <c r="J39" s="38"/>
      <c r="K39" s="38"/>
      <c r="L39" s="38"/>
      <c r="M39" s="38"/>
      <c r="N39" s="38"/>
      <c r="O39" s="38"/>
    </row>
    <row r="40" spans="1:15" x14ac:dyDescent="0.2">
      <c r="A40" s="38"/>
      <c r="B40" s="38"/>
      <c r="C40" s="38"/>
      <c r="D40" s="38"/>
      <c r="E40" s="38"/>
      <c r="G40" s="38"/>
      <c r="H40" s="38"/>
      <c r="I40" s="38"/>
      <c r="J40" s="38"/>
      <c r="K40" s="38"/>
      <c r="L40" s="38"/>
      <c r="M40" s="38"/>
      <c r="N40" s="38"/>
      <c r="O40" s="38"/>
    </row>
    <row r="41" spans="1:15" x14ac:dyDescent="0.2">
      <c r="A41" s="38"/>
      <c r="B41" s="38"/>
      <c r="C41" s="38"/>
      <c r="D41" s="38"/>
      <c r="E41" s="38"/>
      <c r="G41" s="38"/>
      <c r="H41" s="38"/>
      <c r="I41" s="38"/>
      <c r="J41" s="38"/>
      <c r="K41" s="38"/>
      <c r="L41" s="38"/>
      <c r="M41" s="38"/>
      <c r="N41" s="38"/>
      <c r="O41" s="38"/>
    </row>
    <row r="42" spans="1:15" x14ac:dyDescent="0.2">
      <c r="A42" s="38"/>
      <c r="B42" s="38"/>
      <c r="C42" s="38"/>
      <c r="D42" s="38"/>
      <c r="E42" s="38"/>
      <c r="G42" s="38"/>
      <c r="H42" s="38"/>
      <c r="I42" s="38"/>
      <c r="J42" s="38"/>
      <c r="K42" s="38"/>
      <c r="L42" s="38"/>
      <c r="M42" s="38"/>
      <c r="N42" s="38"/>
      <c r="O42" s="38"/>
    </row>
  </sheetData>
  <sheetProtection selectLockedCells="1" selectUnlockedCells="1"/>
  <sortState ref="B14:L20">
    <sortCondition descending="1" ref="H14:H20"/>
  </sortState>
  <mergeCells count="26">
    <mergeCell ref="A8:B8"/>
    <mergeCell ref="A6:B6"/>
    <mergeCell ref="A7:B7"/>
    <mergeCell ref="A1:L1"/>
    <mergeCell ref="A2:L2"/>
    <mergeCell ref="A3:L3"/>
    <mergeCell ref="A4:L4"/>
    <mergeCell ref="C6:J6"/>
    <mergeCell ref="A12:A13"/>
    <mergeCell ref="B12:B13"/>
    <mergeCell ref="C12:C13"/>
    <mergeCell ref="D12:D13"/>
    <mergeCell ref="E12:E13"/>
    <mergeCell ref="L12:L13"/>
    <mergeCell ref="D10:H10"/>
    <mergeCell ref="C7:H7"/>
    <mergeCell ref="I7:K7"/>
    <mergeCell ref="G12:G13"/>
    <mergeCell ref="H12:H13"/>
    <mergeCell ref="I12:I13"/>
    <mergeCell ref="J12:J13"/>
    <mergeCell ref="K12:K13"/>
    <mergeCell ref="D8:H8"/>
    <mergeCell ref="I8:K8"/>
    <mergeCell ref="D9:H9"/>
    <mergeCell ref="L9:L10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27"/>
  <sheetViews>
    <sheetView view="pageLayout" topLeftCell="A2" zoomScaleNormal="70" zoomScaleSheetLayoutView="100" workbookViewId="0">
      <selection activeCell="L12" sqref="L12:L20"/>
    </sheetView>
  </sheetViews>
  <sheetFormatPr defaultColWidth="9.140625" defaultRowHeight="12.75" x14ac:dyDescent="0.2"/>
  <cols>
    <col min="1" max="1" width="6.5703125" style="11" customWidth="1"/>
    <col min="2" max="2" width="23.28515625" style="11" customWidth="1"/>
    <col min="3" max="3" width="9.42578125" style="11" customWidth="1"/>
    <col min="4" max="4" width="7.42578125" style="11" customWidth="1"/>
    <col min="5" max="5" width="28" style="11" customWidth="1"/>
    <col min="6" max="6" width="16" style="11" customWidth="1"/>
    <col min="7" max="7" width="7.5703125" style="11" customWidth="1"/>
    <col min="8" max="11" width="8.7109375" style="11" customWidth="1"/>
    <col min="12" max="12" width="33.7109375" style="11" customWidth="1"/>
    <col min="13" max="16384" width="9.140625" style="11"/>
  </cols>
  <sheetData>
    <row r="1" spans="1:15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3"/>
    </row>
    <row r="2" spans="1:15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3"/>
    </row>
    <row r="3" spans="1:15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41"/>
      <c r="N3" s="141"/>
      <c r="O3" s="141"/>
    </row>
    <row r="4" spans="1:15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26"/>
      <c r="N4" s="126"/>
      <c r="O4" s="126"/>
    </row>
    <row r="5" spans="1:15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</row>
    <row r="6" spans="1:15" s="38" customFormat="1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</row>
    <row r="7" spans="1:15" s="38" customFormat="1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199</v>
      </c>
      <c r="J7" s="680"/>
      <c r="K7" s="680"/>
      <c r="L7" s="282" t="s">
        <v>19</v>
      </c>
    </row>
    <row r="8" spans="1:15" s="38" customFormat="1" ht="15" x14ac:dyDescent="0.2">
      <c r="A8" s="695" t="s">
        <v>196</v>
      </c>
      <c r="B8" s="695"/>
      <c r="C8" s="220"/>
      <c r="D8" s="684" t="s">
        <v>442</v>
      </c>
      <c r="E8" s="684"/>
      <c r="F8" s="684"/>
      <c r="G8" s="684"/>
      <c r="H8" s="685"/>
      <c r="I8" s="686" t="s">
        <v>2</v>
      </c>
      <c r="J8" s="687"/>
      <c r="K8" s="688"/>
      <c r="L8" s="221" t="s">
        <v>29</v>
      </c>
      <c r="M8" s="139"/>
      <c r="N8" s="129"/>
      <c r="O8" s="7"/>
    </row>
    <row r="9" spans="1:15" s="38" customFormat="1" ht="15.75" x14ac:dyDescent="0.25">
      <c r="A9" s="202" t="s">
        <v>48</v>
      </c>
      <c r="B9" s="222"/>
      <c r="C9" s="355">
        <v>214</v>
      </c>
      <c r="D9" s="689" t="s">
        <v>525</v>
      </c>
      <c r="E9" s="689"/>
      <c r="F9" s="689"/>
      <c r="G9" s="689"/>
      <c r="H9" s="690"/>
      <c r="I9" s="71" t="s">
        <v>3</v>
      </c>
      <c r="J9" s="71" t="s">
        <v>4</v>
      </c>
      <c r="K9" s="71" t="s">
        <v>5</v>
      </c>
      <c r="L9" s="691">
        <v>81</v>
      </c>
      <c r="M9" s="119"/>
      <c r="N9" s="125"/>
      <c r="O9" s="7"/>
    </row>
    <row r="10" spans="1:15" s="38" customFormat="1" ht="15" customHeight="1" x14ac:dyDescent="0.2">
      <c r="A10" s="202" t="s">
        <v>49</v>
      </c>
      <c r="B10" s="223"/>
      <c r="C10" s="356">
        <v>30</v>
      </c>
      <c r="D10" s="677" t="s">
        <v>206</v>
      </c>
      <c r="E10" s="677"/>
      <c r="F10" s="677"/>
      <c r="G10" s="677"/>
      <c r="H10" s="678"/>
      <c r="I10" s="71">
        <v>72</v>
      </c>
      <c r="J10" s="71">
        <v>56</v>
      </c>
      <c r="K10" s="71">
        <v>45</v>
      </c>
      <c r="L10" s="692"/>
      <c r="M10" s="119"/>
      <c r="N10" s="130"/>
      <c r="O10" s="7"/>
    </row>
    <row r="11" spans="1:15" s="38" customForma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7"/>
      <c r="N11" s="7"/>
      <c r="O11" s="7"/>
    </row>
    <row r="12" spans="1:15" ht="11.25" customHeight="1" x14ac:dyDescent="0.2">
      <c r="A12" s="681" t="s">
        <v>200</v>
      </c>
      <c r="B12" s="693" t="s">
        <v>231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454</v>
      </c>
      <c r="I12" s="682" t="s">
        <v>6</v>
      </c>
      <c r="J12" s="681" t="s">
        <v>12</v>
      </c>
      <c r="K12" s="675" t="s">
        <v>13</v>
      </c>
      <c r="L12" s="675" t="s">
        <v>14</v>
      </c>
      <c r="M12" s="701"/>
      <c r="N12" s="701"/>
      <c r="O12" s="701"/>
    </row>
    <row r="13" spans="1:15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701"/>
      <c r="N13" s="701"/>
      <c r="O13" s="701"/>
    </row>
    <row r="14" spans="1:15" ht="15.6" customHeight="1" x14ac:dyDescent="0.2">
      <c r="A14" s="44">
        <v>1</v>
      </c>
      <c r="B14" s="512" t="s">
        <v>392</v>
      </c>
      <c r="C14" s="513">
        <v>2000</v>
      </c>
      <c r="D14" s="380" t="s">
        <v>4</v>
      </c>
      <c r="E14" s="203" t="s">
        <v>255</v>
      </c>
      <c r="F14" s="380" t="s">
        <v>391</v>
      </c>
      <c r="G14" s="384">
        <v>67.900000000000006</v>
      </c>
      <c r="H14" s="501">
        <v>68</v>
      </c>
      <c r="I14" s="498">
        <f>RANK(H14,H$14:H$22,0)</f>
        <v>1</v>
      </c>
      <c r="J14" s="502">
        <f>INDEX({20;18;16;15;14;13;12;11;10;9;8;7;6;5;4;3;2;1},MATCH(I14,{1;2;3;4;5;6;7;8;9;10;11;12;13;14;15;16;17;18},0))</f>
        <v>20</v>
      </c>
      <c r="K14" s="380" t="s">
        <v>4</v>
      </c>
      <c r="L14" s="195" t="s">
        <v>512</v>
      </c>
      <c r="M14" s="7"/>
      <c r="N14" s="5"/>
      <c r="O14" s="7"/>
    </row>
    <row r="15" spans="1:15" s="12" customFormat="1" ht="15.6" customHeight="1" x14ac:dyDescent="0.2">
      <c r="A15" s="100">
        <v>2</v>
      </c>
      <c r="B15" s="250" t="s">
        <v>247</v>
      </c>
      <c r="C15" s="379">
        <v>1987</v>
      </c>
      <c r="D15" s="392" t="s">
        <v>4</v>
      </c>
      <c r="E15" s="203" t="s">
        <v>133</v>
      </c>
      <c r="F15" s="380"/>
      <c r="G15" s="384">
        <v>68</v>
      </c>
      <c r="H15" s="501">
        <v>62</v>
      </c>
      <c r="I15" s="498">
        <f>RANK(H15,H$14:H$22,0)</f>
        <v>2</v>
      </c>
      <c r="J15" s="502">
        <f>INDEX({20;18;16;15;14;13;12;11;10;9;8;7;6;5;4;3;2;1},MATCH(I15,{1;2;3;4;5;6;7;8;9;10;11;12;13;14;15;16;17;18},0))</f>
        <v>18</v>
      </c>
      <c r="K15" s="380" t="s">
        <v>4</v>
      </c>
      <c r="L15" s="203" t="s">
        <v>248</v>
      </c>
      <c r="M15" s="38"/>
    </row>
    <row r="16" spans="1:15" s="12" customFormat="1" ht="15.6" customHeight="1" x14ac:dyDescent="0.2">
      <c r="A16" s="44">
        <v>3</v>
      </c>
      <c r="B16" s="203" t="s">
        <v>280</v>
      </c>
      <c r="C16" s="382">
        <v>2004</v>
      </c>
      <c r="D16" s="380" t="s">
        <v>5</v>
      </c>
      <c r="E16" s="203" t="s">
        <v>241</v>
      </c>
      <c r="F16" s="392" t="s">
        <v>277</v>
      </c>
      <c r="G16" s="384">
        <v>68</v>
      </c>
      <c r="H16" s="501">
        <v>50</v>
      </c>
      <c r="I16" s="498">
        <f>RANK(H16,H$14:H$22,0)</f>
        <v>3</v>
      </c>
      <c r="J16" s="502">
        <f>INDEX({20;18;16;15;14;13;12;11;10;9;8;7;6;5;4;3;2;1},MATCH(I16,{1;2;3;4;5;6;7;8;9;10;11;12;13;14;15;16;17;18},0))</f>
        <v>16</v>
      </c>
      <c r="K16" s="380" t="s">
        <v>497</v>
      </c>
      <c r="L16" s="427" t="s">
        <v>278</v>
      </c>
      <c r="M16" s="38"/>
    </row>
    <row r="17" spans="1:13" s="12" customFormat="1" ht="15.6" customHeight="1" x14ac:dyDescent="0.2">
      <c r="A17" s="100">
        <v>4</v>
      </c>
      <c r="B17" s="257" t="s">
        <v>435</v>
      </c>
      <c r="C17" s="379">
        <v>2001</v>
      </c>
      <c r="D17" s="380">
        <v>1</v>
      </c>
      <c r="E17" s="203" t="s">
        <v>38</v>
      </c>
      <c r="F17" s="392"/>
      <c r="G17" s="384">
        <v>68</v>
      </c>
      <c r="H17" s="501">
        <v>50</v>
      </c>
      <c r="I17" s="498">
        <v>4</v>
      </c>
      <c r="J17" s="502">
        <f>INDEX({20;18;16;15;14;13;12;11;10;9;8;7;6;5;4;3;2;1},MATCH(I17,{1;2;3;4;5;6;7;8;9;10;11;12;13;14;15;16;17;18},0))</f>
        <v>15</v>
      </c>
      <c r="K17" s="380" t="s">
        <v>5</v>
      </c>
      <c r="L17" s="385" t="s">
        <v>83</v>
      </c>
      <c r="M17" s="38"/>
    </row>
    <row r="18" spans="1:13" s="12" customFormat="1" ht="15.6" customHeight="1" x14ac:dyDescent="0.2">
      <c r="A18" s="44">
        <v>5</v>
      </c>
      <c r="B18" s="250" t="s">
        <v>134</v>
      </c>
      <c r="C18" s="382">
        <v>1999</v>
      </c>
      <c r="D18" s="380" t="s">
        <v>4</v>
      </c>
      <c r="E18" s="203" t="s">
        <v>221</v>
      </c>
      <c r="F18" s="381" t="s">
        <v>67</v>
      </c>
      <c r="G18" s="384">
        <v>68</v>
      </c>
      <c r="H18" s="501">
        <v>43</v>
      </c>
      <c r="I18" s="498">
        <f>RANK(H18,H$14:H$22,0)</f>
        <v>5</v>
      </c>
      <c r="J18" s="502">
        <f>INDEX({20;18;16;15;14;13;12;11;10;9;8;7;6;5;4;3;2;1},MATCH(I18,{1;2;3;4;5;6;7;8;9;10;11;12;13;14;15;16;17;18},0))</f>
        <v>14</v>
      </c>
      <c r="K18" s="380"/>
      <c r="L18" s="514" t="s">
        <v>382</v>
      </c>
      <c r="M18" s="38"/>
    </row>
    <row r="19" spans="1:13" s="12" customFormat="1" ht="15.6" customHeight="1" x14ac:dyDescent="0.2">
      <c r="A19" s="100">
        <v>6</v>
      </c>
      <c r="B19" s="250" t="s">
        <v>138</v>
      </c>
      <c r="C19" s="382">
        <v>1997</v>
      </c>
      <c r="D19" s="380" t="s">
        <v>5</v>
      </c>
      <c r="E19" s="203" t="s">
        <v>36</v>
      </c>
      <c r="F19" s="392"/>
      <c r="G19" s="384">
        <v>63.4</v>
      </c>
      <c r="H19" s="501">
        <v>26</v>
      </c>
      <c r="I19" s="498">
        <f>RANK(H19,H$14:H$22,0)</f>
        <v>6</v>
      </c>
      <c r="J19" s="502">
        <f>INDEX({20;18;16;15;14;13;12;11;10;9;8;7;6;5;4;3;2;1},MATCH(I19,{1;2;3;4;5;6;7;8;9;10;11;12;13;14;15;16;17;18},0))</f>
        <v>13</v>
      </c>
      <c r="K19" s="380"/>
      <c r="L19" s="385" t="s">
        <v>84</v>
      </c>
      <c r="M19" s="38"/>
    </row>
    <row r="20" spans="1:13" s="12" customFormat="1" ht="15.6" customHeight="1" x14ac:dyDescent="0.2">
      <c r="A20" s="44">
        <v>7</v>
      </c>
      <c r="B20" s="500" t="s">
        <v>289</v>
      </c>
      <c r="C20" s="445">
        <v>2004</v>
      </c>
      <c r="D20" s="507" t="s">
        <v>4</v>
      </c>
      <c r="E20" s="508" t="s">
        <v>223</v>
      </c>
      <c r="F20" s="509" t="s">
        <v>132</v>
      </c>
      <c r="G20" s="510">
        <v>63.3</v>
      </c>
      <c r="H20" s="501">
        <v>25</v>
      </c>
      <c r="I20" s="498">
        <f>RANK(H20,H$14:H$22,0)</f>
        <v>7</v>
      </c>
      <c r="J20" s="502">
        <f>INDEX({20;18;16;15;14;13;12;11;10;9;8;7;6;5;4;3;2;1},MATCH(I20,{1;2;3;4;5;6;7;8;9;10;11;12;13;14;15;16;17;18},0))</f>
        <v>12</v>
      </c>
      <c r="K20" s="507"/>
      <c r="L20" s="385" t="s">
        <v>66</v>
      </c>
      <c r="M20" s="38"/>
    </row>
    <row r="21" spans="1:13" s="12" customFormat="1" ht="15.6" customHeight="1" x14ac:dyDescent="0.2">
      <c r="A21" s="408"/>
      <c r="B21" s="541"/>
      <c r="C21" s="410"/>
      <c r="D21" s="411"/>
      <c r="E21" s="411"/>
      <c r="F21" s="412"/>
      <c r="G21" s="413"/>
      <c r="H21" s="411"/>
      <c r="I21" s="411"/>
      <c r="J21" s="410"/>
      <c r="K21" s="414"/>
      <c r="L21" s="415"/>
      <c r="M21" s="38"/>
    </row>
    <row r="22" spans="1:13" s="12" customFormat="1" ht="15.6" customHeight="1" x14ac:dyDescent="0.2">
      <c r="A22" s="398"/>
      <c r="B22" s="255"/>
      <c r="C22" s="254"/>
      <c r="D22" s="393"/>
      <c r="E22" s="393"/>
      <c r="F22" s="399"/>
      <c r="G22" s="400"/>
      <c r="H22" s="393"/>
      <c r="I22" s="393"/>
      <c r="J22" s="254"/>
      <c r="K22" s="361"/>
      <c r="L22" s="128"/>
      <c r="M22" s="38"/>
    </row>
    <row r="23" spans="1:13" s="12" customFormat="1" ht="15.6" customHeight="1" x14ac:dyDescent="0.2">
      <c r="A23" s="398"/>
      <c r="B23" s="255"/>
      <c r="C23" s="254"/>
      <c r="D23" s="440"/>
      <c r="E23" s="440"/>
      <c r="F23" s="399"/>
      <c r="G23" s="400"/>
      <c r="H23" s="440"/>
      <c r="I23" s="440"/>
      <c r="J23" s="254"/>
      <c r="K23" s="361"/>
      <c r="L23" s="128"/>
      <c r="M23" s="38"/>
    </row>
    <row r="24" spans="1:13" s="12" customFormat="1" ht="15.6" customHeight="1" x14ac:dyDescent="0.2">
      <c r="A24" s="398"/>
      <c r="B24" s="255"/>
      <c r="C24" s="254"/>
      <c r="D24" s="393"/>
      <c r="E24" s="393"/>
      <c r="F24" s="399"/>
      <c r="G24" s="400"/>
      <c r="H24" s="393"/>
      <c r="I24" s="393"/>
      <c r="J24" s="254"/>
      <c r="K24" s="361"/>
      <c r="L24" s="128"/>
      <c r="M24" s="38"/>
    </row>
    <row r="25" spans="1:13" x14ac:dyDescent="0.2">
      <c r="A25" s="126" t="s">
        <v>15</v>
      </c>
      <c r="B25" s="126"/>
      <c r="C25" s="127" t="s">
        <v>204</v>
      </c>
      <c r="D25" s="205"/>
      <c r="E25" s="128"/>
      <c r="F25" s="126" t="s">
        <v>124</v>
      </c>
      <c r="G25" s="205"/>
      <c r="H25" s="126"/>
      <c r="I25" s="126"/>
      <c r="J25" s="205" t="s">
        <v>490</v>
      </c>
      <c r="K25" s="205"/>
      <c r="L25" s="205"/>
    </row>
    <row r="26" spans="1:13" x14ac:dyDescent="0.2">
      <c r="A26" s="126"/>
      <c r="B26" s="126"/>
      <c r="C26" s="127"/>
      <c r="D26" s="205"/>
      <c r="E26" s="128"/>
      <c r="F26" s="126"/>
      <c r="G26" s="205"/>
      <c r="H26" s="126"/>
      <c r="I26" s="126"/>
      <c r="J26" s="205"/>
      <c r="K26" s="205"/>
      <c r="L26" s="205"/>
    </row>
    <row r="27" spans="1:13" x14ac:dyDescent="0.2">
      <c r="A27" s="126" t="s">
        <v>16</v>
      </c>
      <c r="B27" s="126"/>
      <c r="C27" s="126" t="s">
        <v>205</v>
      </c>
      <c r="D27" s="126"/>
      <c r="E27" s="126"/>
      <c r="F27" s="126" t="s">
        <v>125</v>
      </c>
      <c r="G27" s="205"/>
      <c r="H27" s="126"/>
      <c r="I27" s="126"/>
      <c r="J27" s="205" t="s">
        <v>492</v>
      </c>
      <c r="K27" s="205"/>
      <c r="L27" s="205"/>
    </row>
  </sheetData>
  <sheetProtection selectLockedCells="1" selectUnlockedCells="1"/>
  <sortState ref="B16:L17">
    <sortCondition descending="1" ref="H16:H17"/>
  </sortState>
  <mergeCells count="29">
    <mergeCell ref="O12:O13"/>
    <mergeCell ref="M12:M13"/>
    <mergeCell ref="N12:N13"/>
    <mergeCell ref="I8:K8"/>
    <mergeCell ref="C6:J6"/>
    <mergeCell ref="G12:G13"/>
    <mergeCell ref="H12:H13"/>
    <mergeCell ref="I7:K7"/>
    <mergeCell ref="L9:L10"/>
    <mergeCell ref="L12:L13"/>
    <mergeCell ref="A6:B6"/>
    <mergeCell ref="A1:L1"/>
    <mergeCell ref="A2:L2"/>
    <mergeCell ref="A3:L3"/>
    <mergeCell ref="A4:L4"/>
    <mergeCell ref="A8:B8"/>
    <mergeCell ref="A7:B7"/>
    <mergeCell ref="J12:J13"/>
    <mergeCell ref="K12:K13"/>
    <mergeCell ref="A12:A13"/>
    <mergeCell ref="B12:B13"/>
    <mergeCell ref="C12:C13"/>
    <mergeCell ref="D12:D13"/>
    <mergeCell ref="E12:E13"/>
    <mergeCell ref="I12:I13"/>
    <mergeCell ref="D8:H8"/>
    <mergeCell ref="D9:H9"/>
    <mergeCell ref="D10:H10"/>
    <mergeCell ref="C7:H7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T35"/>
  <sheetViews>
    <sheetView view="pageLayout" topLeftCell="A10" zoomScale="92" zoomScaleNormal="55" zoomScaleSheetLayoutView="98" zoomScalePageLayoutView="92" workbookViewId="0">
      <selection activeCell="B36" sqref="B36"/>
    </sheetView>
  </sheetViews>
  <sheetFormatPr defaultColWidth="9.140625" defaultRowHeight="12.75" x14ac:dyDescent="0.2"/>
  <cols>
    <col min="1" max="1" width="6.5703125" style="11" customWidth="1"/>
    <col min="2" max="2" width="22.28515625" style="11" customWidth="1"/>
    <col min="3" max="3" width="9.42578125" style="11" customWidth="1"/>
    <col min="4" max="4" width="7.42578125" style="11" customWidth="1"/>
    <col min="5" max="5" width="24.28515625" style="11" customWidth="1"/>
    <col min="6" max="6" width="16" style="11" customWidth="1"/>
    <col min="7" max="11" width="8.7109375" style="11" customWidth="1"/>
    <col min="12" max="12" width="30.42578125" style="11" customWidth="1"/>
    <col min="13" max="13" width="7" style="11" customWidth="1"/>
    <col min="14" max="14" width="11.28515625" style="11" customWidth="1"/>
    <col min="15" max="15" width="15.7109375" style="11" customWidth="1"/>
    <col min="16" max="16" width="15.42578125" style="11" customWidth="1"/>
    <col min="17" max="16384" width="9.140625" style="11"/>
  </cols>
  <sheetData>
    <row r="1" spans="1:18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164"/>
      <c r="N1" s="164"/>
      <c r="O1" s="164"/>
      <c r="P1" s="164"/>
      <c r="Q1" s="3"/>
    </row>
    <row r="2" spans="1:18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164"/>
      <c r="N2" s="164"/>
      <c r="O2" s="164"/>
      <c r="P2" s="164"/>
      <c r="Q2" s="3"/>
    </row>
    <row r="3" spans="1:18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64"/>
      <c r="N3" s="164"/>
      <c r="O3" s="164"/>
      <c r="P3" s="164"/>
      <c r="Q3" s="10"/>
      <c r="R3" s="96"/>
    </row>
    <row r="4" spans="1:18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64"/>
      <c r="N4" s="164"/>
      <c r="O4" s="164"/>
      <c r="P4" s="164"/>
      <c r="Q4" s="3"/>
      <c r="R4" s="97"/>
    </row>
    <row r="5" spans="1:18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7"/>
      <c r="N5" s="7"/>
      <c r="O5" s="7"/>
      <c r="P5" s="7"/>
    </row>
    <row r="6" spans="1:18" s="38" customFormat="1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  <c r="M6" s="165"/>
      <c r="N6" s="140"/>
      <c r="O6" s="140"/>
      <c r="P6" s="140"/>
    </row>
    <row r="7" spans="1:18" s="38" customFormat="1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199</v>
      </c>
      <c r="J7" s="680"/>
      <c r="K7" s="680"/>
      <c r="L7" s="282" t="s">
        <v>19</v>
      </c>
      <c r="M7" s="109"/>
      <c r="N7" s="140"/>
      <c r="O7" s="140"/>
      <c r="P7" s="140"/>
    </row>
    <row r="8" spans="1:18" s="38" customFormat="1" ht="15" x14ac:dyDescent="0.2">
      <c r="A8" s="695" t="s">
        <v>196</v>
      </c>
      <c r="B8" s="695"/>
      <c r="C8" s="220"/>
      <c r="D8" s="684" t="s">
        <v>443</v>
      </c>
      <c r="E8" s="684"/>
      <c r="F8" s="684"/>
      <c r="G8" s="684"/>
      <c r="H8" s="685"/>
      <c r="I8" s="686" t="s">
        <v>2</v>
      </c>
      <c r="J8" s="687"/>
      <c r="K8" s="688"/>
      <c r="L8" s="221" t="s">
        <v>29</v>
      </c>
      <c r="M8" s="148"/>
      <c r="N8" s="161"/>
      <c r="O8" s="161"/>
      <c r="P8" s="161"/>
    </row>
    <row r="9" spans="1:18" s="38" customFormat="1" ht="15.75" x14ac:dyDescent="0.25">
      <c r="A9" s="202" t="s">
        <v>48</v>
      </c>
      <c r="B9" s="222"/>
      <c r="C9" s="355">
        <v>214</v>
      </c>
      <c r="D9" s="689" t="s">
        <v>526</v>
      </c>
      <c r="E9" s="689"/>
      <c r="F9" s="689"/>
      <c r="G9" s="689"/>
      <c r="H9" s="690"/>
      <c r="I9" s="71" t="s">
        <v>3</v>
      </c>
      <c r="J9" s="71" t="s">
        <v>4</v>
      </c>
      <c r="K9" s="71" t="s">
        <v>5</v>
      </c>
      <c r="L9" s="691">
        <v>87</v>
      </c>
      <c r="M9" s="108"/>
      <c r="N9" s="139"/>
      <c r="O9" s="139"/>
      <c r="P9" s="139"/>
    </row>
    <row r="10" spans="1:18" s="38" customFormat="1" ht="15" customHeight="1" x14ac:dyDescent="0.2">
      <c r="A10" s="202" t="s">
        <v>49</v>
      </c>
      <c r="B10" s="223"/>
      <c r="C10" s="356">
        <v>30</v>
      </c>
      <c r="D10" s="677" t="s">
        <v>209</v>
      </c>
      <c r="E10" s="677"/>
      <c r="F10" s="677"/>
      <c r="G10" s="677"/>
      <c r="H10" s="678"/>
      <c r="I10" s="71">
        <v>76</v>
      </c>
      <c r="J10" s="71">
        <v>62</v>
      </c>
      <c r="K10" s="71">
        <v>48</v>
      </c>
      <c r="L10" s="692"/>
      <c r="M10" s="160"/>
      <c r="N10" s="137"/>
      <c r="O10" s="137"/>
      <c r="P10" s="137"/>
    </row>
    <row r="11" spans="1:18" s="7" customForma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N11" s="25"/>
      <c r="O11" s="25"/>
      <c r="P11" s="25"/>
    </row>
    <row r="12" spans="1:18" s="38" customFormat="1" ht="13.15" customHeight="1" x14ac:dyDescent="0.2">
      <c r="A12" s="681" t="s">
        <v>200</v>
      </c>
      <c r="B12" s="693" t="s">
        <v>201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454</v>
      </c>
      <c r="I12" s="682" t="s">
        <v>6</v>
      </c>
      <c r="J12" s="681" t="s">
        <v>12</v>
      </c>
      <c r="K12" s="675" t="s">
        <v>13</v>
      </c>
      <c r="L12" s="675" t="s">
        <v>14</v>
      </c>
      <c r="M12" s="136"/>
      <c r="N12" s="25"/>
      <c r="O12" s="25"/>
      <c r="P12" s="25"/>
    </row>
    <row r="13" spans="1:18" s="38" customFormat="1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136"/>
      <c r="N13" s="25"/>
      <c r="O13" s="25"/>
      <c r="P13" s="25"/>
    </row>
    <row r="14" spans="1:18" s="38" customFormat="1" x14ac:dyDescent="0.2">
      <c r="A14" s="306">
        <v>1</v>
      </c>
      <c r="B14" s="42" t="s">
        <v>135</v>
      </c>
      <c r="C14" s="505">
        <v>1998</v>
      </c>
      <c r="D14" s="380" t="s">
        <v>3</v>
      </c>
      <c r="E14" s="366" t="s">
        <v>221</v>
      </c>
      <c r="F14" s="381" t="s">
        <v>67</v>
      </c>
      <c r="G14" s="384">
        <v>72.8</v>
      </c>
      <c r="H14" s="501">
        <v>76</v>
      </c>
      <c r="I14" s="498">
        <f>RANK(H14,H$14:H$29,0)</f>
        <v>1</v>
      </c>
      <c r="J14" s="502">
        <f>INDEX({20;18;16;15;14;13;12;11;10;9;8;7;6;5;4;3;2;1},MATCH(I14,{1;2;3;4;5;6;7;8;9;10;11;12;13;14;15;16;17;18},0))</f>
        <v>20</v>
      </c>
      <c r="K14" s="380" t="s">
        <v>3</v>
      </c>
      <c r="L14" s="503" t="s">
        <v>151</v>
      </c>
      <c r="M14" s="7"/>
      <c r="N14" s="7"/>
      <c r="O14" s="7"/>
      <c r="P14" s="7"/>
    </row>
    <row r="15" spans="1:18" ht="17.45" customHeight="1" x14ac:dyDescent="0.2">
      <c r="A15" s="306">
        <v>2</v>
      </c>
      <c r="B15" s="195" t="s">
        <v>393</v>
      </c>
      <c r="C15" s="380">
        <v>2001</v>
      </c>
      <c r="D15" s="380" t="s">
        <v>4</v>
      </c>
      <c r="E15" s="203" t="s">
        <v>255</v>
      </c>
      <c r="F15" s="380" t="s">
        <v>391</v>
      </c>
      <c r="G15" s="517">
        <v>72.8</v>
      </c>
      <c r="H15" s="501">
        <v>69</v>
      </c>
      <c r="I15" s="498">
        <f>RANK(H15,H$14:H$29,0)</f>
        <v>2</v>
      </c>
      <c r="J15" s="502">
        <f>INDEX({20;18;16;15;14;13;12;11;10;9;8;7;6;5;4;3;2;1},MATCH(I15,{1;2;3;4;5;6;7;8;9;10;11;12;13;14;15;16;17;18},0))</f>
        <v>18</v>
      </c>
      <c r="K15" s="504" t="s">
        <v>4</v>
      </c>
      <c r="L15" s="195" t="s">
        <v>512</v>
      </c>
      <c r="M15" s="167"/>
      <c r="N15" s="167"/>
      <c r="O15" s="167"/>
      <c r="P15" s="167"/>
    </row>
    <row r="16" spans="1:18" ht="15.6" customHeight="1" x14ac:dyDescent="0.2">
      <c r="A16" s="306">
        <v>3</v>
      </c>
      <c r="B16" s="203" t="s">
        <v>301</v>
      </c>
      <c r="C16" s="379">
        <v>1996</v>
      </c>
      <c r="D16" s="380" t="s">
        <v>5</v>
      </c>
      <c r="E16" s="203" t="s">
        <v>225</v>
      </c>
      <c r="F16" s="392"/>
      <c r="G16" s="384">
        <v>72.900000000000006</v>
      </c>
      <c r="H16" s="501">
        <v>63</v>
      </c>
      <c r="I16" s="498">
        <f>RANK(H16,H$14:H$29,0)</f>
        <v>3</v>
      </c>
      <c r="J16" s="502">
        <f>INDEX({20;18;16;15;14;13;12;11;10;9;8;7;6;5;4;3;2;1},MATCH(I16,{1;2;3;4;5;6;7;8;9;10;11;12;13;14;15;16;17;18},0))</f>
        <v>16</v>
      </c>
      <c r="K16" s="380" t="s">
        <v>4</v>
      </c>
      <c r="L16" s="195" t="s">
        <v>380</v>
      </c>
      <c r="M16" s="167"/>
      <c r="N16" s="167"/>
      <c r="O16" s="167"/>
      <c r="P16" s="167"/>
    </row>
    <row r="17" spans="1:20" s="12" customFormat="1" ht="15.6" customHeight="1" x14ac:dyDescent="0.2">
      <c r="A17" s="306">
        <v>4</v>
      </c>
      <c r="B17" s="195" t="s">
        <v>320</v>
      </c>
      <c r="C17" s="380">
        <v>2000</v>
      </c>
      <c r="D17" s="380" t="s">
        <v>4</v>
      </c>
      <c r="E17" s="203" t="s">
        <v>254</v>
      </c>
      <c r="F17" s="381" t="s">
        <v>67</v>
      </c>
      <c r="G17" s="384">
        <v>70.5</v>
      </c>
      <c r="H17" s="501">
        <v>62</v>
      </c>
      <c r="I17" s="498">
        <f>RANK(H17,H$14:H$29,0)</f>
        <v>4</v>
      </c>
      <c r="J17" s="502">
        <f>INDEX({20;18;16;15;14;13;12;11;10;9;8;7;6;5;4;3;2;1},MATCH(I17,{1;2;3;4;5;6;7;8;9;10;11;12;13;14;15;16;17;18},0))</f>
        <v>15</v>
      </c>
      <c r="K17" s="380" t="s">
        <v>4</v>
      </c>
      <c r="L17" s="203" t="s">
        <v>488</v>
      </c>
      <c r="M17" s="132"/>
      <c r="N17" s="152"/>
      <c r="O17" s="155"/>
      <c r="P17" s="162"/>
      <c r="Q17" s="38"/>
      <c r="R17" s="38"/>
    </row>
    <row r="18" spans="1:20" s="12" customFormat="1" ht="15.6" customHeight="1" x14ac:dyDescent="0.2">
      <c r="A18" s="306">
        <v>5</v>
      </c>
      <c r="B18" s="203" t="s">
        <v>281</v>
      </c>
      <c r="C18" s="379">
        <v>2004</v>
      </c>
      <c r="D18" s="380" t="s">
        <v>5</v>
      </c>
      <c r="E18" s="203" t="s">
        <v>241</v>
      </c>
      <c r="F18" s="392" t="s">
        <v>277</v>
      </c>
      <c r="G18" s="384">
        <v>72.5</v>
      </c>
      <c r="H18" s="501">
        <v>62</v>
      </c>
      <c r="I18" s="498">
        <v>5</v>
      </c>
      <c r="J18" s="502">
        <f>INDEX({20;18;16;15;14;13;12;11;10;9;8;7;6;5;4;3;2;1},MATCH(I18,{1;2;3;4;5;6;7;8;9;10;11;12;13;14;15;16;17;18},0))</f>
        <v>14</v>
      </c>
      <c r="K18" s="380" t="s">
        <v>497</v>
      </c>
      <c r="L18" s="203" t="s">
        <v>379</v>
      </c>
      <c r="M18" s="132"/>
      <c r="N18" s="152"/>
      <c r="O18" s="155"/>
      <c r="P18" s="162"/>
      <c r="Q18" s="38"/>
      <c r="R18" s="39"/>
      <c r="S18" s="38"/>
      <c r="T18" s="38"/>
    </row>
    <row r="19" spans="1:20" ht="15.6" customHeight="1" x14ac:dyDescent="0.2">
      <c r="A19" s="306">
        <v>6</v>
      </c>
      <c r="B19" s="203" t="s">
        <v>313</v>
      </c>
      <c r="C19" s="379">
        <v>2002</v>
      </c>
      <c r="D19" s="380" t="s">
        <v>3</v>
      </c>
      <c r="E19" s="203" t="s">
        <v>220</v>
      </c>
      <c r="F19" s="383" t="s">
        <v>73</v>
      </c>
      <c r="G19" s="384">
        <v>72.5</v>
      </c>
      <c r="H19" s="501">
        <v>54</v>
      </c>
      <c r="I19" s="498">
        <f t="shared" ref="I19:I25" si="0">RANK(H19,H$14:H$29,0)</f>
        <v>6</v>
      </c>
      <c r="J19" s="502">
        <f>INDEX({20;18;16;15;14;13;12;11;10;9;8;7;6;5;4;3;2;1},MATCH(I19,{1;2;3;4;5;6;7;8;9;10;11;12;13;14;15;16;17;18},0))</f>
        <v>13</v>
      </c>
      <c r="K19" s="380" t="s">
        <v>5</v>
      </c>
      <c r="L19" s="195" t="s">
        <v>312</v>
      </c>
      <c r="M19" s="132"/>
      <c r="N19" s="152"/>
      <c r="O19" s="155"/>
      <c r="P19" s="162"/>
      <c r="Q19" s="38"/>
      <c r="R19" s="21"/>
      <c r="S19" s="17"/>
      <c r="T19" s="17"/>
    </row>
    <row r="20" spans="1:20" s="38" customFormat="1" ht="15.6" customHeight="1" x14ac:dyDescent="0.2">
      <c r="A20" s="306">
        <v>7</v>
      </c>
      <c r="B20" s="203" t="s">
        <v>294</v>
      </c>
      <c r="C20" s="379">
        <v>2001</v>
      </c>
      <c r="D20" s="380" t="s">
        <v>5</v>
      </c>
      <c r="E20" s="203" t="s">
        <v>37</v>
      </c>
      <c r="F20" s="392"/>
      <c r="G20" s="384">
        <v>71.599999999999994</v>
      </c>
      <c r="H20" s="501">
        <v>50</v>
      </c>
      <c r="I20" s="498">
        <f t="shared" si="0"/>
        <v>7</v>
      </c>
      <c r="J20" s="502">
        <f>INDEX({20;18;16;15;14;13;12;11;10;9;8;7;6;5;4;3;2;1},MATCH(I20,{1;2;3;4;5;6;7;8;9;10;11;12;13;14;15;16;17;18},0))</f>
        <v>12</v>
      </c>
      <c r="K20" s="380" t="s">
        <v>5</v>
      </c>
      <c r="L20" s="195" t="s">
        <v>78</v>
      </c>
      <c r="M20" s="132"/>
      <c r="N20" s="152"/>
      <c r="O20" s="155"/>
      <c r="P20" s="162"/>
      <c r="R20" s="21"/>
      <c r="S20" s="17"/>
      <c r="T20" s="17"/>
    </row>
    <row r="21" spans="1:20" s="38" customFormat="1" ht="15.6" customHeight="1" x14ac:dyDescent="0.2">
      <c r="A21" s="306">
        <v>8</v>
      </c>
      <c r="B21" s="366" t="s">
        <v>311</v>
      </c>
      <c r="C21" s="379">
        <v>2002</v>
      </c>
      <c r="D21" s="504" t="s">
        <v>4</v>
      </c>
      <c r="E21" s="203" t="s">
        <v>220</v>
      </c>
      <c r="F21" s="392"/>
      <c r="G21" s="384">
        <v>73</v>
      </c>
      <c r="H21" s="501">
        <v>49</v>
      </c>
      <c r="I21" s="498">
        <f t="shared" si="0"/>
        <v>8</v>
      </c>
      <c r="J21" s="502">
        <f>INDEX({20;18;16;15;14;13;12;11;10;9;8;7;6;5;4;3;2;1},MATCH(I21,{1;2;3;4;5;6;7;8;9;10;11;12;13;14;15;16;17;18},0))</f>
        <v>11</v>
      </c>
      <c r="K21" s="380" t="s">
        <v>5</v>
      </c>
      <c r="L21" s="195" t="s">
        <v>501</v>
      </c>
      <c r="M21" s="132"/>
      <c r="N21" s="152"/>
      <c r="O21" s="155"/>
      <c r="P21" s="162"/>
      <c r="R21" s="21"/>
      <c r="S21" s="17"/>
      <c r="T21" s="17"/>
    </row>
    <row r="22" spans="1:20" s="38" customFormat="1" ht="15.6" customHeight="1" x14ac:dyDescent="0.2">
      <c r="A22" s="306">
        <v>9</v>
      </c>
      <c r="B22" s="250" t="s">
        <v>136</v>
      </c>
      <c r="C22" s="379">
        <v>1999</v>
      </c>
      <c r="D22" s="380" t="s">
        <v>4</v>
      </c>
      <c r="E22" s="203" t="s">
        <v>36</v>
      </c>
      <c r="F22" s="381"/>
      <c r="G22" s="384">
        <v>72.900000000000006</v>
      </c>
      <c r="H22" s="501">
        <v>46</v>
      </c>
      <c r="I22" s="498">
        <f t="shared" si="0"/>
        <v>9</v>
      </c>
      <c r="J22" s="502">
        <f>INDEX({20;18;16;15;14;13;12;11;10;9;8;7;6;5;4;3;2;1},MATCH(I22,{1;2;3;4;5;6;7;8;9;10;11;12;13;14;15;16;17;18},0))</f>
        <v>10</v>
      </c>
      <c r="K22" s="380"/>
      <c r="L22" s="195" t="s">
        <v>84</v>
      </c>
      <c r="M22" s="132"/>
      <c r="N22" s="152"/>
      <c r="O22" s="155"/>
      <c r="P22" s="162"/>
      <c r="R22" s="21"/>
      <c r="S22" s="17"/>
      <c r="T22" s="17"/>
    </row>
    <row r="23" spans="1:20" s="38" customFormat="1" ht="15.6" customHeight="1" x14ac:dyDescent="0.2">
      <c r="A23" s="306">
        <v>10</v>
      </c>
      <c r="B23" s="250" t="s">
        <v>140</v>
      </c>
      <c r="C23" s="380">
        <v>1994</v>
      </c>
      <c r="D23" s="380" t="s">
        <v>5</v>
      </c>
      <c r="E23" s="203" t="s">
        <v>223</v>
      </c>
      <c r="F23" s="515" t="s">
        <v>132</v>
      </c>
      <c r="G23" s="384">
        <v>72.2</v>
      </c>
      <c r="H23" s="501">
        <v>39</v>
      </c>
      <c r="I23" s="498">
        <f t="shared" si="0"/>
        <v>10</v>
      </c>
      <c r="J23" s="502">
        <f>INDEX({20;18;16;15;14;13;12;11;10;9;8;7;6;5;4;3;2;1},MATCH(I23,{1;2;3;4;5;6;7;8;9;10;11;12;13;14;15;16;17;18},0))</f>
        <v>9</v>
      </c>
      <c r="K23" s="380"/>
      <c r="L23" s="195" t="s">
        <v>66</v>
      </c>
      <c r="M23" s="132"/>
      <c r="N23" s="152"/>
      <c r="O23" s="155"/>
      <c r="P23" s="162"/>
      <c r="R23" s="21"/>
      <c r="S23" s="17"/>
      <c r="T23" s="17"/>
    </row>
    <row r="24" spans="1:20" s="38" customFormat="1" ht="15.6" customHeight="1" x14ac:dyDescent="0.2">
      <c r="A24" s="306">
        <v>11</v>
      </c>
      <c r="B24" s="250" t="s">
        <v>288</v>
      </c>
      <c r="C24" s="379">
        <v>2003</v>
      </c>
      <c r="D24" s="380" t="s">
        <v>5</v>
      </c>
      <c r="E24" s="203" t="s">
        <v>223</v>
      </c>
      <c r="F24" s="429" t="s">
        <v>132</v>
      </c>
      <c r="G24" s="384">
        <v>72.900000000000006</v>
      </c>
      <c r="H24" s="501">
        <v>36</v>
      </c>
      <c r="I24" s="498">
        <f t="shared" si="0"/>
        <v>11</v>
      </c>
      <c r="J24" s="502">
        <f>INDEX({20;18;16;15;14;13;12;11;10;9;8;7;6;5;4;3;2;1},MATCH(I24,{1;2;3;4;5;6;7;8;9;10;11;12;13;14;15;16;17;18},0))</f>
        <v>8</v>
      </c>
      <c r="K24" s="380"/>
      <c r="L24" s="195" t="s">
        <v>66</v>
      </c>
      <c r="M24" s="132"/>
      <c r="N24" s="152"/>
      <c r="O24" s="155"/>
      <c r="P24" s="162"/>
      <c r="R24" s="21"/>
      <c r="S24" s="17"/>
      <c r="T24" s="17"/>
    </row>
    <row r="25" spans="1:20" s="38" customFormat="1" ht="15.6" customHeight="1" x14ac:dyDescent="0.2">
      <c r="A25" s="475">
        <v>12</v>
      </c>
      <c r="B25" s="508" t="s">
        <v>362</v>
      </c>
      <c r="C25" s="516">
        <v>1994</v>
      </c>
      <c r="D25" s="507" t="s">
        <v>4</v>
      </c>
      <c r="E25" s="508" t="s">
        <v>227</v>
      </c>
      <c r="F25" s="560" t="s">
        <v>363</v>
      </c>
      <c r="G25" s="510">
        <v>73</v>
      </c>
      <c r="H25" s="501">
        <v>25</v>
      </c>
      <c r="I25" s="498">
        <f t="shared" si="0"/>
        <v>12</v>
      </c>
      <c r="J25" s="502">
        <f>INDEX({20;18;16;15;14;13;12;11;10;9;8;7;6;5;4;3;2;1},MATCH(I25,{1;2;3;4;5;6;7;8;9;10;11;12;13;14;15;16;17;18},0))</f>
        <v>7</v>
      </c>
      <c r="K25" s="507"/>
      <c r="L25" s="511" t="s">
        <v>361</v>
      </c>
      <c r="M25" s="132"/>
      <c r="N25" s="152"/>
      <c r="O25" s="155"/>
      <c r="P25" s="162"/>
      <c r="R25" s="21"/>
      <c r="S25" s="17"/>
      <c r="T25" s="17"/>
    </row>
    <row r="26" spans="1:20" s="38" customFormat="1" ht="15.6" customHeight="1" x14ac:dyDescent="0.2">
      <c r="A26" s="480"/>
      <c r="B26" s="541"/>
      <c r="C26" s="410"/>
      <c r="D26" s="411"/>
      <c r="E26" s="409"/>
      <c r="F26" s="412"/>
      <c r="G26" s="413"/>
      <c r="H26" s="411"/>
      <c r="I26" s="411"/>
      <c r="J26" s="410"/>
      <c r="K26" s="414"/>
      <c r="L26" s="415"/>
      <c r="M26" s="132"/>
      <c r="N26" s="152"/>
      <c r="O26" s="155"/>
      <c r="P26" s="162"/>
      <c r="R26" s="21"/>
      <c r="S26" s="17"/>
      <c r="T26" s="17"/>
    </row>
    <row r="27" spans="1:20" s="38" customFormat="1" ht="15.6" customHeight="1" x14ac:dyDescent="0.2">
      <c r="A27" s="476"/>
      <c r="B27" s="456"/>
      <c r="C27" s="254"/>
      <c r="D27" s="440"/>
      <c r="E27" s="255"/>
      <c r="F27" s="399"/>
      <c r="G27" s="400"/>
      <c r="H27" s="440"/>
      <c r="I27" s="440"/>
      <c r="J27" s="254"/>
      <c r="K27" s="361"/>
      <c r="L27" s="128"/>
      <c r="M27" s="132"/>
      <c r="N27" s="152"/>
      <c r="O27" s="155"/>
      <c r="P27" s="162"/>
      <c r="R27" s="21"/>
      <c r="S27" s="17"/>
      <c r="T27" s="17"/>
    </row>
    <row r="28" spans="1:20" s="38" customFormat="1" ht="15.6" customHeight="1" x14ac:dyDescent="0.2">
      <c r="A28" s="476"/>
      <c r="B28" s="479"/>
      <c r="C28" s="361"/>
      <c r="D28" s="361"/>
      <c r="E28" s="255"/>
      <c r="F28" s="440"/>
      <c r="G28" s="477"/>
      <c r="H28" s="440"/>
      <c r="I28" s="417"/>
      <c r="J28" s="254"/>
      <c r="K28" s="361"/>
      <c r="L28" s="478"/>
      <c r="M28" s="132"/>
      <c r="N28" s="152"/>
      <c r="O28" s="155"/>
      <c r="P28" s="162"/>
      <c r="R28" s="21"/>
      <c r="S28" s="17"/>
      <c r="T28" s="17"/>
    </row>
    <row r="29" spans="1:20" s="38" customFormat="1" ht="15.6" customHeight="1" x14ac:dyDescent="0.2">
      <c r="A29" s="476"/>
      <c r="B29" s="479"/>
      <c r="C29" s="361"/>
      <c r="D29" s="361"/>
      <c r="E29" s="255"/>
      <c r="F29" s="440"/>
      <c r="G29" s="157"/>
      <c r="H29" s="157"/>
      <c r="I29" s="157"/>
      <c r="J29" s="157"/>
      <c r="K29" s="439"/>
      <c r="L29" s="127"/>
      <c r="M29" s="132"/>
      <c r="N29" s="152"/>
      <c r="O29" s="155"/>
      <c r="P29" s="162"/>
      <c r="R29" s="21"/>
      <c r="S29" s="17"/>
      <c r="T29" s="17"/>
    </row>
    <row r="30" spans="1:20" s="38" customFormat="1" ht="13.15" customHeight="1" x14ac:dyDescent="0.2">
      <c r="A30" s="126" t="s">
        <v>15</v>
      </c>
      <c r="B30" s="126"/>
      <c r="C30" s="127" t="s">
        <v>204</v>
      </c>
      <c r="D30" s="205"/>
      <c r="E30" s="128"/>
      <c r="F30" s="126" t="s">
        <v>124</v>
      </c>
      <c r="G30" s="205"/>
      <c r="H30" s="126"/>
      <c r="I30" s="126"/>
      <c r="J30" s="205" t="s">
        <v>490</v>
      </c>
      <c r="K30" s="205"/>
      <c r="L30" s="205"/>
      <c r="M30" s="132"/>
      <c r="N30" s="152"/>
      <c r="O30" s="156"/>
      <c r="P30" s="163"/>
      <c r="R30" s="39"/>
    </row>
    <row r="31" spans="1:20" s="38" customFormat="1" x14ac:dyDescent="0.2">
      <c r="A31" s="126"/>
      <c r="B31" s="126"/>
      <c r="C31" s="127"/>
      <c r="D31" s="205"/>
      <c r="E31" s="128"/>
      <c r="F31" s="126"/>
      <c r="G31" s="205"/>
      <c r="H31" s="126"/>
      <c r="I31" s="126"/>
      <c r="J31" s="205"/>
      <c r="K31" s="205"/>
      <c r="L31" s="205"/>
      <c r="M31" s="5"/>
      <c r="N31" s="5"/>
      <c r="O31" s="5"/>
      <c r="P31" s="5"/>
    </row>
    <row r="32" spans="1:20" s="38" customFormat="1" x14ac:dyDescent="0.2">
      <c r="A32" s="126" t="s">
        <v>16</v>
      </c>
      <c r="B32" s="126"/>
      <c r="C32" s="126" t="s">
        <v>205</v>
      </c>
      <c r="D32" s="126"/>
      <c r="E32" s="126"/>
      <c r="F32" s="126" t="s">
        <v>125</v>
      </c>
      <c r="G32" s="205"/>
      <c r="H32" s="126"/>
      <c r="I32" s="126"/>
      <c r="J32" s="205" t="s">
        <v>492</v>
      </c>
      <c r="K32" s="205"/>
      <c r="L32" s="205"/>
      <c r="M32" s="99"/>
      <c r="N32" s="7"/>
      <c r="O32" s="7"/>
      <c r="P32" s="7"/>
    </row>
    <row r="33" spans="1:16" s="38" customFormat="1" ht="13.15" customHeight="1" x14ac:dyDescent="0.2">
      <c r="A33" s="218"/>
      <c r="B33" s="126"/>
      <c r="C33" s="127"/>
      <c r="D33" s="205"/>
      <c r="E33" s="128"/>
      <c r="F33" s="218"/>
      <c r="G33" s="205"/>
      <c r="H33" s="126"/>
      <c r="I33" s="126"/>
      <c r="J33" s="205"/>
      <c r="K33" s="205"/>
      <c r="L33" s="205"/>
      <c r="M33" s="99"/>
      <c r="N33" s="7"/>
      <c r="O33" s="7"/>
      <c r="P33" s="7"/>
    </row>
    <row r="34" spans="1:16" s="38" customFormat="1" x14ac:dyDescent="0.2">
      <c r="A34" s="218"/>
      <c r="B34" s="126"/>
      <c r="C34" s="127"/>
      <c r="D34" s="205"/>
      <c r="E34" s="128"/>
      <c r="F34" s="218"/>
      <c r="G34" s="205"/>
      <c r="H34" s="126"/>
      <c r="I34" s="126"/>
      <c r="J34" s="205"/>
      <c r="K34" s="205"/>
      <c r="L34" s="205"/>
      <c r="M34" s="99"/>
      <c r="N34" s="7"/>
      <c r="O34" s="7"/>
      <c r="P34" s="7"/>
    </row>
    <row r="35" spans="1:16" x14ac:dyDescent="0.2">
      <c r="A35" s="218"/>
      <c r="B35" s="126"/>
      <c r="C35" s="126"/>
      <c r="D35" s="126"/>
      <c r="E35" s="126"/>
      <c r="F35" s="218"/>
      <c r="G35" s="205"/>
      <c r="H35" s="126"/>
      <c r="I35" s="126"/>
      <c r="J35" s="205"/>
      <c r="K35" s="205"/>
      <c r="L35" s="205"/>
      <c r="M35" s="7"/>
      <c r="N35" s="7"/>
      <c r="O35" s="7"/>
      <c r="P35" s="7"/>
    </row>
  </sheetData>
  <sheetProtection selectLockedCells="1" selectUnlockedCells="1"/>
  <sortState ref="B17:L18">
    <sortCondition descending="1" ref="H17:H18"/>
  </sortState>
  <mergeCells count="26"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</mergeCells>
  <printOptions horizontalCentered="1"/>
  <pageMargins left="0.59055118110236227" right="0.19685039370078741" top="0.59055118110236227" bottom="0.59055118110236227" header="0" footer="0"/>
  <pageSetup paperSize="9" scale="88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41"/>
  <sheetViews>
    <sheetView view="pageLayout" topLeftCell="A13" zoomScaleNormal="70" zoomScaleSheetLayoutView="100" workbookViewId="0">
      <selection activeCell="D21" sqref="D21:E21"/>
    </sheetView>
  </sheetViews>
  <sheetFormatPr defaultColWidth="9.140625" defaultRowHeight="12.75" x14ac:dyDescent="0.2"/>
  <cols>
    <col min="1" max="1" width="6.5703125" style="11" customWidth="1"/>
    <col min="2" max="2" width="23.42578125" style="11" customWidth="1"/>
    <col min="3" max="3" width="9.42578125" style="11" customWidth="1"/>
    <col min="4" max="4" width="7.42578125" style="11" customWidth="1"/>
    <col min="5" max="5" width="27.85546875" style="11" customWidth="1"/>
    <col min="6" max="6" width="15.5703125" style="11" customWidth="1"/>
    <col min="7" max="7" width="7.5703125" style="11" customWidth="1"/>
    <col min="8" max="11" width="8.7109375" style="11" customWidth="1"/>
    <col min="12" max="12" width="28.85546875" style="11" customWidth="1"/>
    <col min="13" max="13" width="7" style="11" customWidth="1"/>
    <col min="14" max="14" width="11.28515625" style="11" customWidth="1"/>
    <col min="15" max="15" width="14.42578125" style="11" customWidth="1"/>
    <col min="16" max="16" width="16.85546875" style="11" customWidth="1"/>
    <col min="17" max="16384" width="9.140625" style="11"/>
  </cols>
  <sheetData>
    <row r="1" spans="1:18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164"/>
      <c r="N1" s="164"/>
      <c r="O1" s="164"/>
      <c r="P1" s="164"/>
      <c r="Q1" s="3"/>
    </row>
    <row r="2" spans="1:18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164"/>
      <c r="N2" s="164"/>
      <c r="O2" s="164"/>
      <c r="P2" s="164"/>
      <c r="Q2" s="3"/>
    </row>
    <row r="3" spans="1:18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64"/>
      <c r="N3" s="164"/>
      <c r="O3" s="164"/>
      <c r="P3" s="164"/>
      <c r="Q3" s="10"/>
      <c r="R3" s="96"/>
    </row>
    <row r="4" spans="1:18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64"/>
      <c r="N4" s="164"/>
      <c r="O4" s="164"/>
      <c r="P4" s="164"/>
      <c r="Q4" s="3"/>
      <c r="R4" s="97"/>
    </row>
    <row r="5" spans="1:18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7"/>
      <c r="N5" s="7"/>
      <c r="O5" s="7"/>
      <c r="P5" s="7"/>
    </row>
    <row r="6" spans="1:18" s="38" customFormat="1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  <c r="M6" s="165"/>
      <c r="N6" s="140"/>
      <c r="O6" s="140"/>
      <c r="P6" s="140"/>
    </row>
    <row r="7" spans="1:18" s="38" customFormat="1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199</v>
      </c>
      <c r="J7" s="680"/>
      <c r="K7" s="680"/>
      <c r="L7" s="282" t="s">
        <v>19</v>
      </c>
      <c r="M7" s="109"/>
      <c r="N7" s="140"/>
      <c r="O7" s="140"/>
      <c r="P7" s="140"/>
    </row>
    <row r="8" spans="1:18" s="38" customFormat="1" ht="15" x14ac:dyDescent="0.2">
      <c r="A8" s="695" t="s">
        <v>196</v>
      </c>
      <c r="B8" s="695"/>
      <c r="C8" s="220"/>
      <c r="D8" s="684" t="s">
        <v>444</v>
      </c>
      <c r="E8" s="684"/>
      <c r="F8" s="684"/>
      <c r="G8" s="684"/>
      <c r="H8" s="685"/>
      <c r="I8" s="686" t="s">
        <v>2</v>
      </c>
      <c r="J8" s="687"/>
      <c r="K8" s="688"/>
      <c r="L8" s="221" t="s">
        <v>29</v>
      </c>
      <c r="M8" s="148"/>
      <c r="N8" s="161"/>
      <c r="O8" s="161"/>
      <c r="P8" s="161"/>
    </row>
    <row r="9" spans="1:18" s="38" customFormat="1" ht="15.75" x14ac:dyDescent="0.25">
      <c r="A9" s="202" t="s">
        <v>48</v>
      </c>
      <c r="B9" s="222"/>
      <c r="C9" s="355">
        <v>214</v>
      </c>
      <c r="D9" s="689" t="s">
        <v>527</v>
      </c>
      <c r="E9" s="689"/>
      <c r="F9" s="689"/>
      <c r="G9" s="689"/>
      <c r="H9" s="690"/>
      <c r="I9" s="71" t="s">
        <v>3</v>
      </c>
      <c r="J9" s="71" t="s">
        <v>4</v>
      </c>
      <c r="K9" s="71" t="s">
        <v>5</v>
      </c>
      <c r="L9" s="691">
        <v>94</v>
      </c>
      <c r="M9" s="108"/>
      <c r="N9" s="139"/>
      <c r="O9" s="139"/>
      <c r="P9" s="139"/>
    </row>
    <row r="10" spans="1:18" s="38" customFormat="1" ht="15" customHeight="1" x14ac:dyDescent="0.2">
      <c r="A10" s="202" t="s">
        <v>49</v>
      </c>
      <c r="B10" s="223"/>
      <c r="C10" s="356">
        <v>30</v>
      </c>
      <c r="D10" s="677" t="s">
        <v>210</v>
      </c>
      <c r="E10" s="677"/>
      <c r="F10" s="677"/>
      <c r="G10" s="677"/>
      <c r="H10" s="678"/>
      <c r="I10" s="71">
        <v>82</v>
      </c>
      <c r="J10" s="71">
        <v>69</v>
      </c>
      <c r="K10" s="71">
        <v>55</v>
      </c>
      <c r="L10" s="692"/>
      <c r="M10" s="160"/>
      <c r="N10" s="137"/>
      <c r="O10" s="137"/>
      <c r="P10" s="137"/>
    </row>
    <row r="11" spans="1:18" s="7" customForma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N11" s="25"/>
      <c r="O11" s="25"/>
      <c r="P11" s="25"/>
    </row>
    <row r="12" spans="1:18" s="38" customFormat="1" ht="13.15" customHeight="1" x14ac:dyDescent="0.2">
      <c r="A12" s="681" t="s">
        <v>200</v>
      </c>
      <c r="B12" s="693" t="s">
        <v>201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454</v>
      </c>
      <c r="I12" s="682" t="s">
        <v>6</v>
      </c>
      <c r="J12" s="681" t="s">
        <v>12</v>
      </c>
      <c r="K12" s="675" t="s">
        <v>13</v>
      </c>
      <c r="L12" s="675" t="s">
        <v>14</v>
      </c>
      <c r="M12" s="136"/>
      <c r="N12" s="25"/>
      <c r="O12" s="25"/>
      <c r="P12" s="25"/>
    </row>
    <row r="13" spans="1:18" s="38" customFormat="1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136"/>
      <c r="N13" s="25"/>
      <c r="O13" s="25"/>
      <c r="P13" s="25"/>
    </row>
    <row r="14" spans="1:18" s="38" customFormat="1" x14ac:dyDescent="0.2">
      <c r="A14" s="44">
        <v>1</v>
      </c>
      <c r="B14" s="203" t="s">
        <v>302</v>
      </c>
      <c r="C14" s="213">
        <v>1998</v>
      </c>
      <c r="D14" s="71" t="s">
        <v>3</v>
      </c>
      <c r="E14" s="202" t="s">
        <v>225</v>
      </c>
      <c r="F14" s="217"/>
      <c r="G14" s="112">
        <v>84.7</v>
      </c>
      <c r="H14" s="495">
        <v>92</v>
      </c>
      <c r="I14" s="496">
        <f>RANK(H14,H$14:H$31,0)</f>
        <v>1</v>
      </c>
      <c r="J14" s="497">
        <f>INDEX({20;18;16;15;14;13;12;11;10;9;8;7;6;5;4;3;2;1},MATCH(I14,{1;2;3;4;5;6;7;8;9;10;11;12;13;14;15;16;17;18},0))</f>
        <v>20</v>
      </c>
      <c r="K14" s="193" t="s">
        <v>3</v>
      </c>
      <c r="L14" s="70" t="s">
        <v>303</v>
      </c>
      <c r="M14" s="7"/>
      <c r="N14" s="7"/>
      <c r="O14" s="7"/>
      <c r="P14" s="7"/>
    </row>
    <row r="15" spans="1:18" ht="15" customHeight="1" x14ac:dyDescent="0.2">
      <c r="A15" s="44">
        <v>2</v>
      </c>
      <c r="B15" s="366" t="s">
        <v>308</v>
      </c>
      <c r="C15" s="32">
        <v>1997</v>
      </c>
      <c r="D15" s="442" t="s">
        <v>3</v>
      </c>
      <c r="E15" s="43" t="s">
        <v>220</v>
      </c>
      <c r="F15" s="249" t="s">
        <v>73</v>
      </c>
      <c r="G15" s="112">
        <v>83.8</v>
      </c>
      <c r="H15" s="495">
        <v>89</v>
      </c>
      <c r="I15" s="496">
        <f>RANK(H15,H$14:H$31,0)</f>
        <v>2</v>
      </c>
      <c r="J15" s="497">
        <f>INDEX({20;18;16;15;14;13;12;11;10;9;8;7;6;5;4;3;2;1},MATCH(I15,{1;2;3;4;5;6;7;8;9;10;11;12;13;14;15;16;17;18},0))</f>
        <v>18</v>
      </c>
      <c r="K15" s="193" t="s">
        <v>3</v>
      </c>
      <c r="L15" s="70" t="s">
        <v>309</v>
      </c>
      <c r="M15" s="167"/>
      <c r="N15" s="167"/>
      <c r="O15" s="167"/>
      <c r="P15" s="167"/>
    </row>
    <row r="16" spans="1:18" ht="15" customHeight="1" x14ac:dyDescent="0.2">
      <c r="A16" s="44">
        <v>3</v>
      </c>
      <c r="B16" s="195" t="s">
        <v>70</v>
      </c>
      <c r="C16" s="193">
        <v>1995</v>
      </c>
      <c r="D16" s="193" t="s">
        <v>3</v>
      </c>
      <c r="E16" s="202" t="s">
        <v>35</v>
      </c>
      <c r="F16" s="442"/>
      <c r="G16" s="106">
        <v>84.7</v>
      </c>
      <c r="H16" s="495">
        <v>86</v>
      </c>
      <c r="I16" s="496">
        <f>RANK(H16,H$14:H$31,0)</f>
        <v>3</v>
      </c>
      <c r="J16" s="497">
        <f>INDEX({20;18;16;15;14;13;12;11;10;9;8;7;6;5;4;3;2;1},MATCH(I16,{1;2;3;4;5;6;7;8;9;10;11;12;13;14;15;16;17;18},0))</f>
        <v>16</v>
      </c>
      <c r="K16" s="33" t="s">
        <v>3</v>
      </c>
      <c r="L16" s="197" t="s">
        <v>441</v>
      </c>
      <c r="M16" s="167"/>
      <c r="N16" s="167"/>
      <c r="O16" s="167"/>
      <c r="P16" s="167"/>
    </row>
    <row r="17" spans="1:18" s="12" customFormat="1" x14ac:dyDescent="0.2">
      <c r="A17" s="44">
        <v>4</v>
      </c>
      <c r="B17" s="203" t="s">
        <v>287</v>
      </c>
      <c r="C17" s="182">
        <v>1998</v>
      </c>
      <c r="D17" s="71" t="s">
        <v>3</v>
      </c>
      <c r="E17" s="202" t="s">
        <v>223</v>
      </c>
      <c r="F17" s="251" t="s">
        <v>132</v>
      </c>
      <c r="G17" s="98">
        <v>85</v>
      </c>
      <c r="H17" s="495">
        <v>86</v>
      </c>
      <c r="I17" s="496">
        <v>4</v>
      </c>
      <c r="J17" s="497">
        <f>INDEX({20;18;16;15;14;13;12;11;10;9;8;7;6;5;4;3;2;1},MATCH(I17,{1;2;3;4;5;6;7;8;9;10;11;12;13;14;15;16;17;18},0))</f>
        <v>15</v>
      </c>
      <c r="K17" s="33" t="s">
        <v>3</v>
      </c>
      <c r="L17" s="278" t="s">
        <v>66</v>
      </c>
      <c r="M17" s="132"/>
      <c r="N17" s="132"/>
      <c r="O17" s="95"/>
      <c r="P17" s="155"/>
    </row>
    <row r="18" spans="1:18" s="19" customFormat="1" ht="15" customHeight="1" x14ac:dyDescent="0.2">
      <c r="A18" s="44">
        <v>5</v>
      </c>
      <c r="B18" s="195" t="s">
        <v>55</v>
      </c>
      <c r="C18" s="193">
        <v>1992</v>
      </c>
      <c r="D18" s="71" t="s">
        <v>3</v>
      </c>
      <c r="E18" s="202" t="s">
        <v>221</v>
      </c>
      <c r="F18" s="71" t="s">
        <v>67</v>
      </c>
      <c r="G18" s="98">
        <v>83.2</v>
      </c>
      <c r="H18" s="495">
        <v>82</v>
      </c>
      <c r="I18" s="496">
        <f t="shared" ref="I18:I28" si="0">RANK(H18,H$14:H$31,0)</f>
        <v>5</v>
      </c>
      <c r="J18" s="497">
        <f>INDEX({20;18;16;15;14;13;12;11;10;9;8;7;6;5;4;3;2;1},MATCH(I18,{1;2;3;4;5;6;7;8;9;10;11;12;13;14;15;16;17;18},0))</f>
        <v>14</v>
      </c>
      <c r="K18" s="33" t="s">
        <v>3</v>
      </c>
      <c r="L18" s="303" t="s">
        <v>310</v>
      </c>
      <c r="M18" s="132"/>
      <c r="N18" s="132"/>
      <c r="O18" s="95"/>
      <c r="P18" s="155"/>
      <c r="Q18" s="12"/>
    </row>
    <row r="19" spans="1:18" ht="15.6" customHeight="1" x14ac:dyDescent="0.2">
      <c r="A19" s="44">
        <v>6</v>
      </c>
      <c r="B19" s="366" t="s">
        <v>295</v>
      </c>
      <c r="C19" s="32">
        <v>1992</v>
      </c>
      <c r="D19" s="283" t="s">
        <v>4</v>
      </c>
      <c r="E19" s="202" t="s">
        <v>37</v>
      </c>
      <c r="F19" s="421"/>
      <c r="G19" s="98">
        <v>81.2</v>
      </c>
      <c r="H19" s="495">
        <v>81</v>
      </c>
      <c r="I19" s="496">
        <f t="shared" si="0"/>
        <v>6</v>
      </c>
      <c r="J19" s="497">
        <f>INDEX({20;18;16;15;14;13;12;11;10;9;8;7;6;5;4;3;2;1},MATCH(I19,{1;2;3;4;5;6;7;8;9;10;11;12;13;14;15;16;17;18},0))</f>
        <v>13</v>
      </c>
      <c r="K19" s="33" t="s">
        <v>4</v>
      </c>
      <c r="L19" s="285" t="s">
        <v>296</v>
      </c>
      <c r="M19" s="132"/>
      <c r="N19" s="132"/>
      <c r="O19" s="155"/>
      <c r="P19" s="162"/>
      <c r="Q19" s="12"/>
      <c r="R19" s="21"/>
    </row>
    <row r="20" spans="1:18" ht="15" customHeight="1" x14ac:dyDescent="0.2">
      <c r="A20" s="44">
        <v>7</v>
      </c>
      <c r="B20" s="195" t="s">
        <v>463</v>
      </c>
      <c r="C20" s="71">
        <v>1990</v>
      </c>
      <c r="D20" s="71" t="s">
        <v>5</v>
      </c>
      <c r="E20" s="70" t="s">
        <v>222</v>
      </c>
      <c r="F20" s="228"/>
      <c r="G20" s="98">
        <v>76.400000000000006</v>
      </c>
      <c r="H20" s="495">
        <v>62</v>
      </c>
      <c r="I20" s="496">
        <f t="shared" si="0"/>
        <v>7</v>
      </c>
      <c r="J20" s="497">
        <f>INDEX({20;18;16;15;14;13;12;11;10;9;8;7;6;5;4;3;2;1},MATCH(I20,{1;2;3;4;5;6;7;8;9;10;11;12;13;14;15;16;17;18},0))</f>
        <v>12</v>
      </c>
      <c r="K20" s="442" t="s">
        <v>5</v>
      </c>
      <c r="L20" s="228" t="s">
        <v>56</v>
      </c>
      <c r="M20" s="132"/>
      <c r="N20" s="132"/>
      <c r="O20" s="110"/>
      <c r="P20" s="155"/>
      <c r="Q20" s="12"/>
      <c r="R20" s="14"/>
    </row>
    <row r="21" spans="1:18" ht="15" customHeight="1" x14ac:dyDescent="0.2">
      <c r="A21" s="44">
        <v>8</v>
      </c>
      <c r="B21" s="203" t="s">
        <v>269</v>
      </c>
      <c r="C21" s="182">
        <v>1989</v>
      </c>
      <c r="D21" s="71" t="s">
        <v>4</v>
      </c>
      <c r="E21" s="43" t="s">
        <v>221</v>
      </c>
      <c r="F21" s="217" t="s">
        <v>67</v>
      </c>
      <c r="G21" s="112">
        <v>82.4</v>
      </c>
      <c r="H21" s="495">
        <v>62</v>
      </c>
      <c r="I21" s="496">
        <v>8</v>
      </c>
      <c r="J21" s="497">
        <f>INDEX({20;18;16;15;14;13;12;11;10;9;8;7;6;5;4;3;2;1},MATCH(I21,{1;2;3;4;5;6;7;8;9;10;11;12;13;14;15;16;17;18},0))</f>
        <v>11</v>
      </c>
      <c r="K21" s="193" t="s">
        <v>5</v>
      </c>
      <c r="L21" s="70" t="s">
        <v>270</v>
      </c>
      <c r="M21" s="132"/>
      <c r="N21" s="132"/>
      <c r="O21" s="95"/>
      <c r="P21" s="155"/>
      <c r="Q21" s="12"/>
      <c r="R21" s="14"/>
    </row>
    <row r="22" spans="1:18" s="38" customFormat="1" ht="15" customHeight="1" x14ac:dyDescent="0.2">
      <c r="A22" s="44">
        <v>9</v>
      </c>
      <c r="B22" s="479" t="s">
        <v>478</v>
      </c>
      <c r="C22" s="193">
        <v>1991</v>
      </c>
      <c r="D22" s="71" t="s">
        <v>5</v>
      </c>
      <c r="E22" s="202" t="s">
        <v>185</v>
      </c>
      <c r="F22" s="308"/>
      <c r="G22" s="112">
        <v>84.2</v>
      </c>
      <c r="H22" s="495">
        <v>50</v>
      </c>
      <c r="I22" s="496">
        <f t="shared" si="0"/>
        <v>9</v>
      </c>
      <c r="J22" s="497">
        <f>INDEX({20;18;16;15;14;13;12;11;10;9;8;7;6;5;4;3;2;1},MATCH(I22,{1;2;3;4;5;6;7;8;9;10;11;12;13;14;15;16;17;18},0))</f>
        <v>10</v>
      </c>
      <c r="K22" s="71"/>
      <c r="L22" s="199" t="s">
        <v>164</v>
      </c>
      <c r="M22" s="132"/>
      <c r="N22" s="132"/>
      <c r="O22" s="95"/>
      <c r="P22" s="155"/>
      <c r="Q22" s="12"/>
      <c r="R22" s="39"/>
    </row>
    <row r="23" spans="1:18" s="38" customFormat="1" ht="15" customHeight="1" x14ac:dyDescent="0.2">
      <c r="A23" s="44">
        <v>10</v>
      </c>
      <c r="B23" s="195" t="s">
        <v>489</v>
      </c>
      <c r="C23" s="193">
        <v>1995</v>
      </c>
      <c r="D23" s="71" t="s">
        <v>3</v>
      </c>
      <c r="E23" s="202" t="s">
        <v>486</v>
      </c>
      <c r="F23" s="308"/>
      <c r="G23" s="112">
        <v>85</v>
      </c>
      <c r="H23" s="495">
        <v>50</v>
      </c>
      <c r="I23" s="496">
        <v>10</v>
      </c>
      <c r="J23" s="497">
        <f>INDEX({20;18;16;15;14;13;12;11;10;9;8;7;6;5;4;3;2;1},MATCH(I23,{1;2;3;4;5;6;7;8;9;10;11;12;13;14;15;16;17;18},0))</f>
        <v>9</v>
      </c>
      <c r="K23" s="71"/>
      <c r="L23" s="199" t="s">
        <v>487</v>
      </c>
      <c r="M23" s="132"/>
      <c r="N23" s="132"/>
      <c r="O23" s="95"/>
      <c r="P23" s="155"/>
      <c r="Q23" s="12"/>
      <c r="R23" s="39"/>
    </row>
    <row r="24" spans="1:18" s="38" customFormat="1" ht="15" customHeight="1" x14ac:dyDescent="0.2">
      <c r="A24" s="44">
        <v>11</v>
      </c>
      <c r="B24" s="195" t="s">
        <v>390</v>
      </c>
      <c r="C24" s="193">
        <v>2000</v>
      </c>
      <c r="D24" s="193" t="s">
        <v>5</v>
      </c>
      <c r="E24" s="202" t="s">
        <v>255</v>
      </c>
      <c r="F24" s="71" t="s">
        <v>391</v>
      </c>
      <c r="G24" s="98">
        <v>83</v>
      </c>
      <c r="H24" s="495">
        <v>49</v>
      </c>
      <c r="I24" s="496">
        <f t="shared" si="0"/>
        <v>11</v>
      </c>
      <c r="J24" s="497">
        <f>INDEX({20;18;16;15;14;13;12;11;10;9;8;7;6;5;4;3;2;1},MATCH(I24,{1;2;3;4;5;6;7;8;9;10;11;12;13;14;15;16;17;18},0))</f>
        <v>8</v>
      </c>
      <c r="K24" s="422"/>
      <c r="L24" s="199" t="s">
        <v>512</v>
      </c>
      <c r="M24" s="132"/>
      <c r="N24" s="132"/>
      <c r="O24" s="95"/>
      <c r="P24" s="155"/>
      <c r="Q24" s="12"/>
      <c r="R24" s="39"/>
    </row>
    <row r="25" spans="1:18" s="17" customFormat="1" ht="15.6" customHeight="1" x14ac:dyDescent="0.2">
      <c r="A25" s="44">
        <v>12</v>
      </c>
      <c r="B25" s="366" t="s">
        <v>364</v>
      </c>
      <c r="C25" s="101">
        <v>2000</v>
      </c>
      <c r="D25" s="442" t="s">
        <v>4</v>
      </c>
      <c r="E25" s="43" t="s">
        <v>227</v>
      </c>
      <c r="F25" s="438" t="s">
        <v>365</v>
      </c>
      <c r="G25" s="98">
        <v>82.3</v>
      </c>
      <c r="H25" s="495">
        <v>47</v>
      </c>
      <c r="I25" s="496">
        <f t="shared" si="0"/>
        <v>12</v>
      </c>
      <c r="J25" s="497">
        <f>INDEX({20;18;16;15;14;13;12;11;10;9;8;7;6;5;4;3;2;1},MATCH(I25,{1;2;3;4;5;6;7;8;9;10;11;12;13;14;15;16;17;18},0))</f>
        <v>7</v>
      </c>
      <c r="K25" s="33"/>
      <c r="L25" s="307" t="s">
        <v>361</v>
      </c>
      <c r="M25" s="132"/>
      <c r="N25" s="132"/>
      <c r="O25" s="95"/>
      <c r="P25" s="155"/>
      <c r="Q25" s="12"/>
      <c r="R25" s="39"/>
    </row>
    <row r="26" spans="1:18" s="29" customFormat="1" ht="15" customHeight="1" x14ac:dyDescent="0.2">
      <c r="A26" s="44">
        <v>13</v>
      </c>
      <c r="B26" s="499" t="s">
        <v>342</v>
      </c>
      <c r="C26" s="32">
        <v>1982</v>
      </c>
      <c r="D26" s="422" t="s">
        <v>5</v>
      </c>
      <c r="E26" s="202" t="s">
        <v>228</v>
      </c>
      <c r="F26" s="421"/>
      <c r="G26" s="98">
        <v>80.7</v>
      </c>
      <c r="H26" s="495">
        <v>46</v>
      </c>
      <c r="I26" s="496">
        <f t="shared" si="0"/>
        <v>13</v>
      </c>
      <c r="J26" s="497">
        <f>INDEX({20;18;16;15;14;13;12;11;10;9;8;7;6;5;4;3;2;1},MATCH(I26,{1;2;3;4;5;6;7;8;9;10;11;12;13;14;15;16;17;18},0))</f>
        <v>6</v>
      </c>
      <c r="K26" s="33"/>
      <c r="L26" s="70" t="s">
        <v>184</v>
      </c>
      <c r="M26" s="132"/>
      <c r="N26" s="132"/>
      <c r="O26" s="95"/>
      <c r="P26" s="155"/>
      <c r="Q26" s="12"/>
      <c r="R26" s="30"/>
    </row>
    <row r="27" spans="1:18" s="29" customFormat="1" ht="15" customHeight="1" x14ac:dyDescent="0.2">
      <c r="A27" s="44">
        <v>14</v>
      </c>
      <c r="B27" s="250" t="s">
        <v>462</v>
      </c>
      <c r="C27" s="182">
        <v>2003</v>
      </c>
      <c r="D27" s="71" t="s">
        <v>5</v>
      </c>
      <c r="E27" s="202" t="s">
        <v>222</v>
      </c>
      <c r="F27" s="228" t="s">
        <v>465</v>
      </c>
      <c r="G27" s="98">
        <v>80.5</v>
      </c>
      <c r="H27" s="495">
        <v>40</v>
      </c>
      <c r="I27" s="496">
        <f t="shared" si="0"/>
        <v>14</v>
      </c>
      <c r="J27" s="497">
        <f>INDEX({20;18;16;15;14;13;12;11;10;9;8;7;6;5;4;3;2;1},MATCH(I27,{1;2;3;4;5;6;7;8;9;10;11;12;13;14;15;16;17;18},0))</f>
        <v>5</v>
      </c>
      <c r="K27" s="442"/>
      <c r="L27" s="202" t="s">
        <v>146</v>
      </c>
      <c r="M27" s="132"/>
      <c r="N27" s="132"/>
      <c r="O27" s="155"/>
      <c r="P27" s="163"/>
      <c r="Q27" s="12"/>
      <c r="R27" s="30"/>
    </row>
    <row r="28" spans="1:18" s="29" customFormat="1" ht="15" customHeight="1" x14ac:dyDescent="0.2">
      <c r="A28" s="44">
        <v>15</v>
      </c>
      <c r="B28" s="500" t="s">
        <v>464</v>
      </c>
      <c r="C28" s="406">
        <v>1989</v>
      </c>
      <c r="D28" s="402" t="s">
        <v>4</v>
      </c>
      <c r="E28" s="403" t="s">
        <v>222</v>
      </c>
      <c r="F28" s="469" t="s">
        <v>465</v>
      </c>
      <c r="G28" s="405">
        <v>84.3</v>
      </c>
      <c r="H28" s="495">
        <v>27</v>
      </c>
      <c r="I28" s="496">
        <f t="shared" si="0"/>
        <v>15</v>
      </c>
      <c r="J28" s="497">
        <f>INDEX({20;18;16;15;14;13;12;11;10;9;8;7;6;5;4;3;2;1},MATCH(I28,{1;2;3;4;5;6;7;8;9;10;11;12;13;14;15;16;17;18},0))</f>
        <v>4</v>
      </c>
      <c r="K28" s="402"/>
      <c r="L28" s="470" t="s">
        <v>146</v>
      </c>
      <c r="M28" s="132"/>
      <c r="N28" s="132"/>
      <c r="O28" s="156"/>
      <c r="P28" s="163"/>
      <c r="Q28" s="12"/>
      <c r="R28" s="30"/>
    </row>
    <row r="29" spans="1:18" s="29" customFormat="1" ht="13.15" customHeight="1" x14ac:dyDescent="0.2">
      <c r="A29" s="408"/>
      <c r="B29" s="659"/>
      <c r="C29" s="660"/>
      <c r="D29" s="464"/>
      <c r="E29" s="409"/>
      <c r="F29" s="473"/>
      <c r="G29" s="463"/>
      <c r="H29" s="464"/>
      <c r="I29" s="464"/>
      <c r="J29" s="465"/>
      <c r="K29" s="466"/>
      <c r="L29" s="467"/>
      <c r="M29" s="132"/>
      <c r="N29" s="132"/>
      <c r="O29" s="110"/>
      <c r="P29" s="162"/>
      <c r="Q29" s="12"/>
      <c r="R29" s="30"/>
    </row>
    <row r="30" spans="1:18" s="29" customFormat="1" ht="13.15" customHeight="1" x14ac:dyDescent="0.2">
      <c r="A30" s="398"/>
      <c r="B30" s="454"/>
      <c r="C30" s="455"/>
      <c r="D30" s="439"/>
      <c r="E30" s="242"/>
      <c r="F30" s="243"/>
      <c r="G30" s="471"/>
      <c r="H30" s="439"/>
      <c r="I30" s="439"/>
      <c r="J30" s="150"/>
      <c r="K30" s="152"/>
      <c r="L30" s="157"/>
      <c r="M30" s="132"/>
      <c r="N30" s="132"/>
      <c r="O30" s="95"/>
      <c r="P30" s="168"/>
      <c r="Q30" s="12"/>
      <c r="R30" s="30"/>
    </row>
    <row r="31" spans="1:18" s="29" customFormat="1" ht="13.15" customHeight="1" x14ac:dyDescent="0.2">
      <c r="A31" s="398"/>
      <c r="B31" s="479"/>
      <c r="C31" s="457"/>
      <c r="D31" s="440"/>
      <c r="E31" s="255"/>
      <c r="F31" s="124"/>
      <c r="G31" s="472"/>
      <c r="H31" s="157"/>
      <c r="I31" s="157"/>
      <c r="J31" s="157"/>
      <c r="K31" s="439"/>
      <c r="L31" s="127"/>
      <c r="M31" s="132"/>
      <c r="N31" s="132"/>
      <c r="O31" s="169"/>
      <c r="P31" s="169"/>
      <c r="Q31" s="12"/>
      <c r="R31" s="30"/>
    </row>
    <row r="32" spans="1:18" s="38" customFormat="1" ht="13.15" customHeight="1" x14ac:dyDescent="0.2">
      <c r="A32" s="378"/>
      <c r="B32" s="479"/>
      <c r="C32" s="457"/>
      <c r="D32" s="378"/>
      <c r="E32" s="255"/>
      <c r="F32" s="170"/>
      <c r="G32" s="124"/>
      <c r="H32" s="124"/>
      <c r="I32" s="124"/>
      <c r="J32" s="124"/>
      <c r="K32" s="378"/>
      <c r="L32" s="127"/>
      <c r="M32" s="377"/>
      <c r="N32" s="377"/>
      <c r="O32" s="155"/>
      <c r="P32" s="162"/>
      <c r="Q32" s="12"/>
      <c r="R32" s="39"/>
    </row>
    <row r="33" spans="1:18" ht="13.15" customHeight="1" x14ac:dyDescent="0.2">
      <c r="A33" s="126" t="s">
        <v>15</v>
      </c>
      <c r="B33" s="126"/>
      <c r="C33" s="127" t="s">
        <v>204</v>
      </c>
      <c r="D33" s="205"/>
      <c r="E33" s="128"/>
      <c r="F33" s="126" t="s">
        <v>124</v>
      </c>
      <c r="G33" s="205"/>
      <c r="H33" s="126"/>
      <c r="I33" s="126"/>
      <c r="J33" s="205" t="s">
        <v>490</v>
      </c>
      <c r="K33" s="205"/>
      <c r="L33" s="205"/>
      <c r="M33" s="132"/>
      <c r="N33" s="132"/>
      <c r="O33" s="169"/>
      <c r="P33" s="169"/>
      <c r="Q33" s="12"/>
      <c r="R33" s="14"/>
    </row>
    <row r="34" spans="1:18" s="38" customFormat="1" ht="13.15" customHeight="1" x14ac:dyDescent="0.2">
      <c r="A34" s="126"/>
      <c r="B34" s="126"/>
      <c r="C34" s="127"/>
      <c r="D34" s="205"/>
      <c r="E34" s="128"/>
      <c r="F34" s="126"/>
      <c r="G34" s="205"/>
      <c r="H34" s="126"/>
      <c r="I34" s="126"/>
      <c r="J34" s="205"/>
      <c r="K34" s="205"/>
      <c r="L34" s="205"/>
      <c r="M34" s="132"/>
      <c r="N34" s="132"/>
      <c r="O34" s="162"/>
      <c r="P34" s="162"/>
      <c r="Q34" s="12"/>
      <c r="R34" s="39"/>
    </row>
    <row r="35" spans="1:18" s="38" customFormat="1" ht="13.15" customHeight="1" x14ac:dyDescent="0.2">
      <c r="A35" s="126" t="s">
        <v>16</v>
      </c>
      <c r="B35" s="126"/>
      <c r="C35" s="126" t="s">
        <v>205</v>
      </c>
      <c r="D35" s="126"/>
      <c r="E35" s="126"/>
      <c r="F35" s="126" t="s">
        <v>125</v>
      </c>
      <c r="G35" s="205"/>
      <c r="H35" s="126"/>
      <c r="I35" s="126"/>
      <c r="J35" s="205" t="s">
        <v>492</v>
      </c>
      <c r="K35" s="205"/>
      <c r="L35" s="205"/>
      <c r="M35" s="132"/>
      <c r="N35" s="132"/>
      <c r="O35" s="95"/>
      <c r="P35" s="168"/>
      <c r="Q35" s="12"/>
      <c r="R35" s="39"/>
    </row>
    <row r="36" spans="1:18" s="38" customFormat="1" x14ac:dyDescent="0.2">
      <c r="A36" s="218"/>
      <c r="B36" s="126"/>
      <c r="C36" s="127"/>
      <c r="D36" s="205"/>
      <c r="E36" s="128"/>
      <c r="F36" s="218"/>
      <c r="G36" s="205"/>
      <c r="H36" s="126"/>
      <c r="I36" s="126"/>
      <c r="J36" s="205"/>
      <c r="K36" s="205"/>
      <c r="L36" s="205"/>
      <c r="M36" s="5"/>
      <c r="N36" s="5"/>
      <c r="O36" s="5"/>
      <c r="P36" s="5"/>
    </row>
    <row r="37" spans="1:18" s="38" customFormat="1" x14ac:dyDescent="0.2">
      <c r="A37" s="218"/>
      <c r="B37" s="126"/>
      <c r="C37" s="126"/>
      <c r="D37" s="126"/>
      <c r="E37" s="126"/>
      <c r="F37" s="218"/>
      <c r="G37" s="205"/>
      <c r="H37" s="126"/>
      <c r="I37" s="126"/>
      <c r="J37" s="205"/>
      <c r="K37" s="205"/>
      <c r="L37" s="205"/>
      <c r="M37" s="99"/>
      <c r="N37" s="7"/>
      <c r="O37" s="7"/>
      <c r="P37" s="7"/>
    </row>
    <row r="38" spans="1:18" s="38" customFormat="1" ht="13.15" customHeight="1" x14ac:dyDescent="0.2">
      <c r="A38" s="205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99"/>
      <c r="N38" s="7"/>
      <c r="O38" s="7"/>
      <c r="P38" s="7"/>
    </row>
    <row r="39" spans="1:18" s="38" customFormat="1" x14ac:dyDescent="0.2">
      <c r="M39" s="99"/>
      <c r="N39" s="7"/>
      <c r="O39" s="7"/>
      <c r="P39" s="7"/>
    </row>
    <row r="40" spans="1:18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7"/>
      <c r="N40" s="7"/>
      <c r="O40" s="7"/>
      <c r="P40" s="7"/>
    </row>
    <row r="41" spans="1:18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7"/>
      <c r="N41" s="7"/>
      <c r="O41" s="7"/>
      <c r="P41" s="7"/>
    </row>
  </sheetData>
  <sheetProtection selectLockedCells="1" selectUnlockedCells="1"/>
  <sortState ref="B22:L23">
    <sortCondition descending="1" ref="H22:H23"/>
  </sortState>
  <mergeCells count="26"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58"/>
  <sheetViews>
    <sheetView view="pageLayout" topLeftCell="A4" zoomScale="80" zoomScaleNormal="70" zoomScaleSheetLayoutView="100" zoomScalePageLayoutView="80" workbookViewId="0">
      <selection activeCell="D10" sqref="D10:H10"/>
    </sheetView>
  </sheetViews>
  <sheetFormatPr defaultColWidth="9.140625" defaultRowHeight="12.75" x14ac:dyDescent="0.2"/>
  <cols>
    <col min="1" max="1" width="6.7109375" style="11" customWidth="1"/>
    <col min="2" max="2" width="20" style="11" customWidth="1"/>
    <col min="3" max="3" width="9.42578125" style="11" customWidth="1"/>
    <col min="4" max="4" width="7.42578125" style="11" customWidth="1"/>
    <col min="5" max="5" width="22.85546875" style="11" customWidth="1"/>
    <col min="6" max="6" width="15.7109375" style="11" customWidth="1"/>
    <col min="7" max="7" width="8.5703125" style="11" customWidth="1"/>
    <col min="8" max="11" width="8.7109375" style="11" customWidth="1"/>
    <col min="12" max="12" width="42.28515625" style="11" customWidth="1"/>
    <col min="13" max="13" width="7" style="11" customWidth="1"/>
    <col min="14" max="14" width="11.28515625" style="11" customWidth="1"/>
    <col min="15" max="15" width="12.28515625" style="11" customWidth="1"/>
    <col min="16" max="16" width="13.85546875" style="11" customWidth="1"/>
    <col min="17" max="16384" width="9.140625" style="11"/>
  </cols>
  <sheetData>
    <row r="1" spans="1:18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164"/>
      <c r="N1" s="164"/>
      <c r="O1" s="164"/>
      <c r="P1" s="164"/>
      <c r="Q1" s="3"/>
    </row>
    <row r="2" spans="1:18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164"/>
      <c r="N2" s="164"/>
      <c r="O2" s="164"/>
      <c r="P2" s="164"/>
      <c r="Q2" s="3"/>
    </row>
    <row r="3" spans="1:18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64"/>
      <c r="N3" s="164"/>
      <c r="O3" s="164"/>
      <c r="P3" s="164"/>
      <c r="Q3" s="10"/>
      <c r="R3" s="96"/>
    </row>
    <row r="4" spans="1:18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64"/>
      <c r="N4" s="164"/>
      <c r="O4" s="164"/>
      <c r="P4" s="164"/>
      <c r="Q4" s="3"/>
      <c r="R4" s="97"/>
    </row>
    <row r="5" spans="1:18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7"/>
      <c r="N5" s="7"/>
      <c r="O5" s="7"/>
      <c r="P5" s="7"/>
    </row>
    <row r="6" spans="1:18" s="38" customFormat="1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  <c r="M6" s="165"/>
      <c r="N6" s="140"/>
      <c r="O6" s="140"/>
      <c r="P6" s="140"/>
    </row>
    <row r="7" spans="1:18" s="38" customFormat="1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199</v>
      </c>
      <c r="J7" s="680"/>
      <c r="K7" s="680"/>
      <c r="L7" s="282" t="s">
        <v>19</v>
      </c>
      <c r="M7" s="109"/>
      <c r="N7" s="140"/>
      <c r="O7" s="140"/>
      <c r="P7" s="140"/>
    </row>
    <row r="8" spans="1:18" s="38" customFormat="1" ht="15" x14ac:dyDescent="0.2">
      <c r="A8" s="695" t="s">
        <v>196</v>
      </c>
      <c r="B8" s="695"/>
      <c r="C8" s="220"/>
      <c r="D8" s="684" t="s">
        <v>444</v>
      </c>
      <c r="E8" s="684"/>
      <c r="F8" s="684"/>
      <c r="G8" s="684"/>
      <c r="H8" s="685"/>
      <c r="I8" s="686" t="s">
        <v>2</v>
      </c>
      <c r="J8" s="687"/>
      <c r="K8" s="688"/>
      <c r="L8" s="221" t="s">
        <v>29</v>
      </c>
      <c r="M8" s="148"/>
      <c r="N8" s="161"/>
      <c r="O8" s="161"/>
      <c r="P8" s="161"/>
    </row>
    <row r="9" spans="1:18" s="38" customFormat="1" ht="15.75" x14ac:dyDescent="0.25">
      <c r="A9" s="202" t="s">
        <v>48</v>
      </c>
      <c r="B9" s="222"/>
      <c r="C9" s="355">
        <v>214</v>
      </c>
      <c r="D9" s="689" t="s">
        <v>525</v>
      </c>
      <c r="E9" s="689"/>
      <c r="F9" s="689"/>
      <c r="G9" s="689"/>
      <c r="H9" s="690"/>
      <c r="I9" s="71" t="s">
        <v>3</v>
      </c>
      <c r="J9" s="71" t="s">
        <v>4</v>
      </c>
      <c r="K9" s="71" t="s">
        <v>5</v>
      </c>
      <c r="L9" s="691">
        <v>101</v>
      </c>
      <c r="M9" s="108"/>
      <c r="N9" s="139"/>
      <c r="O9" s="139"/>
      <c r="P9" s="139"/>
    </row>
    <row r="10" spans="1:18" s="38" customFormat="1" ht="15" customHeight="1" x14ac:dyDescent="0.2">
      <c r="A10" s="202" t="s">
        <v>49</v>
      </c>
      <c r="B10" s="223"/>
      <c r="C10" s="356">
        <v>30</v>
      </c>
      <c r="D10" s="677" t="s">
        <v>211</v>
      </c>
      <c r="E10" s="677"/>
      <c r="F10" s="677"/>
      <c r="G10" s="677"/>
      <c r="H10" s="678"/>
      <c r="I10" s="71">
        <v>88</v>
      </c>
      <c r="J10" s="71">
        <v>75</v>
      </c>
      <c r="K10" s="71">
        <v>58</v>
      </c>
      <c r="L10" s="692"/>
      <c r="M10" s="160"/>
      <c r="N10" s="137"/>
      <c r="O10" s="137"/>
      <c r="P10" s="137"/>
    </row>
    <row r="11" spans="1:18" s="7" customForma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N11" s="25"/>
      <c r="O11" s="25"/>
      <c r="P11" s="25"/>
    </row>
    <row r="12" spans="1:18" s="38" customFormat="1" ht="13.15" customHeight="1" x14ac:dyDescent="0.2">
      <c r="A12" s="681" t="s">
        <v>200</v>
      </c>
      <c r="B12" s="693" t="s">
        <v>201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454</v>
      </c>
      <c r="I12" s="682" t="s">
        <v>6</v>
      </c>
      <c r="J12" s="681" t="s">
        <v>12</v>
      </c>
      <c r="K12" s="675" t="s">
        <v>13</v>
      </c>
      <c r="L12" s="675" t="s">
        <v>14</v>
      </c>
      <c r="M12" s="136"/>
      <c r="N12" s="25"/>
      <c r="O12" s="25"/>
      <c r="P12" s="25"/>
    </row>
    <row r="13" spans="1:18" s="38" customFormat="1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136"/>
      <c r="N13" s="25"/>
      <c r="O13" s="25"/>
      <c r="P13" s="25"/>
    </row>
    <row r="14" spans="1:18" s="38" customFormat="1" ht="24" customHeight="1" x14ac:dyDescent="0.2">
      <c r="A14" s="44">
        <v>1</v>
      </c>
      <c r="B14" s="366" t="s">
        <v>353</v>
      </c>
      <c r="C14" s="505">
        <v>1996</v>
      </c>
      <c r="D14" s="504" t="s">
        <v>3</v>
      </c>
      <c r="E14" s="366" t="s">
        <v>33</v>
      </c>
      <c r="F14" s="521"/>
      <c r="G14" s="517">
        <v>99.3</v>
      </c>
      <c r="H14" s="518">
        <v>103</v>
      </c>
      <c r="I14" s="496">
        <f t="shared" ref="I14:I26" si="0">RANK(H14,H$14:H$30,0)</f>
        <v>1</v>
      </c>
      <c r="J14" s="519">
        <f>INDEX({20;18;16;15;14;13;12;11;10;9;8;7;6;5;4;3;2;1},MATCH(I14,{1;2;3;4;5;6;7;8;9;10;11;12;13;14;15;16;17;18},0))</f>
        <v>20</v>
      </c>
      <c r="K14" s="504" t="s">
        <v>3</v>
      </c>
      <c r="L14" s="661" t="s">
        <v>586</v>
      </c>
      <c r="M14" s="7"/>
      <c r="N14" s="7"/>
      <c r="O14" s="7"/>
      <c r="P14" s="7"/>
    </row>
    <row r="15" spans="1:18" s="38" customFormat="1" ht="26.25" customHeight="1" x14ac:dyDescent="0.2">
      <c r="A15" s="44">
        <v>2</v>
      </c>
      <c r="B15" s="366" t="s">
        <v>317</v>
      </c>
      <c r="C15" s="505">
        <v>1998</v>
      </c>
      <c r="D15" s="504" t="s">
        <v>3</v>
      </c>
      <c r="E15" s="366" t="s">
        <v>254</v>
      </c>
      <c r="F15" s="662" t="s">
        <v>318</v>
      </c>
      <c r="G15" s="517">
        <v>96.5</v>
      </c>
      <c r="H15" s="518">
        <v>101</v>
      </c>
      <c r="I15" s="496">
        <f t="shared" si="0"/>
        <v>2</v>
      </c>
      <c r="J15" s="519">
        <f>INDEX({20;18;16;15;14;13;12;11;10;9;8;7;6;5;4;3;2;1},MATCH(I15,{1;2;3;4;5;6;7;8;9;10;11;12;13;14;15;16;17;18},0))</f>
        <v>18</v>
      </c>
      <c r="K15" s="504" t="s">
        <v>3</v>
      </c>
      <c r="L15" s="366" t="s">
        <v>319</v>
      </c>
      <c r="M15" s="167"/>
      <c r="N15" s="167"/>
      <c r="O15" s="167"/>
      <c r="P15" s="167"/>
      <c r="R15" s="11"/>
    </row>
    <row r="16" spans="1:18" s="38" customFormat="1" x14ac:dyDescent="0.2">
      <c r="A16" s="44">
        <v>3</v>
      </c>
      <c r="B16" s="366" t="s">
        <v>286</v>
      </c>
      <c r="C16" s="505">
        <v>2001</v>
      </c>
      <c r="D16" s="504" t="s">
        <v>3</v>
      </c>
      <c r="E16" s="366" t="s">
        <v>223</v>
      </c>
      <c r="F16" s="663" t="s">
        <v>132</v>
      </c>
      <c r="G16" s="517">
        <v>112.3</v>
      </c>
      <c r="H16" s="518">
        <v>87</v>
      </c>
      <c r="I16" s="496">
        <f t="shared" si="0"/>
        <v>3</v>
      </c>
      <c r="J16" s="519">
        <f>INDEX({20;18;16;15;14;13;12;11;10;9;8;7;6;5;4;3;2;1},MATCH(I16,{1;2;3;4;5;6;7;8;9;10;11;12;13;14;15;16;17;18},0))</f>
        <v>16</v>
      </c>
      <c r="K16" s="504" t="s">
        <v>3</v>
      </c>
      <c r="L16" s="40" t="s">
        <v>66</v>
      </c>
      <c r="M16" s="167"/>
      <c r="N16" s="167"/>
      <c r="O16" s="167"/>
      <c r="P16" s="167"/>
    </row>
    <row r="17" spans="1:18" s="19" customFormat="1" ht="13.15" customHeight="1" x14ac:dyDescent="0.2">
      <c r="A17" s="44">
        <v>4</v>
      </c>
      <c r="B17" s="366" t="s">
        <v>340</v>
      </c>
      <c r="C17" s="505">
        <v>1989</v>
      </c>
      <c r="D17" s="504" t="s">
        <v>3</v>
      </c>
      <c r="E17" s="366" t="s">
        <v>228</v>
      </c>
      <c r="F17" s="521"/>
      <c r="G17" s="517">
        <v>105.5</v>
      </c>
      <c r="H17" s="518">
        <v>76</v>
      </c>
      <c r="I17" s="496">
        <f t="shared" si="0"/>
        <v>4</v>
      </c>
      <c r="J17" s="519">
        <f>INDEX({20;18;16;15;14;13;12;11;10;9;8;7;6;5;4;3;2;1},MATCH(I17,{1;2;3;4;5;6;7;8;9;10;11;12;13;14;15;16;17;18},0))</f>
        <v>15</v>
      </c>
      <c r="K17" s="504" t="s">
        <v>4</v>
      </c>
      <c r="L17" s="40" t="s">
        <v>184</v>
      </c>
      <c r="M17" s="154"/>
      <c r="N17" s="152"/>
      <c r="O17" s="110"/>
      <c r="P17" s="155"/>
      <c r="Q17" s="38"/>
      <c r="R17" s="38"/>
    </row>
    <row r="18" spans="1:18" s="12" customFormat="1" x14ac:dyDescent="0.2">
      <c r="A18" s="44">
        <v>5</v>
      </c>
      <c r="B18" s="40" t="s">
        <v>466</v>
      </c>
      <c r="C18" s="504">
        <v>1978</v>
      </c>
      <c r="D18" s="504" t="s">
        <v>57</v>
      </c>
      <c r="E18" s="366" t="s">
        <v>222</v>
      </c>
      <c r="F18" s="521" t="s">
        <v>465</v>
      </c>
      <c r="G18" s="517">
        <v>93.9</v>
      </c>
      <c r="H18" s="518">
        <v>75</v>
      </c>
      <c r="I18" s="496">
        <f t="shared" si="0"/>
        <v>5</v>
      </c>
      <c r="J18" s="519">
        <f>INDEX({20;18;16;15;14;13;12;11;10;9;8;7;6;5;4;3;2;1},MATCH(I18,{1;2;3;4;5;6;7;8;9;10;11;12;13;14;15;16;17;18},0))</f>
        <v>14</v>
      </c>
      <c r="K18" s="504" t="s">
        <v>4</v>
      </c>
      <c r="L18" s="40" t="s">
        <v>56</v>
      </c>
      <c r="M18" s="154"/>
      <c r="N18" s="152"/>
      <c r="O18" s="153"/>
      <c r="P18" s="162"/>
      <c r="Q18" s="38"/>
      <c r="R18" s="39"/>
    </row>
    <row r="19" spans="1:18" s="29" customFormat="1" x14ac:dyDescent="0.2">
      <c r="A19" s="44">
        <v>6</v>
      </c>
      <c r="B19" s="366" t="s">
        <v>345</v>
      </c>
      <c r="C19" s="505">
        <v>1997</v>
      </c>
      <c r="D19" s="504" t="s">
        <v>5</v>
      </c>
      <c r="E19" s="366" t="s">
        <v>246</v>
      </c>
      <c r="F19" s="521" t="s">
        <v>68</v>
      </c>
      <c r="G19" s="517">
        <v>97.4</v>
      </c>
      <c r="H19" s="518">
        <v>71</v>
      </c>
      <c r="I19" s="496">
        <f t="shared" si="0"/>
        <v>6</v>
      </c>
      <c r="J19" s="519">
        <f>INDEX({20;18;16;15;14;13;12;11;10;9;8;7;6;5;4;3;2;1},MATCH(I19,{1;2;3;4;5;6;7;8;9;10;11;12;13;14;15;16;17;18},0))</f>
        <v>13</v>
      </c>
      <c r="K19" s="504" t="s">
        <v>5</v>
      </c>
      <c r="L19" s="40" t="s">
        <v>346</v>
      </c>
      <c r="M19" s="154"/>
      <c r="N19" s="152"/>
      <c r="O19" s="162"/>
      <c r="P19" s="162"/>
      <c r="Q19" s="38"/>
      <c r="R19" s="30"/>
    </row>
    <row r="20" spans="1:18" s="29" customFormat="1" x14ac:dyDescent="0.2">
      <c r="A20" s="44">
        <v>7</v>
      </c>
      <c r="B20" s="366" t="s">
        <v>327</v>
      </c>
      <c r="C20" s="505">
        <v>1989</v>
      </c>
      <c r="D20" s="504" t="s">
        <v>3</v>
      </c>
      <c r="E20" s="366" t="s">
        <v>253</v>
      </c>
      <c r="F20" s="521" t="s">
        <v>328</v>
      </c>
      <c r="G20" s="517">
        <v>85.1</v>
      </c>
      <c r="H20" s="518">
        <v>70</v>
      </c>
      <c r="I20" s="496">
        <f t="shared" si="0"/>
        <v>7</v>
      </c>
      <c r="J20" s="519">
        <f>INDEX({20;18;16;15;14;13;12;11;10;9;8;7;6;5;4;3;2;1},MATCH(I20,{1;2;3;4;5;6;7;8;9;10;11;12;13;14;15;16;17;18},0))</f>
        <v>12</v>
      </c>
      <c r="K20" s="504" t="s">
        <v>5</v>
      </c>
      <c r="L20" s="40" t="s">
        <v>383</v>
      </c>
      <c r="M20" s="154"/>
      <c r="N20" s="152"/>
      <c r="O20" s="110"/>
      <c r="P20" s="162"/>
      <c r="Q20" s="38"/>
      <c r="R20" s="30"/>
    </row>
    <row r="21" spans="1:18" s="38" customFormat="1" x14ac:dyDescent="0.2">
      <c r="A21" s="44">
        <v>8</v>
      </c>
      <c r="B21" s="366" t="s">
        <v>271</v>
      </c>
      <c r="C21" s="520">
        <v>1988</v>
      </c>
      <c r="D21" s="504" t="s">
        <v>4</v>
      </c>
      <c r="E21" s="366" t="s">
        <v>221</v>
      </c>
      <c r="F21" s="521" t="s">
        <v>67</v>
      </c>
      <c r="G21" s="517">
        <v>86.9</v>
      </c>
      <c r="H21" s="518">
        <v>70</v>
      </c>
      <c r="I21" s="496">
        <v>8</v>
      </c>
      <c r="J21" s="519">
        <f>INDEX({20;18;16;15;14;13;12;11;10;9;8;7;6;5;4;3;2;1},MATCH(I21,{1;2;3;4;5;6;7;8;9;10;11;12;13;14;15;16;17;18},0))</f>
        <v>11</v>
      </c>
      <c r="K21" s="504" t="s">
        <v>5</v>
      </c>
      <c r="L21" s="366" t="s">
        <v>354</v>
      </c>
      <c r="M21" s="154"/>
      <c r="N21" s="152"/>
      <c r="O21" s="162"/>
      <c r="P21" s="162"/>
      <c r="R21" s="39"/>
    </row>
    <row r="22" spans="1:18" s="38" customFormat="1" ht="13.15" customHeight="1" x14ac:dyDescent="0.2">
      <c r="A22" s="44">
        <v>9</v>
      </c>
      <c r="B22" s="40" t="s">
        <v>148</v>
      </c>
      <c r="C22" s="504">
        <v>2003</v>
      </c>
      <c r="D22" s="504" t="s">
        <v>5</v>
      </c>
      <c r="E22" s="366" t="s">
        <v>222</v>
      </c>
      <c r="F22" s="521"/>
      <c r="G22" s="517">
        <v>104.4</v>
      </c>
      <c r="H22" s="518">
        <v>61</v>
      </c>
      <c r="I22" s="496">
        <f t="shared" si="0"/>
        <v>9</v>
      </c>
      <c r="J22" s="519">
        <f>INDEX({20;18;16;15;14;13;12;11;10;9;8;7;6;5;4;3;2;1},MATCH(I22,{1;2;3;4;5;6;7;8;9;10;11;12;13;14;15;16;17;18},0))</f>
        <v>10</v>
      </c>
      <c r="K22" s="504" t="s">
        <v>5</v>
      </c>
      <c r="L22" s="40" t="s">
        <v>150</v>
      </c>
      <c r="M22" s="154"/>
      <c r="N22" s="152"/>
      <c r="O22" s="162"/>
      <c r="P22" s="162"/>
      <c r="R22" s="39"/>
    </row>
    <row r="23" spans="1:18" s="38" customFormat="1" x14ac:dyDescent="0.2">
      <c r="A23" s="44">
        <v>10</v>
      </c>
      <c r="B23" s="40" t="s">
        <v>467</v>
      </c>
      <c r="C23" s="504">
        <v>1992</v>
      </c>
      <c r="D23" s="504" t="s">
        <v>5</v>
      </c>
      <c r="E23" s="366" t="s">
        <v>222</v>
      </c>
      <c r="F23" s="521" t="s">
        <v>465</v>
      </c>
      <c r="G23" s="517">
        <v>101.1</v>
      </c>
      <c r="H23" s="518">
        <v>44</v>
      </c>
      <c r="I23" s="496">
        <f t="shared" si="0"/>
        <v>10</v>
      </c>
      <c r="J23" s="519">
        <f>INDEX({20;18;16;15;14;13;12;11;10;9;8;7;6;5;4;3;2;1},MATCH(I23,{1;2;3;4;5;6;7;8;9;10;11;12;13;14;15;16;17;18},0))</f>
        <v>9</v>
      </c>
      <c r="K23" s="504"/>
      <c r="L23" s="40" t="s">
        <v>56</v>
      </c>
      <c r="M23" s="154"/>
      <c r="N23" s="152"/>
      <c r="O23" s="162"/>
      <c r="P23" s="162"/>
      <c r="R23" s="39"/>
    </row>
    <row r="24" spans="1:18" s="38" customFormat="1" ht="13.15" customHeight="1" x14ac:dyDescent="0.2">
      <c r="A24" s="44">
        <v>11</v>
      </c>
      <c r="B24" s="366" t="s">
        <v>491</v>
      </c>
      <c r="C24" s="505">
        <v>1966</v>
      </c>
      <c r="D24" s="504" t="s">
        <v>5</v>
      </c>
      <c r="E24" s="366" t="s">
        <v>222</v>
      </c>
      <c r="F24" s="521"/>
      <c r="G24" s="517">
        <v>112</v>
      </c>
      <c r="H24" s="518">
        <v>41</v>
      </c>
      <c r="I24" s="496">
        <f t="shared" si="0"/>
        <v>11</v>
      </c>
      <c r="J24" s="519">
        <f>INDEX({20;18;16;15;14;13;12;11;10;9;8;7;6;5;4;3;2;1},MATCH(I24,{1;2;3;4;5;6;7;8;9;10;11;12;13;14;15;16;17;18},0))</f>
        <v>8</v>
      </c>
      <c r="K24" s="504"/>
      <c r="L24" s="523" t="s">
        <v>341</v>
      </c>
      <c r="M24" s="154"/>
      <c r="N24" s="152"/>
      <c r="O24" s="162"/>
      <c r="P24" s="162"/>
      <c r="R24" s="39"/>
    </row>
    <row r="25" spans="1:18" s="38" customFormat="1" ht="13.15" customHeight="1" x14ac:dyDescent="0.2">
      <c r="A25" s="44">
        <v>12</v>
      </c>
      <c r="B25" s="366" t="s">
        <v>375</v>
      </c>
      <c r="C25" s="505">
        <v>1991</v>
      </c>
      <c r="D25" s="504" t="s">
        <v>4</v>
      </c>
      <c r="E25" s="366" t="s">
        <v>36</v>
      </c>
      <c r="F25" s="521"/>
      <c r="G25" s="517">
        <v>85.9</v>
      </c>
      <c r="H25" s="518">
        <v>28</v>
      </c>
      <c r="I25" s="496">
        <f t="shared" si="0"/>
        <v>12</v>
      </c>
      <c r="J25" s="519">
        <f>INDEX({20;18;16;15;14;13;12;11;10;9;8;7;6;5;4;3;2;1},MATCH(I25,{1;2;3;4;5;6;7;8;9;10;11;12;13;14;15;16;17;18},0))</f>
        <v>7</v>
      </c>
      <c r="K25" s="504"/>
      <c r="L25" s="40" t="s">
        <v>376</v>
      </c>
      <c r="M25" s="154"/>
      <c r="N25" s="152"/>
      <c r="O25" s="162"/>
      <c r="P25" s="162"/>
      <c r="R25" s="39"/>
    </row>
    <row r="26" spans="1:18" s="38" customFormat="1" ht="13.15" customHeight="1" x14ac:dyDescent="0.2">
      <c r="A26" s="468">
        <v>13</v>
      </c>
      <c r="B26" s="524" t="s">
        <v>343</v>
      </c>
      <c r="C26" s="567">
        <v>1966</v>
      </c>
      <c r="D26" s="528" t="s">
        <v>4</v>
      </c>
      <c r="E26" s="524" t="s">
        <v>228</v>
      </c>
      <c r="F26" s="568"/>
      <c r="G26" s="527">
        <v>89.5</v>
      </c>
      <c r="H26" s="518">
        <v>12</v>
      </c>
      <c r="I26" s="496">
        <f t="shared" si="0"/>
        <v>13</v>
      </c>
      <c r="J26" s="519">
        <f>INDEX({20;18;16;15;14;13;12;11;10;9;8;7;6;5;4;3;2;1},MATCH(I26,{1;2;3;4;5;6;7;8;9;10;11;12;13;14;15;16;17;18},0))</f>
        <v>6</v>
      </c>
      <c r="K26" s="528"/>
      <c r="L26" s="569" t="s">
        <v>344</v>
      </c>
      <c r="M26" s="154"/>
      <c r="N26" s="152"/>
      <c r="O26" s="162"/>
      <c r="P26" s="162"/>
      <c r="R26" s="39"/>
    </row>
    <row r="27" spans="1:18" s="38" customFormat="1" ht="13.15" customHeight="1" x14ac:dyDescent="0.2">
      <c r="A27" s="408"/>
      <c r="B27" s="474"/>
      <c r="C27" s="465"/>
      <c r="D27" s="464"/>
      <c r="E27" s="474"/>
      <c r="F27" s="473"/>
      <c r="G27" s="463"/>
      <c r="H27" s="464"/>
      <c r="I27" s="464"/>
      <c r="J27" s="465"/>
      <c r="K27" s="466"/>
      <c r="L27" s="467"/>
      <c r="M27" s="154"/>
      <c r="N27" s="152"/>
      <c r="O27" s="162"/>
      <c r="P27" s="162"/>
      <c r="R27" s="39"/>
    </row>
    <row r="28" spans="1:18" s="38" customFormat="1" ht="13.15" customHeight="1" x14ac:dyDescent="0.2">
      <c r="A28" s="398"/>
      <c r="B28" s="624" t="s">
        <v>569</v>
      </c>
      <c r="C28" s="152"/>
      <c r="D28" s="152"/>
      <c r="E28" s="242"/>
      <c r="F28" s="439"/>
      <c r="G28" s="247"/>
      <c r="H28" s="439"/>
      <c r="I28" s="154"/>
      <c r="J28" s="150"/>
      <c r="K28" s="152"/>
      <c r="L28" s="462"/>
      <c r="M28" s="154"/>
      <c r="N28" s="152"/>
      <c r="O28" s="162"/>
      <c r="P28" s="162"/>
      <c r="R28" s="39"/>
    </row>
    <row r="29" spans="1:18" s="38" customFormat="1" ht="12" customHeight="1" x14ac:dyDescent="0.2">
      <c r="A29" s="398"/>
      <c r="B29" s="128"/>
      <c r="C29" s="127"/>
      <c r="D29" s="124"/>
      <c r="E29" s="128"/>
      <c r="F29" s="129"/>
      <c r="G29" s="124"/>
      <c r="H29" s="128"/>
      <c r="I29" s="128"/>
      <c r="J29" s="124"/>
      <c r="K29" s="124"/>
      <c r="L29" s="124"/>
      <c r="M29" s="154"/>
      <c r="N29" s="152"/>
      <c r="O29" s="162"/>
      <c r="P29" s="162"/>
      <c r="R29" s="39"/>
    </row>
    <row r="30" spans="1:18" s="29" customFormat="1" ht="13.15" customHeight="1" x14ac:dyDescent="0.2">
      <c r="A30" s="440"/>
      <c r="B30" s="128"/>
      <c r="C30" s="127"/>
      <c r="D30" s="124"/>
      <c r="E30" s="128"/>
      <c r="F30" s="129"/>
      <c r="G30" s="124"/>
      <c r="H30" s="128"/>
      <c r="I30" s="128"/>
      <c r="J30" s="124"/>
      <c r="K30" s="124"/>
      <c r="L30" s="124"/>
      <c r="M30" s="154"/>
      <c r="N30" s="152"/>
      <c r="O30" s="162"/>
      <c r="P30" s="162"/>
      <c r="Q30" s="38"/>
      <c r="R30" s="30"/>
    </row>
    <row r="31" spans="1:18" s="29" customFormat="1" ht="13.15" customHeight="1" x14ac:dyDescent="0.2">
      <c r="A31" s="126" t="s">
        <v>15</v>
      </c>
      <c r="B31" s="126"/>
      <c r="C31" s="127" t="s">
        <v>204</v>
      </c>
      <c r="D31" s="205"/>
      <c r="E31" s="128"/>
      <c r="F31" s="126" t="s">
        <v>124</v>
      </c>
      <c r="G31" s="205"/>
      <c r="H31" s="126"/>
      <c r="I31" s="126"/>
      <c r="J31" s="205" t="s">
        <v>490</v>
      </c>
      <c r="K31" s="205"/>
      <c r="L31" s="205"/>
      <c r="M31" s="154"/>
      <c r="N31" s="152"/>
      <c r="O31" s="155"/>
      <c r="P31" s="162"/>
      <c r="Q31" s="12"/>
      <c r="R31" s="19"/>
    </row>
    <row r="32" spans="1:18" s="29" customFormat="1" ht="13.15" customHeight="1" x14ac:dyDescent="0.2">
      <c r="A32" s="126"/>
      <c r="B32" s="126"/>
      <c r="C32" s="127"/>
      <c r="D32" s="205"/>
      <c r="E32" s="128"/>
      <c r="F32" s="126"/>
      <c r="G32" s="205"/>
      <c r="H32" s="126"/>
      <c r="I32" s="126"/>
      <c r="J32" s="205"/>
      <c r="K32" s="205"/>
      <c r="L32" s="205"/>
      <c r="M32" s="154"/>
      <c r="N32" s="152"/>
      <c r="O32" s="155"/>
      <c r="P32" s="162"/>
      <c r="Q32" s="12"/>
      <c r="R32" s="30"/>
    </row>
    <row r="33" spans="1:18" s="29" customFormat="1" ht="13.15" customHeight="1" x14ac:dyDescent="0.2">
      <c r="A33" s="126" t="s">
        <v>16</v>
      </c>
      <c r="B33" s="126"/>
      <c r="C33" s="126" t="s">
        <v>205</v>
      </c>
      <c r="D33" s="126"/>
      <c r="E33" s="126"/>
      <c r="F33" s="126" t="s">
        <v>125</v>
      </c>
      <c r="G33" s="205"/>
      <c r="H33" s="126"/>
      <c r="I33" s="126"/>
      <c r="J33" s="205" t="s">
        <v>492</v>
      </c>
      <c r="K33" s="205"/>
      <c r="L33" s="205"/>
      <c r="M33" s="154"/>
      <c r="N33" s="152"/>
      <c r="O33" s="156"/>
      <c r="P33" s="163"/>
      <c r="Q33" s="12"/>
      <c r="R33" s="30"/>
    </row>
    <row r="34" spans="1:18" ht="13.15" customHeight="1" x14ac:dyDescent="0.2">
      <c r="A34" s="218"/>
      <c r="B34" s="126"/>
      <c r="C34" s="127"/>
      <c r="D34" s="205"/>
      <c r="E34" s="128"/>
      <c r="F34" s="218"/>
      <c r="G34" s="205"/>
      <c r="H34" s="126"/>
      <c r="I34" s="126"/>
      <c r="J34" s="205"/>
      <c r="K34" s="205"/>
      <c r="L34" s="205"/>
      <c r="M34" s="154"/>
      <c r="N34" s="152"/>
      <c r="O34" s="156"/>
      <c r="P34" s="162"/>
      <c r="Q34" s="12"/>
    </row>
    <row r="35" spans="1:18" ht="13.15" customHeight="1" x14ac:dyDescent="0.2">
      <c r="A35" s="218"/>
      <c r="B35" s="126"/>
      <c r="C35" s="127"/>
      <c r="D35" s="205"/>
      <c r="E35" s="128"/>
      <c r="F35" s="218"/>
      <c r="G35" s="205"/>
      <c r="H35" s="126"/>
      <c r="I35" s="126"/>
      <c r="J35" s="205"/>
      <c r="K35" s="205"/>
      <c r="L35" s="205"/>
      <c r="M35" s="154"/>
      <c r="N35" s="152"/>
      <c r="O35" s="95"/>
      <c r="P35" s="155"/>
      <c r="Q35" s="12"/>
    </row>
    <row r="36" spans="1:18" s="38" customFormat="1" x14ac:dyDescent="0.2">
      <c r="A36" s="124"/>
      <c r="B36" s="124"/>
      <c r="C36" s="124"/>
      <c r="D36" s="124"/>
      <c r="E36" s="124"/>
      <c r="F36" s="124"/>
      <c r="G36" s="124"/>
      <c r="H36" s="128"/>
      <c r="I36" s="128"/>
      <c r="J36" s="128"/>
      <c r="K36" s="128"/>
      <c r="L36" s="128"/>
      <c r="M36" s="5"/>
      <c r="N36" s="5"/>
      <c r="O36" s="5"/>
      <c r="P36" s="5"/>
    </row>
    <row r="37" spans="1:18" s="38" customFormat="1" x14ac:dyDescent="0.2">
      <c r="A37" s="129"/>
      <c r="B37" s="128"/>
      <c r="C37" s="128"/>
      <c r="D37" s="127"/>
      <c r="E37" s="124"/>
      <c r="F37" s="128"/>
      <c r="G37" s="129"/>
      <c r="H37" s="124"/>
      <c r="I37" s="128"/>
      <c r="J37" s="128"/>
      <c r="K37" s="128"/>
      <c r="L37" s="124"/>
      <c r="M37" s="99"/>
      <c r="N37" s="7"/>
      <c r="O37" s="7"/>
      <c r="P37" s="7"/>
    </row>
    <row r="38" spans="1:18" s="38" customFormat="1" ht="4.5" customHeight="1" x14ac:dyDescent="0.2">
      <c r="A38" s="129"/>
      <c r="B38" s="128"/>
      <c r="C38" s="128"/>
      <c r="D38" s="127"/>
      <c r="E38" s="124"/>
      <c r="F38" s="128"/>
      <c r="G38" s="129"/>
      <c r="H38" s="124"/>
      <c r="I38" s="128"/>
      <c r="J38" s="128"/>
      <c r="K38" s="128"/>
      <c r="L38" s="124"/>
      <c r="M38" s="99"/>
      <c r="N38" s="7"/>
      <c r="O38" s="7"/>
      <c r="P38" s="7"/>
    </row>
    <row r="39" spans="1:18" s="38" customFormat="1" x14ac:dyDescent="0.2">
      <c r="A39" s="129"/>
      <c r="B39" s="128"/>
      <c r="C39" s="128"/>
      <c r="D39" s="128"/>
      <c r="E39" s="128"/>
      <c r="F39" s="128"/>
      <c r="G39" s="129"/>
      <c r="H39" s="124"/>
      <c r="I39" s="128"/>
      <c r="J39" s="128"/>
      <c r="K39" s="128"/>
      <c r="L39" s="124"/>
      <c r="M39" s="99"/>
      <c r="N39" s="7"/>
      <c r="O39" s="7"/>
      <c r="P39" s="7"/>
    </row>
    <row r="40" spans="1:18" x14ac:dyDescent="0.2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7"/>
      <c r="N40" s="7"/>
      <c r="O40" s="7"/>
      <c r="P40" s="7"/>
    </row>
    <row r="41" spans="1:18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8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8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8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8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8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8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8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sheetProtection selectLockedCells="1" selectUnlockedCells="1"/>
  <sortState ref="B14:L26">
    <sortCondition descending="1" ref="H14:H26"/>
  </sortState>
  <mergeCells count="26"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</mergeCells>
  <printOptions horizontalCentered="1"/>
  <pageMargins left="0.59055118110236227" right="0.19685039370078741" top="0.59055118110236227" bottom="0.59055118110236227" header="0" footer="0"/>
  <pageSetup paperSize="9" scale="84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7"/>
  <sheetViews>
    <sheetView view="pageLayout" topLeftCell="A7" zoomScaleNormal="100" zoomScaleSheetLayoutView="100" workbookViewId="0">
      <selection sqref="A1:L28"/>
    </sheetView>
  </sheetViews>
  <sheetFormatPr defaultColWidth="9.140625" defaultRowHeight="12.75" x14ac:dyDescent="0.2"/>
  <cols>
    <col min="1" max="1" width="6.85546875" style="11" customWidth="1"/>
    <col min="2" max="2" width="23.42578125" style="11" customWidth="1"/>
    <col min="3" max="3" width="9.42578125" style="11" customWidth="1"/>
    <col min="4" max="4" width="7.42578125" style="11" customWidth="1"/>
    <col min="5" max="5" width="27.7109375" style="11" customWidth="1"/>
    <col min="6" max="6" width="15.42578125" style="11" customWidth="1"/>
    <col min="7" max="7" width="7.5703125" style="11" customWidth="1"/>
    <col min="8" max="11" width="8.7109375" style="11" customWidth="1"/>
    <col min="12" max="12" width="28.85546875" style="11" customWidth="1"/>
    <col min="13" max="13" width="7" style="11" customWidth="1"/>
    <col min="14" max="14" width="9.85546875" style="11" customWidth="1"/>
    <col min="15" max="15" width="11.85546875" style="11" customWidth="1"/>
    <col min="16" max="16" width="11.28515625" style="11" customWidth="1"/>
    <col min="17" max="16384" width="9.140625" style="11"/>
  </cols>
  <sheetData>
    <row r="1" spans="1:18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164"/>
      <c r="N1" s="164"/>
      <c r="O1" s="164"/>
      <c r="P1" s="164"/>
      <c r="Q1" s="3"/>
    </row>
    <row r="2" spans="1:18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164"/>
      <c r="N2" s="164"/>
      <c r="O2" s="164"/>
      <c r="P2" s="164"/>
      <c r="Q2" s="3"/>
    </row>
    <row r="3" spans="1:18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64"/>
      <c r="N3" s="164"/>
      <c r="O3" s="164"/>
      <c r="P3" s="164"/>
      <c r="Q3" s="10"/>
      <c r="R3" s="96"/>
    </row>
    <row r="4" spans="1:18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64"/>
      <c r="N4" s="164"/>
      <c r="O4" s="164"/>
      <c r="P4" s="164"/>
      <c r="Q4" s="3"/>
      <c r="R4" s="97"/>
    </row>
    <row r="5" spans="1:18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7"/>
      <c r="N5" s="7"/>
      <c r="O5" s="7"/>
      <c r="P5" s="7"/>
    </row>
    <row r="6" spans="1:18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  <c r="M6" s="165"/>
      <c r="N6" s="140"/>
      <c r="O6" s="140"/>
      <c r="P6" s="140"/>
    </row>
    <row r="7" spans="1:18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46</v>
      </c>
      <c r="J7" s="680"/>
      <c r="K7" s="680"/>
      <c r="L7" s="282" t="s">
        <v>19</v>
      </c>
      <c r="M7" s="109"/>
      <c r="N7" s="140"/>
      <c r="O7" s="140"/>
      <c r="P7" s="140"/>
    </row>
    <row r="8" spans="1:18" ht="15" x14ac:dyDescent="0.2">
      <c r="A8" s="695" t="s">
        <v>196</v>
      </c>
      <c r="B8" s="695"/>
      <c r="C8" s="220"/>
      <c r="D8" s="684" t="s">
        <v>444</v>
      </c>
      <c r="E8" s="684"/>
      <c r="F8" s="684"/>
      <c r="G8" s="684"/>
      <c r="H8" s="685"/>
      <c r="I8" s="686" t="s">
        <v>2</v>
      </c>
      <c r="J8" s="687"/>
      <c r="K8" s="688"/>
      <c r="L8" s="221" t="s">
        <v>29</v>
      </c>
      <c r="M8" s="148"/>
      <c r="N8" s="161"/>
      <c r="O8" s="161"/>
      <c r="P8" s="161"/>
    </row>
    <row r="9" spans="1:18" ht="15.75" x14ac:dyDescent="0.25">
      <c r="A9" s="202" t="s">
        <v>48</v>
      </c>
      <c r="B9" s="222"/>
      <c r="C9" s="355">
        <v>214</v>
      </c>
      <c r="D9" s="689" t="s">
        <v>528</v>
      </c>
      <c r="E9" s="689"/>
      <c r="F9" s="689"/>
      <c r="G9" s="689"/>
      <c r="H9" s="690"/>
      <c r="I9" s="71" t="s">
        <v>3</v>
      </c>
      <c r="J9" s="71" t="s">
        <v>4</v>
      </c>
      <c r="K9" s="71" t="s">
        <v>5</v>
      </c>
      <c r="L9" s="691">
        <v>62</v>
      </c>
      <c r="M9" s="108"/>
      <c r="N9" s="139"/>
      <c r="O9" s="139"/>
      <c r="P9" s="139"/>
    </row>
    <row r="10" spans="1:18" ht="15" customHeight="1" x14ac:dyDescent="0.2">
      <c r="A10" s="202" t="s">
        <v>49</v>
      </c>
      <c r="B10" s="223"/>
      <c r="C10" s="356">
        <v>30</v>
      </c>
      <c r="D10" s="677" t="s">
        <v>207</v>
      </c>
      <c r="E10" s="677"/>
      <c r="F10" s="677"/>
      <c r="G10" s="677"/>
      <c r="H10" s="678"/>
      <c r="I10" s="71">
        <v>59</v>
      </c>
      <c r="J10" s="71">
        <v>44</v>
      </c>
      <c r="K10" s="71">
        <v>35</v>
      </c>
      <c r="L10" s="692"/>
      <c r="M10" s="160"/>
      <c r="N10" s="134"/>
      <c r="O10" s="134"/>
      <c r="P10" s="134"/>
    </row>
    <row r="11" spans="1:18" s="7" customForma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N11" s="25"/>
      <c r="O11" s="25"/>
      <c r="P11" s="25"/>
    </row>
    <row r="12" spans="1:18" ht="13.15" customHeight="1" x14ac:dyDescent="0.2">
      <c r="A12" s="681" t="s">
        <v>200</v>
      </c>
      <c r="B12" s="693" t="s">
        <v>201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454</v>
      </c>
      <c r="I12" s="682" t="s">
        <v>6</v>
      </c>
      <c r="J12" s="681" t="s">
        <v>12</v>
      </c>
      <c r="K12" s="675" t="s">
        <v>13</v>
      </c>
      <c r="L12" s="675" t="s">
        <v>14</v>
      </c>
      <c r="M12" s="136"/>
      <c r="N12" s="25"/>
      <c r="O12" s="25"/>
      <c r="P12" s="25"/>
    </row>
    <row r="13" spans="1:18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136"/>
      <c r="N13" s="25"/>
      <c r="O13" s="25"/>
      <c r="P13" s="25"/>
    </row>
    <row r="14" spans="1:18" x14ac:dyDescent="0.2">
      <c r="A14" s="44">
        <v>1</v>
      </c>
      <c r="B14" s="250" t="s">
        <v>468</v>
      </c>
      <c r="C14" s="379">
        <v>2004</v>
      </c>
      <c r="D14" s="380" t="s">
        <v>4</v>
      </c>
      <c r="E14" s="203" t="s">
        <v>222</v>
      </c>
      <c r="F14" s="429"/>
      <c r="G14" s="384">
        <v>60</v>
      </c>
      <c r="H14" s="518">
        <v>55</v>
      </c>
      <c r="I14" s="496">
        <f t="shared" ref="I14:I19" si="0">RANK(H14,H$14:H$24,0)</f>
        <v>1</v>
      </c>
      <c r="J14" s="519">
        <f>INDEX({20;18;16;15;14;13;12;11;10;9;8;7;6;5;4;3;2;1},MATCH(I14,{1;2;3;4;5;6;7;8;9;10;11;12;13;14;15;16;17;18},0))</f>
        <v>20</v>
      </c>
      <c r="K14" s="380" t="s">
        <v>4</v>
      </c>
      <c r="L14" s="203" t="s">
        <v>146</v>
      </c>
      <c r="M14" s="7"/>
      <c r="N14" s="7"/>
      <c r="O14" s="7"/>
      <c r="P14" s="7"/>
    </row>
    <row r="15" spans="1:18" s="17" customFormat="1" ht="13.15" customHeight="1" x14ac:dyDescent="0.2">
      <c r="A15" s="44">
        <v>2</v>
      </c>
      <c r="B15" s="366" t="s">
        <v>329</v>
      </c>
      <c r="C15" s="505">
        <v>2003</v>
      </c>
      <c r="D15" s="504" t="s">
        <v>4</v>
      </c>
      <c r="E15" s="366" t="s">
        <v>32</v>
      </c>
      <c r="F15" s="521"/>
      <c r="G15" s="517">
        <v>62.5</v>
      </c>
      <c r="H15" s="518">
        <v>48</v>
      </c>
      <c r="I15" s="496">
        <f t="shared" si="0"/>
        <v>2</v>
      </c>
      <c r="J15" s="519">
        <f>INDEX({20;18;16;15;14;13;12;11;10;9;8;7;6;5;4;3;2;1},MATCH(I15,{1;2;3;4;5;6;7;8;9;10;11;12;13;14;15;16;17;18},0))</f>
        <v>18</v>
      </c>
      <c r="K15" s="504" t="s">
        <v>4</v>
      </c>
      <c r="L15" s="366" t="s">
        <v>330</v>
      </c>
      <c r="M15" s="166"/>
      <c r="N15" s="166"/>
      <c r="O15" s="166"/>
      <c r="P15" s="166"/>
    </row>
    <row r="16" spans="1:18" s="17" customFormat="1" x14ac:dyDescent="0.2">
      <c r="A16" s="44">
        <v>3</v>
      </c>
      <c r="B16" s="250" t="s">
        <v>290</v>
      </c>
      <c r="C16" s="379">
        <v>1974</v>
      </c>
      <c r="D16" s="380" t="s">
        <v>3</v>
      </c>
      <c r="E16" s="203" t="s">
        <v>223</v>
      </c>
      <c r="F16" s="515" t="s">
        <v>132</v>
      </c>
      <c r="G16" s="517">
        <v>58.4</v>
      </c>
      <c r="H16" s="518">
        <v>33</v>
      </c>
      <c r="I16" s="496">
        <f t="shared" si="0"/>
        <v>3</v>
      </c>
      <c r="J16" s="519">
        <f>INDEX({20;18;16;15;14;13;12;11;10;9;8;7;6;5;4;3;2;1},MATCH(I16,{1;2;3;4;5;6;7;8;9;10;11;12;13;14;15;16;17;18},0))</f>
        <v>16</v>
      </c>
      <c r="K16" s="504"/>
      <c r="L16" s="40" t="s">
        <v>66</v>
      </c>
      <c r="M16" s="166"/>
      <c r="N16" s="166"/>
      <c r="O16" s="166"/>
      <c r="P16" s="166"/>
    </row>
    <row r="17" spans="1:17" s="17" customFormat="1" x14ac:dyDescent="0.2">
      <c r="A17" s="44">
        <v>4</v>
      </c>
      <c r="B17" s="250" t="s">
        <v>511</v>
      </c>
      <c r="C17" s="382">
        <v>2001</v>
      </c>
      <c r="D17" s="380">
        <v>1</v>
      </c>
      <c r="E17" s="203" t="s">
        <v>38</v>
      </c>
      <c r="F17" s="521"/>
      <c r="G17" s="517">
        <v>57.5</v>
      </c>
      <c r="H17" s="518">
        <v>32</v>
      </c>
      <c r="I17" s="496">
        <f t="shared" si="0"/>
        <v>4</v>
      </c>
      <c r="J17" s="519">
        <f>INDEX({20;18;16;15;14;13;12;11;10;9;8;7;6;5;4;3;2;1},MATCH(I17,{1;2;3;4;5;6;7;8;9;10;11;12;13;14;15;16;17;18},0))</f>
        <v>15</v>
      </c>
      <c r="K17" s="504"/>
      <c r="L17" s="523" t="s">
        <v>432</v>
      </c>
      <c r="M17" s="151"/>
      <c r="N17" s="133"/>
      <c r="O17" s="110"/>
      <c r="P17" s="162"/>
    </row>
    <row r="18" spans="1:17" s="17" customFormat="1" x14ac:dyDescent="0.2">
      <c r="A18" s="44">
        <v>5</v>
      </c>
      <c r="B18" s="203" t="s">
        <v>469</v>
      </c>
      <c r="C18" s="379">
        <v>2003</v>
      </c>
      <c r="D18" s="380" t="s">
        <v>4</v>
      </c>
      <c r="E18" s="203" t="s">
        <v>222</v>
      </c>
      <c r="F18" s="383"/>
      <c r="G18" s="384">
        <v>54.1</v>
      </c>
      <c r="H18" s="518">
        <v>28</v>
      </c>
      <c r="I18" s="496">
        <f t="shared" si="0"/>
        <v>5</v>
      </c>
      <c r="J18" s="519">
        <f>INDEX({20;18;16;15;14;13;12;11;10;9;8;7;6;5;4;3;2;1},MATCH(I18,{1;2;3;4;5;6;7;8;9;10;11;12;13;14;15;16;17;18},0))</f>
        <v>14</v>
      </c>
      <c r="K18" s="380"/>
      <c r="L18" s="195" t="s">
        <v>146</v>
      </c>
      <c r="M18" s="151"/>
      <c r="N18" s="133"/>
      <c r="O18" s="110"/>
      <c r="P18" s="162"/>
    </row>
    <row r="19" spans="1:17" s="17" customFormat="1" x14ac:dyDescent="0.2">
      <c r="A19" s="44">
        <v>6</v>
      </c>
      <c r="B19" s="203" t="s">
        <v>366</v>
      </c>
      <c r="C19" s="505">
        <v>2000</v>
      </c>
      <c r="D19" s="504" t="s">
        <v>5</v>
      </c>
      <c r="E19" s="366" t="s">
        <v>227</v>
      </c>
      <c r="F19" s="521" t="s">
        <v>365</v>
      </c>
      <c r="G19" s="517">
        <v>59</v>
      </c>
      <c r="H19" s="518">
        <v>24</v>
      </c>
      <c r="I19" s="496">
        <f t="shared" si="0"/>
        <v>6</v>
      </c>
      <c r="J19" s="519">
        <f>INDEX({20;18;16;15;14;13;12;11;10;9;8;7;6;5;4;3;2;1},MATCH(I19,{1;2;3;4;5;6;7;8;9;10;11;12;13;14;15;16;17;18},0))</f>
        <v>13</v>
      </c>
      <c r="K19" s="504"/>
      <c r="L19" s="40" t="s">
        <v>361</v>
      </c>
      <c r="M19" s="151"/>
      <c r="N19" s="133"/>
      <c r="O19" s="110"/>
      <c r="P19" s="162"/>
    </row>
    <row r="20" spans="1:17" s="17" customFormat="1" ht="13.15" customHeight="1" x14ac:dyDescent="0.2">
      <c r="A20" s="468">
        <v>7</v>
      </c>
      <c r="B20" s="506" t="s">
        <v>91</v>
      </c>
      <c r="C20" s="516">
        <v>1997</v>
      </c>
      <c r="D20" s="507" t="s">
        <v>5</v>
      </c>
      <c r="E20" s="508" t="s">
        <v>221</v>
      </c>
      <c r="F20" s="526" t="s">
        <v>67</v>
      </c>
      <c r="G20" s="527">
        <v>63</v>
      </c>
      <c r="H20" s="518">
        <v>0</v>
      </c>
      <c r="I20" s="496"/>
      <c r="J20" s="518">
        <v>0</v>
      </c>
      <c r="K20" s="528"/>
      <c r="L20" s="529" t="s">
        <v>385</v>
      </c>
      <c r="M20" s="151"/>
      <c r="N20" s="133"/>
      <c r="O20" s="110"/>
      <c r="P20" s="162"/>
    </row>
    <row r="21" spans="1:17" s="17" customFormat="1" ht="13.15" customHeight="1" x14ac:dyDescent="0.2">
      <c r="A21" s="408"/>
      <c r="B21" s="474"/>
      <c r="C21" s="465"/>
      <c r="D21" s="464"/>
      <c r="E21" s="464"/>
      <c r="F21" s="473"/>
      <c r="G21" s="463"/>
      <c r="H21" s="464"/>
      <c r="I21" s="464"/>
      <c r="J21" s="465"/>
      <c r="K21" s="466"/>
      <c r="L21" s="467"/>
      <c r="M21" s="151"/>
      <c r="N21" s="133"/>
      <c r="O21" s="110"/>
      <c r="P21" s="162"/>
    </row>
    <row r="22" spans="1:17" s="17" customFormat="1" ht="13.15" customHeight="1" x14ac:dyDescent="0.2">
      <c r="A22" s="398"/>
      <c r="B22" s="242"/>
      <c r="C22" s="150"/>
      <c r="D22" s="439"/>
      <c r="E22" s="439"/>
      <c r="F22" s="243"/>
      <c r="G22" s="181"/>
      <c r="H22" s="439"/>
      <c r="I22" s="439"/>
      <c r="J22" s="150"/>
      <c r="K22" s="152"/>
      <c r="L22" s="157"/>
      <c r="M22" s="151"/>
      <c r="N22" s="133"/>
      <c r="O22" s="110"/>
      <c r="P22" s="162"/>
    </row>
    <row r="23" spans="1:17" s="17" customFormat="1" ht="13.15" customHeight="1" x14ac:dyDescent="0.2">
      <c r="A23" s="398"/>
      <c r="B23" s="242"/>
      <c r="C23" s="150"/>
      <c r="D23" s="439"/>
      <c r="E23" s="439"/>
      <c r="F23" s="243"/>
      <c r="G23" s="181"/>
      <c r="H23" s="439"/>
      <c r="I23" s="439"/>
      <c r="J23" s="150"/>
      <c r="K23" s="152"/>
      <c r="L23" s="157"/>
      <c r="M23" s="151"/>
      <c r="N23" s="133"/>
      <c r="O23" s="110"/>
      <c r="P23" s="162"/>
    </row>
    <row r="24" spans="1:17" s="38" customFormat="1" ht="13.15" customHeight="1" x14ac:dyDescent="0.2">
      <c r="A24" s="398"/>
      <c r="B24" s="242"/>
      <c r="C24" s="150"/>
      <c r="D24" s="439"/>
      <c r="E24" s="439"/>
      <c r="F24" s="243"/>
      <c r="G24" s="181"/>
      <c r="H24" s="439"/>
      <c r="I24" s="439" t="s">
        <v>87</v>
      </c>
      <c r="J24" s="150"/>
      <c r="K24" s="152"/>
      <c r="L24" s="157"/>
      <c r="M24" s="151"/>
      <c r="N24" s="133"/>
      <c r="O24" s="110"/>
      <c r="P24" s="162"/>
      <c r="Q24" s="17"/>
    </row>
    <row r="25" spans="1:17" x14ac:dyDescent="0.2">
      <c r="A25" s="126" t="s">
        <v>15</v>
      </c>
      <c r="B25" s="126"/>
      <c r="C25" s="127" t="s">
        <v>204</v>
      </c>
      <c r="D25" s="205"/>
      <c r="E25" s="128"/>
      <c r="F25" s="126" t="s">
        <v>124</v>
      </c>
      <c r="G25" s="205"/>
      <c r="H25" s="126"/>
      <c r="I25" s="126"/>
      <c r="J25" s="205" t="s">
        <v>490</v>
      </c>
      <c r="K25" s="205"/>
      <c r="L25" s="205"/>
      <c r="M25" s="7"/>
      <c r="N25" s="7"/>
      <c r="O25" s="7"/>
      <c r="P25" s="7"/>
    </row>
    <row r="26" spans="1:17" x14ac:dyDescent="0.2">
      <c r="A26" s="126"/>
      <c r="B26" s="126"/>
      <c r="C26" s="127"/>
      <c r="D26" s="205"/>
      <c r="E26" s="128"/>
      <c r="F26" s="126"/>
      <c r="G26" s="205"/>
      <c r="H26" s="126"/>
      <c r="I26" s="126"/>
      <c r="J26" s="205"/>
      <c r="K26" s="205"/>
      <c r="L26" s="205"/>
      <c r="M26" s="7"/>
      <c r="N26" s="7"/>
      <c r="O26" s="7"/>
      <c r="P26" s="7"/>
    </row>
    <row r="27" spans="1:17" x14ac:dyDescent="0.2">
      <c r="A27" s="126" t="s">
        <v>16</v>
      </c>
      <c r="B27" s="126"/>
      <c r="C27" s="126" t="s">
        <v>205</v>
      </c>
      <c r="D27" s="126"/>
      <c r="E27" s="126"/>
      <c r="F27" s="126" t="s">
        <v>125</v>
      </c>
      <c r="G27" s="205"/>
      <c r="H27" s="126"/>
      <c r="I27" s="126"/>
      <c r="J27" s="205" t="s">
        <v>492</v>
      </c>
      <c r="K27" s="205"/>
      <c r="L27" s="205"/>
    </row>
  </sheetData>
  <sheetProtection selectLockedCells="1" selectUnlockedCells="1"/>
  <sortState ref="B14:L20">
    <sortCondition descending="1" ref="H14:H20"/>
  </sortState>
  <mergeCells count="26">
    <mergeCell ref="A1:L1"/>
    <mergeCell ref="A2:L2"/>
    <mergeCell ref="A3:L3"/>
    <mergeCell ref="A4:L4"/>
    <mergeCell ref="A8:B8"/>
    <mergeCell ref="D8:H8"/>
    <mergeCell ref="I8:K8"/>
    <mergeCell ref="D9:H9"/>
    <mergeCell ref="L9:L10"/>
    <mergeCell ref="D10:H10"/>
    <mergeCell ref="A6:B6"/>
    <mergeCell ref="C6:J6"/>
    <mergeCell ref="A7:B7"/>
    <mergeCell ref="C7:H7"/>
    <mergeCell ref="I7:K7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1"/>
  <sheetViews>
    <sheetView view="pageLayout" topLeftCell="A2" zoomScale="80" zoomScaleNormal="70" zoomScaleSheetLayoutView="100" zoomScalePageLayoutView="80" workbookViewId="0">
      <selection activeCell="N12" sqref="N12"/>
    </sheetView>
  </sheetViews>
  <sheetFormatPr defaultColWidth="9.140625" defaultRowHeight="12.75" x14ac:dyDescent="0.2"/>
  <cols>
    <col min="1" max="1" width="6.5703125" style="11" customWidth="1"/>
    <col min="2" max="2" width="23.42578125" style="11" customWidth="1"/>
    <col min="3" max="3" width="9.42578125" style="11" customWidth="1"/>
    <col min="4" max="4" width="7.42578125" style="11" customWidth="1"/>
    <col min="5" max="5" width="27.7109375" style="11" customWidth="1"/>
    <col min="6" max="6" width="15.5703125" style="11" customWidth="1"/>
    <col min="7" max="7" width="7.5703125" style="11" customWidth="1"/>
    <col min="8" max="11" width="8.7109375" style="11" customWidth="1"/>
    <col min="12" max="12" width="29" style="11" customWidth="1"/>
    <col min="13" max="13" width="7" style="11" customWidth="1"/>
    <col min="14" max="14" width="9.140625" style="11" customWidth="1"/>
    <col min="15" max="15" width="11.140625" style="11" customWidth="1"/>
    <col min="16" max="16" width="14.140625" style="11" customWidth="1"/>
    <col min="17" max="16384" width="9.140625" style="11"/>
  </cols>
  <sheetData>
    <row r="1" spans="1:18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164"/>
      <c r="N1" s="164"/>
      <c r="O1" s="164"/>
      <c r="P1" s="164"/>
      <c r="Q1" s="3"/>
    </row>
    <row r="2" spans="1:18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164"/>
      <c r="N2" s="164"/>
      <c r="O2" s="164"/>
      <c r="P2" s="164"/>
      <c r="Q2" s="3"/>
    </row>
    <row r="3" spans="1:18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64"/>
      <c r="N3" s="164"/>
      <c r="O3" s="164"/>
      <c r="P3" s="164"/>
      <c r="Q3" s="10"/>
      <c r="R3" s="96"/>
    </row>
    <row r="4" spans="1:18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64"/>
      <c r="N4" s="164"/>
      <c r="O4" s="164"/>
      <c r="P4" s="164"/>
      <c r="Q4" s="3"/>
      <c r="R4" s="97"/>
    </row>
    <row r="5" spans="1:18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7"/>
      <c r="N5" s="7"/>
      <c r="O5" s="7"/>
      <c r="P5" s="7"/>
    </row>
    <row r="6" spans="1:18" s="38" customFormat="1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  <c r="M6" s="165"/>
      <c r="N6" s="140"/>
      <c r="O6" s="140"/>
      <c r="P6" s="140"/>
    </row>
    <row r="7" spans="1:18" s="38" customFormat="1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46</v>
      </c>
      <c r="J7" s="680"/>
      <c r="K7" s="680"/>
      <c r="L7" s="282" t="s">
        <v>19</v>
      </c>
      <c r="M7" s="109"/>
      <c r="N7" s="140"/>
      <c r="O7" s="140"/>
      <c r="P7" s="140"/>
    </row>
    <row r="8" spans="1:18" s="38" customFormat="1" ht="15" x14ac:dyDescent="0.2">
      <c r="A8" s="695" t="s">
        <v>196</v>
      </c>
      <c r="B8" s="695"/>
      <c r="C8" s="220"/>
      <c r="D8" s="684" t="s">
        <v>444</v>
      </c>
      <c r="E8" s="684"/>
      <c r="F8" s="684"/>
      <c r="G8" s="684"/>
      <c r="H8" s="685"/>
      <c r="I8" s="686" t="s">
        <v>2</v>
      </c>
      <c r="J8" s="687"/>
      <c r="K8" s="688"/>
      <c r="L8" s="221" t="s">
        <v>29</v>
      </c>
      <c r="M8" s="148"/>
      <c r="N8" s="161"/>
      <c r="O8" s="161"/>
      <c r="P8" s="161"/>
    </row>
    <row r="9" spans="1:18" s="38" customFormat="1" ht="15.75" x14ac:dyDescent="0.25">
      <c r="A9" s="202" t="s">
        <v>48</v>
      </c>
      <c r="B9" s="222"/>
      <c r="C9" s="355">
        <v>214</v>
      </c>
      <c r="D9" s="689" t="s">
        <v>529</v>
      </c>
      <c r="E9" s="689"/>
      <c r="F9" s="689"/>
      <c r="G9" s="689"/>
      <c r="H9" s="690"/>
      <c r="I9" s="71" t="s">
        <v>3</v>
      </c>
      <c r="J9" s="71" t="s">
        <v>4</v>
      </c>
      <c r="K9" s="71" t="s">
        <v>5</v>
      </c>
      <c r="L9" s="691">
        <v>80</v>
      </c>
      <c r="M9" s="108"/>
      <c r="N9" s="139"/>
      <c r="O9" s="139"/>
      <c r="P9" s="139"/>
    </row>
    <row r="10" spans="1:18" s="38" customFormat="1" ht="15" customHeight="1" x14ac:dyDescent="0.2">
      <c r="A10" s="202" t="s">
        <v>49</v>
      </c>
      <c r="B10" s="223"/>
      <c r="C10" s="356">
        <v>30</v>
      </c>
      <c r="D10" s="677" t="s">
        <v>212</v>
      </c>
      <c r="E10" s="677"/>
      <c r="F10" s="677"/>
      <c r="G10" s="677"/>
      <c r="H10" s="678"/>
      <c r="I10" s="71">
        <v>72</v>
      </c>
      <c r="J10" s="71">
        <v>56</v>
      </c>
      <c r="K10" s="71">
        <v>45</v>
      </c>
      <c r="L10" s="692"/>
      <c r="M10" s="160"/>
      <c r="N10" s="171"/>
      <c r="O10" s="171"/>
      <c r="P10" s="171"/>
    </row>
    <row r="11" spans="1:18" s="7" customForma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N11" s="25"/>
      <c r="O11" s="25"/>
      <c r="P11" s="25"/>
    </row>
    <row r="12" spans="1:18" s="38" customFormat="1" ht="13.15" customHeight="1" x14ac:dyDescent="0.2">
      <c r="A12" s="681" t="s">
        <v>200</v>
      </c>
      <c r="B12" s="693" t="s">
        <v>201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454</v>
      </c>
      <c r="I12" s="682" t="s">
        <v>6</v>
      </c>
      <c r="J12" s="681" t="s">
        <v>12</v>
      </c>
      <c r="K12" s="675" t="s">
        <v>13</v>
      </c>
      <c r="L12" s="675" t="s">
        <v>14</v>
      </c>
      <c r="M12" s="136"/>
      <c r="N12" s="25"/>
      <c r="O12" s="25"/>
      <c r="P12" s="25"/>
    </row>
    <row r="13" spans="1:18" s="38" customFormat="1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136"/>
      <c r="N13" s="25"/>
      <c r="O13" s="25"/>
      <c r="P13" s="25"/>
    </row>
    <row r="14" spans="1:18" s="38" customFormat="1" ht="15.6" customHeight="1" x14ac:dyDescent="0.2">
      <c r="A14" s="44">
        <v>1</v>
      </c>
      <c r="B14" s="203" t="s">
        <v>154</v>
      </c>
      <c r="C14" s="379">
        <v>1999</v>
      </c>
      <c r="D14" s="392" t="s">
        <v>3</v>
      </c>
      <c r="E14" s="203" t="s">
        <v>222</v>
      </c>
      <c r="F14" s="521" t="s">
        <v>465</v>
      </c>
      <c r="G14" s="517">
        <v>80.400000000000006</v>
      </c>
      <c r="H14" s="501">
        <v>77</v>
      </c>
      <c r="I14" s="496">
        <f t="shared" ref="I14:I21" si="0">RANK(H14,H$14:H$26,0)</f>
        <v>1</v>
      </c>
      <c r="J14" s="502">
        <f>INDEX({20;18;16;15;14;13;12;11;10;9;8;7;6;5;4;3;2;1},MATCH(I14,{1;2;3;4;5;6;7;8;9;10;11;12;13;14;15;16;17;18},0))</f>
        <v>20</v>
      </c>
      <c r="K14" s="504" t="s">
        <v>3</v>
      </c>
      <c r="L14" s="195" t="s">
        <v>56</v>
      </c>
      <c r="M14" s="7"/>
      <c r="N14" s="7"/>
      <c r="O14" s="7"/>
      <c r="P14" s="7"/>
    </row>
    <row r="15" spans="1:18" ht="19.5" customHeight="1" x14ac:dyDescent="0.2">
      <c r="A15" s="44">
        <v>2</v>
      </c>
      <c r="B15" s="250" t="s">
        <v>433</v>
      </c>
      <c r="C15" s="379">
        <v>1999</v>
      </c>
      <c r="D15" s="380" t="s">
        <v>4</v>
      </c>
      <c r="E15" s="203" t="s">
        <v>38</v>
      </c>
      <c r="F15" s="521"/>
      <c r="G15" s="517">
        <v>80</v>
      </c>
      <c r="H15" s="501">
        <v>70</v>
      </c>
      <c r="I15" s="496">
        <f t="shared" si="0"/>
        <v>2</v>
      </c>
      <c r="J15" s="502">
        <f>INDEX({20;18;16;15;14;13;12;11;10;9;8;7;6;5;4;3;2;1},MATCH(I15,{1;2;3;4;5;6;7;8;9;10;11;12;13;14;15;16;17;18},0))</f>
        <v>18</v>
      </c>
      <c r="K15" s="504" t="s">
        <v>4</v>
      </c>
      <c r="L15" s="665" t="s">
        <v>499</v>
      </c>
      <c r="M15" s="167"/>
      <c r="N15" s="167"/>
      <c r="O15" s="167"/>
      <c r="P15" s="167"/>
    </row>
    <row r="16" spans="1:18" ht="13.15" customHeight="1" x14ac:dyDescent="0.2">
      <c r="A16" s="44">
        <v>3</v>
      </c>
      <c r="B16" s="250" t="s">
        <v>291</v>
      </c>
      <c r="C16" s="379">
        <v>2006</v>
      </c>
      <c r="D16" s="380" t="s">
        <v>5</v>
      </c>
      <c r="E16" s="203" t="s">
        <v>223</v>
      </c>
      <c r="F16" s="515" t="s">
        <v>132</v>
      </c>
      <c r="G16" s="517">
        <v>68.5</v>
      </c>
      <c r="H16" s="501">
        <v>45</v>
      </c>
      <c r="I16" s="496">
        <f t="shared" si="0"/>
        <v>3</v>
      </c>
      <c r="J16" s="502">
        <f>INDEX({20;18;16;15;14;13;12;11;10;9;8;7;6;5;4;3;2;1},MATCH(I16,{1;2;3;4;5;6;7;8;9;10;11;12;13;14;15;16;17;18},0))</f>
        <v>16</v>
      </c>
      <c r="K16" s="504" t="s">
        <v>5</v>
      </c>
      <c r="L16" s="195" t="s">
        <v>66</v>
      </c>
      <c r="M16" s="167"/>
      <c r="N16" s="167"/>
      <c r="O16" s="167"/>
      <c r="P16" s="167"/>
    </row>
    <row r="17" spans="1:18" x14ac:dyDescent="0.2">
      <c r="A17" s="44">
        <v>4</v>
      </c>
      <c r="B17" s="250" t="s">
        <v>470</v>
      </c>
      <c r="C17" s="382">
        <v>2004</v>
      </c>
      <c r="D17" s="380" t="s">
        <v>5</v>
      </c>
      <c r="E17" s="530" t="s">
        <v>222</v>
      </c>
      <c r="F17" s="381"/>
      <c r="G17" s="384">
        <v>69.3</v>
      </c>
      <c r="H17" s="501">
        <v>35</v>
      </c>
      <c r="I17" s="496">
        <f t="shared" si="0"/>
        <v>4</v>
      </c>
      <c r="J17" s="502">
        <f>INDEX({20;18;16;15;14;13;12;11;10;9;8;7;6;5;4;3;2;1},MATCH(I17,{1;2;3;4;5;6;7;8;9;10;11;12;13;14;15;16;17;18},0))</f>
        <v>15</v>
      </c>
      <c r="K17" s="380"/>
      <c r="L17" s="427" t="s">
        <v>471</v>
      </c>
      <c r="M17" s="150"/>
      <c r="N17" s="132"/>
      <c r="O17" s="153"/>
      <c r="P17" s="162"/>
      <c r="R17" s="38"/>
    </row>
    <row r="18" spans="1:18" x14ac:dyDescent="0.2">
      <c r="A18" s="44">
        <v>5</v>
      </c>
      <c r="B18" s="203" t="s">
        <v>367</v>
      </c>
      <c r="C18" s="382">
        <v>2002</v>
      </c>
      <c r="D18" s="380" t="s">
        <v>5</v>
      </c>
      <c r="E18" s="203" t="s">
        <v>227</v>
      </c>
      <c r="F18" s="383" t="s">
        <v>368</v>
      </c>
      <c r="G18" s="384">
        <v>77.5</v>
      </c>
      <c r="H18" s="501">
        <v>12</v>
      </c>
      <c r="I18" s="496">
        <f t="shared" si="0"/>
        <v>5</v>
      </c>
      <c r="J18" s="502">
        <f>INDEX({20;18;16;15;14;13;12;11;10;9;8;7;6;5;4;3;2;1},MATCH(I18,{1;2;3;4;5;6;7;8;9;10;11;12;13;14;15;16;17;18},0))</f>
        <v>14</v>
      </c>
      <c r="K18" s="380"/>
      <c r="L18" s="385" t="s">
        <v>155</v>
      </c>
      <c r="M18" s="150"/>
      <c r="N18" s="132"/>
      <c r="O18" s="153"/>
      <c r="P18" s="163"/>
      <c r="Q18" s="38"/>
      <c r="R18" s="12"/>
    </row>
    <row r="19" spans="1:18" s="38" customFormat="1" ht="22.5" x14ac:dyDescent="0.2">
      <c r="A19" s="44">
        <v>6</v>
      </c>
      <c r="B19" s="366" t="s">
        <v>348</v>
      </c>
      <c r="C19" s="505">
        <v>2006</v>
      </c>
      <c r="D19" s="504" t="s">
        <v>5</v>
      </c>
      <c r="E19" s="366" t="s">
        <v>246</v>
      </c>
      <c r="F19" s="521" t="s">
        <v>349</v>
      </c>
      <c r="G19" s="517">
        <v>81.7</v>
      </c>
      <c r="H19" s="501">
        <v>10</v>
      </c>
      <c r="I19" s="496">
        <f t="shared" si="0"/>
        <v>6</v>
      </c>
      <c r="J19" s="502">
        <f>INDEX({20;18;16;15;14;13;12;11;10;9;8;7;6;5;4;3;2;1},MATCH(I19,{1;2;3;4;5;6;7;8;9;10;11;12;13;14;15;16;17;18},0))</f>
        <v>13</v>
      </c>
      <c r="K19" s="504"/>
      <c r="L19" s="664" t="s">
        <v>350</v>
      </c>
      <c r="M19" s="150"/>
      <c r="N19" s="132"/>
      <c r="O19" s="153"/>
      <c r="P19" s="162"/>
      <c r="R19" s="12"/>
    </row>
    <row r="20" spans="1:18" s="38" customFormat="1" ht="13.15" customHeight="1" x14ac:dyDescent="0.2">
      <c r="A20" s="44">
        <v>7</v>
      </c>
      <c r="B20" s="250" t="s">
        <v>152</v>
      </c>
      <c r="C20" s="379">
        <v>1990</v>
      </c>
      <c r="D20" s="380" t="s">
        <v>4</v>
      </c>
      <c r="E20" s="366" t="s">
        <v>36</v>
      </c>
      <c r="F20" s="429"/>
      <c r="G20" s="517">
        <v>63.7</v>
      </c>
      <c r="H20" s="501">
        <v>6</v>
      </c>
      <c r="I20" s="496">
        <f t="shared" si="0"/>
        <v>7</v>
      </c>
      <c r="J20" s="502">
        <f>INDEX({20;18;16;15;14;13;12;11;10;9;8;7;6;5;4;3;2;1},MATCH(I20,{1;2;3;4;5;6;7;8;9;10;11;12;13;14;15;16;17;18},0))</f>
        <v>12</v>
      </c>
      <c r="K20" s="380"/>
      <c r="L20" s="203" t="s">
        <v>153</v>
      </c>
      <c r="M20" s="150"/>
      <c r="N20" s="132"/>
      <c r="O20" s="153"/>
      <c r="P20" s="162"/>
      <c r="R20" s="12"/>
    </row>
    <row r="21" spans="1:18" s="38" customFormat="1" x14ac:dyDescent="0.2">
      <c r="A21" s="468">
        <v>8</v>
      </c>
      <c r="B21" s="506" t="s">
        <v>272</v>
      </c>
      <c r="C21" s="525">
        <v>1993</v>
      </c>
      <c r="D21" s="507">
        <v>1</v>
      </c>
      <c r="E21" s="508" t="s">
        <v>221</v>
      </c>
      <c r="F21" s="526" t="s">
        <v>67</v>
      </c>
      <c r="G21" s="510">
        <v>70.8</v>
      </c>
      <c r="H21" s="501">
        <v>4</v>
      </c>
      <c r="I21" s="496">
        <f t="shared" si="0"/>
        <v>8</v>
      </c>
      <c r="J21" s="502">
        <f>INDEX({20;18;16;15;14;13;12;11;10;9;8;7;6;5;4;3;2;1},MATCH(I21,{1;2;3;4;5;6;7;8;9;10;11;12;13;14;15;16;17;18},0))</f>
        <v>11</v>
      </c>
      <c r="K21" s="507"/>
      <c r="L21" s="203" t="s">
        <v>273</v>
      </c>
      <c r="M21" s="150"/>
      <c r="N21" s="132"/>
      <c r="O21" s="153"/>
      <c r="P21" s="162"/>
      <c r="R21" s="12"/>
    </row>
    <row r="22" spans="1:18" s="38" customFormat="1" x14ac:dyDescent="0.2">
      <c r="A22" s="408"/>
      <c r="B22" s="474"/>
      <c r="C22" s="465"/>
      <c r="D22" s="464"/>
      <c r="E22" s="464"/>
      <c r="F22" s="473"/>
      <c r="G22" s="463"/>
      <c r="H22" s="464"/>
      <c r="I22" s="464"/>
      <c r="J22" s="465"/>
      <c r="K22" s="466"/>
      <c r="L22" s="415"/>
      <c r="M22" s="150"/>
      <c r="N22" s="132"/>
      <c r="O22" s="153"/>
      <c r="P22" s="162"/>
      <c r="R22" s="12"/>
    </row>
    <row r="23" spans="1:18" s="38" customFormat="1" ht="14.25" customHeight="1" x14ac:dyDescent="0.2">
      <c r="A23" s="398"/>
      <c r="B23" s="242"/>
      <c r="C23" s="150"/>
      <c r="D23" s="439"/>
      <c r="E23" s="439"/>
      <c r="F23" s="243"/>
      <c r="G23" s="181"/>
      <c r="H23" s="439"/>
      <c r="I23" s="439"/>
      <c r="J23" s="150"/>
      <c r="K23" s="152"/>
      <c r="L23" s="128"/>
      <c r="M23" s="150"/>
      <c r="N23" s="132"/>
      <c r="O23" s="153"/>
      <c r="P23" s="162"/>
      <c r="R23" s="12"/>
    </row>
    <row r="24" spans="1:18" x14ac:dyDescent="0.2">
      <c r="A24" s="398"/>
      <c r="B24" s="242"/>
      <c r="C24" s="150"/>
      <c r="D24" s="439"/>
      <c r="E24" s="439"/>
      <c r="F24" s="243"/>
      <c r="G24" s="181"/>
      <c r="H24" s="439"/>
      <c r="I24" s="439"/>
      <c r="J24" s="150"/>
      <c r="K24" s="152"/>
      <c r="L24" s="128"/>
      <c r="M24" s="150"/>
      <c r="N24" s="132"/>
      <c r="O24" s="153"/>
      <c r="P24" s="155"/>
      <c r="Q24" s="38"/>
      <c r="R24" s="39"/>
    </row>
    <row r="25" spans="1:18" x14ac:dyDescent="0.2">
      <c r="A25" s="398"/>
      <c r="B25" s="242"/>
      <c r="C25" s="150"/>
      <c r="D25" s="439"/>
      <c r="E25" s="439"/>
      <c r="F25" s="243"/>
      <c r="G25" s="181"/>
      <c r="H25" s="439"/>
      <c r="I25" s="439"/>
      <c r="J25" s="150"/>
      <c r="K25" s="152"/>
      <c r="L25" s="128"/>
      <c r="M25" s="150"/>
      <c r="N25" s="132"/>
      <c r="O25" s="153"/>
      <c r="P25" s="162"/>
      <c r="Q25" s="38"/>
      <c r="R25" s="12"/>
    </row>
    <row r="26" spans="1:18" s="38" customFormat="1" x14ac:dyDescent="0.2">
      <c r="A26" s="126" t="s">
        <v>15</v>
      </c>
      <c r="B26" s="126"/>
      <c r="C26" s="127" t="s">
        <v>204</v>
      </c>
      <c r="D26" s="205"/>
      <c r="E26" s="128"/>
      <c r="F26" s="126" t="s">
        <v>124</v>
      </c>
      <c r="G26" s="205"/>
      <c r="H26" s="126"/>
      <c r="I26" s="126"/>
      <c r="J26" s="702" t="s">
        <v>490</v>
      </c>
      <c r="K26" s="702"/>
      <c r="L26" s="702"/>
      <c r="M26" s="99"/>
      <c r="N26" s="7"/>
      <c r="O26" s="7"/>
      <c r="P26" s="7"/>
    </row>
    <row r="27" spans="1:18" x14ac:dyDescent="0.2">
      <c r="A27" s="126"/>
      <c r="B27" s="126"/>
      <c r="C27" s="127"/>
      <c r="D27" s="205"/>
      <c r="E27" s="128"/>
      <c r="F27" s="126"/>
      <c r="G27" s="205"/>
      <c r="H27" s="126"/>
      <c r="I27" s="126"/>
      <c r="J27" s="205"/>
      <c r="K27" s="205"/>
      <c r="L27" s="205"/>
      <c r="M27" s="7"/>
      <c r="N27" s="7"/>
      <c r="O27" s="7"/>
      <c r="P27" s="7"/>
    </row>
    <row r="28" spans="1:18" x14ac:dyDescent="0.2">
      <c r="A28" s="126" t="s">
        <v>16</v>
      </c>
      <c r="B28" s="126"/>
      <c r="C28" s="126" t="s">
        <v>205</v>
      </c>
      <c r="D28" s="126"/>
      <c r="E28" s="126"/>
      <c r="F28" s="126" t="s">
        <v>125</v>
      </c>
      <c r="G28" s="205"/>
      <c r="H28" s="126"/>
      <c r="I28" s="126"/>
      <c r="J28" s="205" t="s">
        <v>492</v>
      </c>
      <c r="K28" s="205"/>
      <c r="L28" s="205"/>
      <c r="M28" s="7"/>
      <c r="N28" s="7"/>
      <c r="O28" s="7"/>
      <c r="P28" s="7"/>
    </row>
    <row r="29" spans="1:18" x14ac:dyDescent="0.2">
      <c r="A29" s="205"/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7"/>
      <c r="N29" s="7"/>
      <c r="O29" s="7"/>
      <c r="P29" s="7"/>
    </row>
    <row r="30" spans="1:18" x14ac:dyDescent="0.2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</row>
    <row r="31" spans="1:18" x14ac:dyDescent="0.2">
      <c r="A31" s="38"/>
      <c r="B31" s="38"/>
      <c r="C31" s="38"/>
      <c r="D31" s="38"/>
      <c r="E31" s="38"/>
      <c r="F31" s="38" t="s">
        <v>87</v>
      </c>
      <c r="G31" s="38"/>
      <c r="H31" s="38"/>
      <c r="I31" s="38"/>
      <c r="J31" s="38"/>
      <c r="K31" s="38"/>
      <c r="L31" s="38"/>
    </row>
  </sheetData>
  <sheetProtection selectLockedCells="1" selectUnlockedCells="1"/>
  <sortState ref="B14:L21">
    <sortCondition descending="1" ref="H14:H21"/>
  </sortState>
  <mergeCells count="27">
    <mergeCell ref="A7:B7"/>
    <mergeCell ref="C7:H7"/>
    <mergeCell ref="I7:K7"/>
    <mergeCell ref="L12:L13"/>
    <mergeCell ref="A8:B8"/>
    <mergeCell ref="D8:H8"/>
    <mergeCell ref="I8:K8"/>
    <mergeCell ref="D9:H9"/>
    <mergeCell ref="L9:L10"/>
    <mergeCell ref="A1:L1"/>
    <mergeCell ref="A2:L2"/>
    <mergeCell ref="A3:L3"/>
    <mergeCell ref="A4:L4"/>
    <mergeCell ref="A6:B6"/>
    <mergeCell ref="C6:J6"/>
    <mergeCell ref="J26:L26"/>
    <mergeCell ref="I12:I13"/>
    <mergeCell ref="J12:J13"/>
    <mergeCell ref="D10:H10"/>
    <mergeCell ref="A12:A13"/>
    <mergeCell ref="B12:B13"/>
    <mergeCell ref="C12:C13"/>
    <mergeCell ref="D12:D13"/>
    <mergeCell ref="E12:E13"/>
    <mergeCell ref="G12:G13"/>
    <mergeCell ref="H12:H13"/>
    <mergeCell ref="K12:K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</sheetPr>
  <dimension ref="A1:K81"/>
  <sheetViews>
    <sheetView view="pageLayout" topLeftCell="A18" zoomScaleNormal="100" workbookViewId="0">
      <selection activeCell="A20" sqref="A20:K27"/>
    </sheetView>
  </sheetViews>
  <sheetFormatPr defaultRowHeight="12.75" x14ac:dyDescent="0.2"/>
  <cols>
    <col min="1" max="2" width="9.85546875" customWidth="1"/>
    <col min="3" max="3" width="21.7109375" customWidth="1"/>
    <col min="4" max="4" width="14.28515625" customWidth="1"/>
    <col min="5" max="6" width="9.7109375" customWidth="1"/>
    <col min="7" max="9" width="9.85546875" customWidth="1"/>
    <col min="10" max="10" width="40.28515625" customWidth="1"/>
    <col min="11" max="11" width="1.42578125" hidden="1" customWidth="1"/>
  </cols>
  <sheetData>
    <row r="1" spans="1:11" ht="10.9" customHeight="1" x14ac:dyDescent="0.2">
      <c r="A1" s="711" t="s">
        <v>30</v>
      </c>
      <c r="B1" s="711"/>
      <c r="C1" s="711"/>
      <c r="D1" s="711"/>
      <c r="E1" s="711"/>
      <c r="F1" s="711"/>
      <c r="G1" s="711"/>
      <c r="H1" s="711"/>
      <c r="I1" s="711"/>
      <c r="J1" s="711"/>
      <c r="K1" s="126"/>
    </row>
    <row r="2" spans="1:11" ht="11.45" customHeigh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128"/>
    </row>
    <row r="3" spans="1:11" ht="10.9" customHeight="1" x14ac:dyDescent="0.2">
      <c r="A3" s="697" t="s">
        <v>197</v>
      </c>
      <c r="B3" s="697"/>
      <c r="C3" s="697"/>
      <c r="D3" s="697"/>
      <c r="E3" s="697"/>
      <c r="F3" s="697"/>
      <c r="G3" s="697"/>
      <c r="H3" s="697"/>
      <c r="I3" s="697"/>
      <c r="J3" s="697"/>
      <c r="K3" s="128"/>
    </row>
    <row r="4" spans="1:11" x14ac:dyDescent="0.2">
      <c r="A4" s="712" t="s">
        <v>198</v>
      </c>
      <c r="B4" s="712"/>
      <c r="C4" s="712"/>
      <c r="D4" s="712"/>
      <c r="E4" s="712"/>
      <c r="F4" s="712"/>
      <c r="G4" s="712"/>
      <c r="H4" s="712"/>
      <c r="I4" s="712"/>
      <c r="J4" s="712"/>
      <c r="K4" s="128"/>
    </row>
    <row r="5" spans="1:11" ht="10.9" customHeight="1" x14ac:dyDescent="0.2">
      <c r="A5" s="288"/>
      <c r="B5" s="288"/>
      <c r="C5" s="288"/>
      <c r="D5" s="288"/>
      <c r="E5" s="288"/>
      <c r="F5" s="288"/>
      <c r="G5" s="288"/>
      <c r="H5" s="288"/>
      <c r="I5" s="288"/>
      <c r="J5" s="288"/>
      <c r="K5" s="288"/>
    </row>
    <row r="6" spans="1:11" ht="12.6" customHeight="1" x14ac:dyDescent="0.2">
      <c r="A6" s="138"/>
      <c r="B6" s="138"/>
      <c r="C6" s="138"/>
      <c r="D6" s="679" t="s">
        <v>1</v>
      </c>
      <c r="E6" s="679"/>
      <c r="F6" s="679"/>
      <c r="G6" s="679"/>
      <c r="H6" s="679"/>
      <c r="I6" s="679"/>
      <c r="J6" s="205"/>
      <c r="K6" s="205"/>
    </row>
    <row r="7" spans="1:11" ht="12.6" customHeight="1" x14ac:dyDescent="0.2">
      <c r="A7" s="138"/>
      <c r="B7" s="138"/>
      <c r="C7" s="138"/>
      <c r="D7" s="679" t="s">
        <v>123</v>
      </c>
      <c r="E7" s="679"/>
      <c r="F7" s="679"/>
      <c r="G7" s="679"/>
      <c r="H7" s="679"/>
      <c r="I7" s="679"/>
      <c r="J7" s="294" t="s">
        <v>564</v>
      </c>
      <c r="K7" s="205"/>
    </row>
    <row r="8" spans="1:11" ht="12.6" customHeight="1" x14ac:dyDescent="0.2">
      <c r="A8" s="686" t="s">
        <v>2</v>
      </c>
      <c r="B8" s="687"/>
      <c r="C8" s="688"/>
      <c r="D8" s="368" t="s">
        <v>29</v>
      </c>
      <c r="E8" s="717" t="s">
        <v>447</v>
      </c>
      <c r="F8" s="684"/>
      <c r="G8" s="684"/>
      <c r="H8" s="684"/>
      <c r="I8" s="684"/>
      <c r="J8" s="294" t="s">
        <v>196</v>
      </c>
      <c r="K8" s="205"/>
    </row>
    <row r="9" spans="1:11" ht="12.6" customHeight="1" x14ac:dyDescent="0.2">
      <c r="A9" s="71" t="s">
        <v>3</v>
      </c>
      <c r="B9" s="71" t="s">
        <v>4</v>
      </c>
      <c r="C9" s="71" t="s">
        <v>5</v>
      </c>
      <c r="D9" s="718">
        <v>86</v>
      </c>
      <c r="E9" s="715" t="s">
        <v>445</v>
      </c>
      <c r="F9" s="715"/>
      <c r="G9" s="715"/>
      <c r="H9" s="715"/>
      <c r="I9" s="715"/>
      <c r="J9" s="224" t="s">
        <v>127</v>
      </c>
      <c r="K9" s="287"/>
    </row>
    <row r="10" spans="1:11" ht="12.6" customHeight="1" x14ac:dyDescent="0.2">
      <c r="A10" s="71"/>
      <c r="B10" s="71"/>
      <c r="C10" s="71"/>
      <c r="D10" s="692"/>
      <c r="E10" s="716" t="s">
        <v>446</v>
      </c>
      <c r="F10" s="715"/>
      <c r="G10" s="715"/>
      <c r="H10" s="715"/>
      <c r="I10" s="715"/>
      <c r="J10" s="224" t="s">
        <v>128</v>
      </c>
      <c r="K10" s="287"/>
    </row>
    <row r="11" spans="1:11" ht="12.6" customHeight="1" x14ac:dyDescent="0.2">
      <c r="A11" s="719" t="s">
        <v>263</v>
      </c>
      <c r="B11" s="719"/>
      <c r="C11" s="719"/>
      <c r="D11" s="205"/>
      <c r="E11" s="205"/>
      <c r="F11" s="205"/>
      <c r="G11" s="205"/>
      <c r="H11" s="205"/>
      <c r="I11" s="205"/>
      <c r="J11" s="205"/>
      <c r="K11" s="205" t="s">
        <v>87</v>
      </c>
    </row>
    <row r="12" spans="1:11" ht="20.45" customHeight="1" x14ac:dyDescent="0.2">
      <c r="A12" s="290" t="s">
        <v>213</v>
      </c>
      <c r="B12" s="290" t="s">
        <v>94</v>
      </c>
      <c r="C12" s="290" t="s">
        <v>88</v>
      </c>
      <c r="D12" s="36" t="s">
        <v>7</v>
      </c>
      <c r="E12" s="36" t="s">
        <v>8</v>
      </c>
      <c r="F12" s="36" t="s">
        <v>96</v>
      </c>
      <c r="G12" s="36" t="s">
        <v>97</v>
      </c>
      <c r="H12" s="36" t="s">
        <v>455</v>
      </c>
      <c r="I12" s="36" t="s">
        <v>13</v>
      </c>
      <c r="J12" s="424" t="s">
        <v>99</v>
      </c>
      <c r="K12" s="124"/>
    </row>
    <row r="13" spans="1:11" ht="13.15" customHeight="1" x14ac:dyDescent="0.2">
      <c r="A13" s="720">
        <v>1</v>
      </c>
      <c r="B13" s="290">
        <v>1</v>
      </c>
      <c r="C13" s="55" t="s">
        <v>469</v>
      </c>
      <c r="D13" s="69">
        <v>2003</v>
      </c>
      <c r="E13" s="69" t="s">
        <v>4</v>
      </c>
      <c r="F13" s="227">
        <v>54.1</v>
      </c>
      <c r="G13" s="71">
        <v>22</v>
      </c>
      <c r="H13" s="290">
        <f>G13</f>
        <v>22</v>
      </c>
      <c r="I13" s="721"/>
      <c r="J13" s="394" t="s">
        <v>146</v>
      </c>
      <c r="K13" s="128"/>
    </row>
    <row r="14" spans="1:11" ht="13.15" customHeight="1" x14ac:dyDescent="0.2">
      <c r="A14" s="720"/>
      <c r="B14" s="290">
        <v>2</v>
      </c>
      <c r="C14" s="55" t="s">
        <v>470</v>
      </c>
      <c r="D14" s="69">
        <v>2004</v>
      </c>
      <c r="E14" s="69">
        <v>1</v>
      </c>
      <c r="F14" s="227">
        <v>69.3</v>
      </c>
      <c r="G14" s="71">
        <v>15</v>
      </c>
      <c r="H14" s="290">
        <f>H13+G14</f>
        <v>37</v>
      </c>
      <c r="I14" s="722"/>
      <c r="J14" s="394" t="s">
        <v>493</v>
      </c>
      <c r="K14" s="128"/>
    </row>
    <row r="15" spans="1:11" ht="13.15" customHeight="1" x14ac:dyDescent="0.2">
      <c r="A15" s="720"/>
      <c r="B15" s="290">
        <v>3</v>
      </c>
      <c r="C15" s="55" t="s">
        <v>468</v>
      </c>
      <c r="D15" s="69">
        <v>2005</v>
      </c>
      <c r="E15" s="69" t="s">
        <v>4</v>
      </c>
      <c r="F15" s="227">
        <v>60</v>
      </c>
      <c r="G15" s="71">
        <v>22</v>
      </c>
      <c r="H15" s="290">
        <f>H14+G15</f>
        <v>59</v>
      </c>
      <c r="I15" s="722"/>
      <c r="J15" s="389" t="s">
        <v>146</v>
      </c>
      <c r="K15" s="296"/>
    </row>
    <row r="16" spans="1:11" ht="13.15" customHeight="1" x14ac:dyDescent="0.2">
      <c r="A16" s="720"/>
      <c r="B16" s="290">
        <v>4</v>
      </c>
      <c r="C16" s="55" t="s">
        <v>494</v>
      </c>
      <c r="D16" s="69">
        <v>1999</v>
      </c>
      <c r="E16" s="69" t="s">
        <v>3</v>
      </c>
      <c r="F16" s="227">
        <v>80.400000000000006</v>
      </c>
      <c r="G16" s="71">
        <v>28</v>
      </c>
      <c r="H16" s="290">
        <f>H15+G16</f>
        <v>87</v>
      </c>
      <c r="I16" s="723"/>
      <c r="J16" s="389" t="s">
        <v>56</v>
      </c>
      <c r="K16" s="296"/>
    </row>
    <row r="17" spans="1:11" ht="12.6" customHeight="1" x14ac:dyDescent="0.2">
      <c r="A17" s="713" t="s">
        <v>101</v>
      </c>
      <c r="B17" s="713"/>
      <c r="C17" s="713"/>
      <c r="D17" s="713"/>
      <c r="E17" s="289"/>
      <c r="F17" s="232">
        <f>SUM(F13:F16)</f>
        <v>263.8</v>
      </c>
      <c r="G17" s="205"/>
      <c r="H17" s="124"/>
      <c r="I17" s="124"/>
      <c r="J17" s="205"/>
      <c r="K17" s="205"/>
    </row>
    <row r="18" spans="1:11" ht="11.45" customHeight="1" x14ac:dyDescent="0.2">
      <c r="A18" s="714" t="s">
        <v>102</v>
      </c>
      <c r="B18" s="714"/>
      <c r="C18" s="714"/>
      <c r="D18" s="714"/>
      <c r="E18" s="714"/>
      <c r="F18" s="714"/>
      <c r="G18" s="714"/>
      <c r="H18" s="131">
        <f>H16</f>
        <v>87</v>
      </c>
      <c r="I18" s="291"/>
      <c r="J18" s="205"/>
      <c r="K18" s="205"/>
    </row>
    <row r="19" spans="1:11" ht="12" customHeight="1" x14ac:dyDescent="0.2">
      <c r="A19" s="205"/>
      <c r="B19" s="205"/>
      <c r="C19" s="205"/>
      <c r="D19" s="205" t="s">
        <v>111</v>
      </c>
      <c r="E19" s="205"/>
      <c r="F19" s="205"/>
      <c r="G19" s="205"/>
      <c r="H19" s="205"/>
      <c r="I19" s="205"/>
      <c r="J19" s="205"/>
      <c r="K19" s="205"/>
    </row>
    <row r="20" spans="1:11" ht="12.6" customHeight="1" x14ac:dyDescent="0.2">
      <c r="A20" s="728" t="s">
        <v>597</v>
      </c>
      <c r="B20" s="728"/>
      <c r="C20" s="728"/>
      <c r="D20" s="38"/>
      <c r="E20" s="38"/>
      <c r="F20" s="38"/>
      <c r="G20" s="38"/>
      <c r="H20" s="38"/>
      <c r="I20" s="38"/>
      <c r="J20" s="38"/>
      <c r="K20" s="38"/>
    </row>
    <row r="21" spans="1:11" ht="26.25" customHeight="1" x14ac:dyDescent="0.2">
      <c r="A21" s="50" t="s">
        <v>6</v>
      </c>
      <c r="B21" s="50" t="s">
        <v>94</v>
      </c>
      <c r="C21" s="50" t="s">
        <v>88</v>
      </c>
      <c r="D21" s="51" t="s">
        <v>7</v>
      </c>
      <c r="E21" s="51" t="s">
        <v>8</v>
      </c>
      <c r="F21" s="51" t="s">
        <v>96</v>
      </c>
      <c r="G21" s="51" t="s">
        <v>97</v>
      </c>
      <c r="H21" s="51" t="s">
        <v>609</v>
      </c>
      <c r="I21" s="51" t="s">
        <v>13</v>
      </c>
      <c r="J21" s="703" t="s">
        <v>99</v>
      </c>
      <c r="K21" s="704"/>
    </row>
    <row r="22" spans="1:11" ht="13.5" customHeight="1" x14ac:dyDescent="0.2">
      <c r="A22" s="705">
        <v>2</v>
      </c>
      <c r="B22" s="50">
        <v>1</v>
      </c>
      <c r="C22" s="55" t="s">
        <v>174</v>
      </c>
      <c r="D22" s="69">
        <v>1986</v>
      </c>
      <c r="E22" s="69" t="s">
        <v>4</v>
      </c>
      <c r="F22" s="669">
        <v>61.1</v>
      </c>
      <c r="G22" s="54">
        <v>15</v>
      </c>
      <c r="H22" s="50">
        <f>G22</f>
        <v>15</v>
      </c>
      <c r="I22" s="706" t="s">
        <v>598</v>
      </c>
      <c r="J22" s="673" t="s">
        <v>306</v>
      </c>
      <c r="K22" s="674"/>
    </row>
    <row r="23" spans="1:11" ht="12.6" customHeight="1" x14ac:dyDescent="0.2">
      <c r="A23" s="705"/>
      <c r="B23" s="50">
        <v>2</v>
      </c>
      <c r="C23" s="55" t="s">
        <v>599</v>
      </c>
      <c r="D23" s="69">
        <v>1992</v>
      </c>
      <c r="E23" s="69">
        <v>1</v>
      </c>
      <c r="F23" s="671">
        <v>63</v>
      </c>
      <c r="G23" s="54">
        <v>14</v>
      </c>
      <c r="H23" s="50">
        <f>H22+G23</f>
        <v>29</v>
      </c>
      <c r="I23" s="707"/>
      <c r="J23" s="673" t="s">
        <v>600</v>
      </c>
      <c r="K23" s="674"/>
    </row>
    <row r="24" spans="1:11" ht="15.75" customHeight="1" x14ac:dyDescent="0.2">
      <c r="A24" s="705"/>
      <c r="B24" s="50">
        <v>3</v>
      </c>
      <c r="C24" s="55" t="s">
        <v>601</v>
      </c>
      <c r="D24" s="69">
        <v>1990</v>
      </c>
      <c r="E24" s="69" t="s">
        <v>5</v>
      </c>
      <c r="F24" s="669">
        <v>64.75</v>
      </c>
      <c r="G24" s="54">
        <v>16</v>
      </c>
      <c r="H24" s="50">
        <f t="shared" ref="H24:H25" si="0">H23+G24</f>
        <v>45</v>
      </c>
      <c r="I24" s="707"/>
      <c r="J24" s="673" t="s">
        <v>602</v>
      </c>
      <c r="K24" s="674"/>
    </row>
    <row r="25" spans="1:11" ht="12.6" customHeight="1" x14ac:dyDescent="0.2">
      <c r="A25" s="705"/>
      <c r="B25" s="50">
        <v>4</v>
      </c>
      <c r="C25" s="55" t="s">
        <v>603</v>
      </c>
      <c r="D25" s="69">
        <v>1991</v>
      </c>
      <c r="E25" s="69" t="s">
        <v>4</v>
      </c>
      <c r="F25" s="669">
        <v>56.2</v>
      </c>
      <c r="G25" s="54">
        <v>25</v>
      </c>
      <c r="H25" s="50">
        <f t="shared" si="0"/>
        <v>70</v>
      </c>
      <c r="I25" s="708"/>
      <c r="J25" s="673" t="s">
        <v>604</v>
      </c>
      <c r="K25" s="674"/>
    </row>
    <row r="26" spans="1:11" ht="12.6" customHeight="1" x14ac:dyDescent="0.2">
      <c r="A26" s="709" t="s">
        <v>101</v>
      </c>
      <c r="B26" s="709"/>
      <c r="C26" s="709"/>
      <c r="D26" s="709"/>
      <c r="E26" s="672"/>
      <c r="F26" s="65">
        <f>SUM(F22:F25)</f>
        <v>245.05</v>
      </c>
      <c r="G26" s="38"/>
      <c r="H26" s="7"/>
      <c r="I26" s="7"/>
      <c r="J26" s="7"/>
      <c r="K26" s="7"/>
    </row>
    <row r="27" spans="1:11" ht="12.6" customHeight="1" x14ac:dyDescent="0.2">
      <c r="A27" s="710" t="s">
        <v>102</v>
      </c>
      <c r="B27" s="710"/>
      <c r="C27" s="710"/>
      <c r="D27" s="710"/>
      <c r="E27" s="710"/>
      <c r="F27" s="710"/>
      <c r="G27" s="710"/>
      <c r="H27" s="72">
        <f>H25</f>
        <v>70</v>
      </c>
      <c r="I27" s="667"/>
      <c r="J27" s="667"/>
      <c r="K27" s="667"/>
    </row>
    <row r="28" spans="1:11" ht="12.6" customHeight="1" x14ac:dyDescent="0.2">
      <c r="A28" s="668"/>
      <c r="B28" s="668"/>
      <c r="C28" s="668"/>
      <c r="D28" s="668"/>
      <c r="E28" s="668"/>
      <c r="F28" s="668"/>
      <c r="G28" s="668"/>
      <c r="H28" s="667"/>
      <c r="I28" s="667"/>
      <c r="J28" s="667"/>
      <c r="K28" s="667"/>
    </row>
    <row r="29" spans="1:11" ht="12.6" customHeight="1" x14ac:dyDescent="0.2">
      <c r="A29" s="728" t="s">
        <v>605</v>
      </c>
      <c r="B29" s="728"/>
      <c r="C29" s="728"/>
      <c r="D29" s="38"/>
      <c r="E29" s="38"/>
      <c r="F29" s="38"/>
      <c r="G29" s="38"/>
      <c r="H29" s="38"/>
      <c r="I29" s="38"/>
      <c r="J29" s="38"/>
      <c r="K29" s="38"/>
    </row>
    <row r="30" spans="1:11" ht="20.25" customHeight="1" x14ac:dyDescent="0.2">
      <c r="A30" s="50" t="s">
        <v>6</v>
      </c>
      <c r="B30" s="50" t="s">
        <v>94</v>
      </c>
      <c r="C30" s="50" t="s">
        <v>88</v>
      </c>
      <c r="D30" s="51" t="s">
        <v>7</v>
      </c>
      <c r="E30" s="51" t="s">
        <v>8</v>
      </c>
      <c r="F30" s="51" t="s">
        <v>96</v>
      </c>
      <c r="G30" s="51" t="s">
        <v>97</v>
      </c>
      <c r="H30" s="51" t="s">
        <v>98</v>
      </c>
      <c r="I30" s="51" t="s">
        <v>13</v>
      </c>
      <c r="J30" s="703" t="s">
        <v>99</v>
      </c>
      <c r="K30" s="704"/>
    </row>
    <row r="31" spans="1:11" ht="12" customHeight="1" x14ac:dyDescent="0.2">
      <c r="A31" s="705">
        <v>3</v>
      </c>
      <c r="B31" s="50">
        <v>1</v>
      </c>
      <c r="C31" s="55" t="s">
        <v>606</v>
      </c>
      <c r="D31" s="69">
        <v>1997</v>
      </c>
      <c r="E31" s="69" t="s">
        <v>4</v>
      </c>
      <c r="F31" s="669">
        <v>59.1</v>
      </c>
      <c r="G31" s="54">
        <v>31</v>
      </c>
      <c r="H31" s="50">
        <v>12</v>
      </c>
      <c r="I31" s="706" t="s">
        <v>598</v>
      </c>
      <c r="J31" s="670" t="s">
        <v>74</v>
      </c>
      <c r="K31" s="674"/>
    </row>
    <row r="32" spans="1:11" ht="12.6" customHeight="1" x14ac:dyDescent="0.2">
      <c r="A32" s="705"/>
      <c r="B32" s="50">
        <v>2</v>
      </c>
      <c r="C32" s="55" t="s">
        <v>607</v>
      </c>
      <c r="D32" s="69">
        <v>204</v>
      </c>
      <c r="E32" s="69">
        <v>1</v>
      </c>
      <c r="F32" s="669">
        <v>61.6</v>
      </c>
      <c r="G32" s="54">
        <v>24</v>
      </c>
      <c r="H32" s="50">
        <v>13</v>
      </c>
      <c r="I32" s="707"/>
      <c r="J32" s="670" t="s">
        <v>74</v>
      </c>
      <c r="K32" s="674"/>
    </row>
    <row r="33" spans="1:11" ht="15" customHeight="1" x14ac:dyDescent="0.2">
      <c r="A33" s="705"/>
      <c r="B33" s="50">
        <v>3</v>
      </c>
      <c r="C33" s="55" t="s">
        <v>608</v>
      </c>
      <c r="D33" s="69">
        <v>1985</v>
      </c>
      <c r="E33" s="69" t="s">
        <v>4</v>
      </c>
      <c r="F33" s="669">
        <v>81.55</v>
      </c>
      <c r="G33" s="54">
        <v>32</v>
      </c>
      <c r="H33" s="50">
        <v>15</v>
      </c>
      <c r="I33" s="707"/>
      <c r="J33" s="670" t="s">
        <v>74</v>
      </c>
      <c r="K33" s="674"/>
    </row>
    <row r="34" spans="1:11" ht="12.6" customHeight="1" x14ac:dyDescent="0.2">
      <c r="A34" s="705"/>
      <c r="B34" s="50">
        <v>4</v>
      </c>
      <c r="C34" s="55" t="s">
        <v>176</v>
      </c>
      <c r="D34" s="69">
        <v>1999</v>
      </c>
      <c r="E34" s="69" t="s">
        <v>3</v>
      </c>
      <c r="F34" s="669">
        <v>64.3</v>
      </c>
      <c r="G34" s="54">
        <v>38</v>
      </c>
      <c r="H34" s="50">
        <v>18</v>
      </c>
      <c r="I34" s="708"/>
      <c r="J34" s="670" t="s">
        <v>74</v>
      </c>
      <c r="K34" s="674"/>
    </row>
    <row r="35" spans="1:11" ht="12.6" customHeight="1" x14ac:dyDescent="0.2">
      <c r="A35" s="709" t="s">
        <v>101</v>
      </c>
      <c r="B35" s="709"/>
      <c r="C35" s="709"/>
      <c r="D35" s="709"/>
      <c r="E35" s="672"/>
      <c r="F35" s="65">
        <f>SUM(F31:F34)</f>
        <v>266.55</v>
      </c>
      <c r="G35" s="38"/>
      <c r="H35" s="7"/>
      <c r="I35" s="7"/>
      <c r="J35" s="7"/>
      <c r="K35" s="7"/>
    </row>
    <row r="36" spans="1:11" ht="12.6" customHeight="1" x14ac:dyDescent="0.2">
      <c r="A36" s="710" t="s">
        <v>102</v>
      </c>
      <c r="B36" s="710"/>
      <c r="C36" s="710"/>
      <c r="D36" s="710"/>
      <c r="E36" s="710"/>
      <c r="F36" s="710"/>
      <c r="G36" s="710"/>
      <c r="H36" s="72">
        <f>H34</f>
        <v>18</v>
      </c>
      <c r="I36" s="667"/>
      <c r="J36" s="667"/>
      <c r="K36" s="667"/>
    </row>
    <row r="37" spans="1:11" ht="12.6" customHeight="1" x14ac:dyDescent="0.2"/>
    <row r="38" spans="1:11" x14ac:dyDescent="0.2">
      <c r="A38" s="441"/>
      <c r="B38" s="236"/>
      <c r="C38" s="236"/>
      <c r="D38" s="236"/>
      <c r="E38" s="236"/>
      <c r="F38" s="532"/>
      <c r="G38" s="124"/>
      <c r="H38" s="124"/>
      <c r="I38" s="124"/>
      <c r="J38" s="124"/>
      <c r="K38" s="205"/>
    </row>
    <row r="39" spans="1:11" ht="12.6" customHeight="1" x14ac:dyDescent="0.2">
      <c r="A39" s="126" t="s">
        <v>15</v>
      </c>
      <c r="B39" s="126"/>
      <c r="C39" s="727" t="s">
        <v>557</v>
      </c>
      <c r="D39" s="727"/>
      <c r="E39" s="727"/>
      <c r="F39" s="727"/>
      <c r="G39" s="126" t="s">
        <v>124</v>
      </c>
      <c r="H39" s="126"/>
      <c r="I39" s="126"/>
      <c r="J39" s="205" t="s">
        <v>490</v>
      </c>
      <c r="K39" s="205"/>
    </row>
    <row r="40" spans="1:11" ht="20.25" x14ac:dyDescent="0.2">
      <c r="A40" s="620"/>
      <c r="B40" s="126"/>
      <c r="C40" s="126"/>
      <c r="D40" s="127"/>
      <c r="E40" s="205"/>
      <c r="F40" s="128"/>
      <c r="G40" s="440"/>
      <c r="H40" s="218"/>
      <c r="I40" s="126"/>
      <c r="J40" s="205"/>
      <c r="K40" s="205"/>
    </row>
    <row r="41" spans="1:11" x14ac:dyDescent="0.2">
      <c r="A41" s="126" t="s">
        <v>16</v>
      </c>
      <c r="B41" s="126"/>
      <c r="C41" s="698" t="s">
        <v>205</v>
      </c>
      <c r="D41" s="698"/>
      <c r="E41" s="698"/>
      <c r="F41" s="698"/>
      <c r="G41" s="126" t="s">
        <v>125</v>
      </c>
      <c r="H41" s="126"/>
      <c r="I41" s="126"/>
      <c r="J41" s="205" t="s">
        <v>492</v>
      </c>
      <c r="K41" s="205"/>
    </row>
    <row r="42" spans="1:11" x14ac:dyDescent="0.2">
      <c r="A42" s="725"/>
      <c r="B42" s="439"/>
      <c r="C42" s="482"/>
      <c r="D42" s="483"/>
      <c r="E42" s="483"/>
      <c r="F42" s="484"/>
      <c r="G42" s="440"/>
      <c r="H42" s="439"/>
      <c r="I42" s="726"/>
      <c r="J42" s="124"/>
      <c r="K42" s="205"/>
    </row>
    <row r="43" spans="1:11" x14ac:dyDescent="0.2">
      <c r="A43" s="697"/>
      <c r="B43" s="439"/>
      <c r="C43" s="482"/>
      <c r="D43" s="483"/>
      <c r="E43" s="483"/>
      <c r="F43" s="484"/>
      <c r="G43" s="440"/>
      <c r="H43" s="439"/>
      <c r="I43" s="726"/>
      <c r="J43" s="124"/>
      <c r="K43" s="234"/>
    </row>
    <row r="44" spans="1:11" x14ac:dyDescent="0.2">
      <c r="A44" s="697"/>
      <c r="B44" s="439"/>
      <c r="C44" s="482"/>
      <c r="D44" s="483"/>
      <c r="E44" s="483"/>
      <c r="F44" s="484"/>
      <c r="G44" s="440"/>
      <c r="H44" s="439"/>
      <c r="I44" s="726"/>
      <c r="J44" s="124"/>
      <c r="K44" s="205"/>
    </row>
    <row r="45" spans="1:11" x14ac:dyDescent="0.2">
      <c r="A45" s="697"/>
      <c r="B45" s="439"/>
      <c r="C45" s="482"/>
      <c r="D45" s="483"/>
      <c r="E45" s="483"/>
      <c r="F45" s="484"/>
      <c r="G45" s="440"/>
      <c r="H45" s="439"/>
      <c r="I45" s="726"/>
      <c r="J45" s="124"/>
      <c r="K45" s="205"/>
    </row>
    <row r="46" spans="1:11" x14ac:dyDescent="0.2">
      <c r="A46" s="236"/>
      <c r="B46" s="237"/>
      <c r="C46" s="237"/>
      <c r="D46" s="237"/>
      <c r="E46" s="237"/>
      <c r="F46" s="532"/>
      <c r="G46" s="124"/>
      <c r="H46" s="124"/>
      <c r="I46" s="124"/>
      <c r="J46" s="124"/>
      <c r="K46" s="205"/>
    </row>
    <row r="47" spans="1:11" x14ac:dyDescent="0.2">
      <c r="A47" s="236"/>
      <c r="B47" s="237"/>
      <c r="C47" s="237"/>
      <c r="D47" s="237"/>
      <c r="E47" s="237"/>
      <c r="F47" s="237"/>
      <c r="G47" s="237"/>
      <c r="H47" s="443"/>
      <c r="I47" s="443"/>
      <c r="J47" s="124"/>
      <c r="K47" s="205"/>
    </row>
    <row r="48" spans="1:11" x14ac:dyDescent="0.2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205"/>
    </row>
    <row r="49" spans="1:11" ht="15.75" x14ac:dyDescent="0.25">
      <c r="A49" s="689"/>
      <c r="B49" s="689"/>
      <c r="C49" s="689"/>
      <c r="D49" s="124"/>
      <c r="E49" s="124"/>
      <c r="F49" s="124"/>
      <c r="G49" s="124"/>
      <c r="H49" s="124"/>
      <c r="I49" s="124"/>
      <c r="J49" s="124"/>
      <c r="K49" s="205"/>
    </row>
    <row r="50" spans="1:11" x14ac:dyDescent="0.2">
      <c r="A50" s="439"/>
      <c r="B50" s="439"/>
      <c r="C50" s="439"/>
      <c r="D50" s="244"/>
      <c r="E50" s="244"/>
      <c r="F50" s="244"/>
      <c r="G50" s="244"/>
      <c r="H50" s="244"/>
      <c r="I50" s="244"/>
      <c r="J50" s="481"/>
      <c r="K50" s="205"/>
    </row>
    <row r="51" spans="1:11" x14ac:dyDescent="0.2">
      <c r="A51" s="725"/>
      <c r="B51" s="439"/>
      <c r="C51" s="482"/>
      <c r="D51" s="483"/>
      <c r="E51" s="483"/>
      <c r="F51" s="484"/>
      <c r="G51" s="440"/>
      <c r="H51" s="439"/>
      <c r="I51" s="726"/>
      <c r="J51" s="124"/>
      <c r="K51" s="205"/>
    </row>
    <row r="52" spans="1:11" x14ac:dyDescent="0.2">
      <c r="A52" s="725"/>
      <c r="B52" s="439"/>
      <c r="C52" s="482"/>
      <c r="D52" s="483"/>
      <c r="E52" s="483"/>
      <c r="F52" s="484"/>
      <c r="G52" s="440"/>
      <c r="H52" s="439"/>
      <c r="I52" s="726"/>
      <c r="J52" s="124"/>
      <c r="K52" s="205"/>
    </row>
    <row r="53" spans="1:11" x14ac:dyDescent="0.2">
      <c r="A53" s="725"/>
      <c r="B53" s="439"/>
      <c r="C53" s="482"/>
      <c r="D53" s="483"/>
      <c r="E53" s="483"/>
      <c r="F53" s="484"/>
      <c r="G53" s="440"/>
      <c r="H53" s="439"/>
      <c r="I53" s="726"/>
      <c r="J53" s="124"/>
      <c r="K53" s="234"/>
    </row>
    <row r="54" spans="1:11" x14ac:dyDescent="0.2">
      <c r="A54" s="725"/>
      <c r="B54" s="439"/>
      <c r="C54" s="482"/>
      <c r="D54" s="483"/>
      <c r="E54" s="483"/>
      <c r="F54" s="484"/>
      <c r="G54" s="440"/>
      <c r="H54" s="439"/>
      <c r="I54" s="726"/>
      <c r="J54" s="124"/>
      <c r="K54" s="205"/>
    </row>
    <row r="55" spans="1:11" x14ac:dyDescent="0.2">
      <c r="A55" s="236"/>
      <c r="B55" s="237"/>
      <c r="C55" s="237"/>
      <c r="D55" s="237"/>
      <c r="E55" s="237"/>
      <c r="F55" s="532"/>
      <c r="G55" s="124"/>
      <c r="H55" s="124"/>
      <c r="I55" s="124"/>
      <c r="J55" s="124"/>
      <c r="K55" s="205"/>
    </row>
    <row r="56" spans="1:11" x14ac:dyDescent="0.2">
      <c r="A56" s="236"/>
      <c r="B56" s="237"/>
      <c r="C56" s="237"/>
      <c r="D56" s="237"/>
      <c r="E56" s="237"/>
      <c r="F56" s="237"/>
      <c r="G56" s="237"/>
      <c r="H56" s="443"/>
      <c r="I56" s="443"/>
      <c r="J56" s="124"/>
      <c r="K56" s="205"/>
    </row>
    <row r="57" spans="1:11" x14ac:dyDescent="0.2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205"/>
    </row>
    <row r="58" spans="1:11" x14ac:dyDescent="0.2">
      <c r="A58" s="724"/>
      <c r="B58" s="724"/>
      <c r="C58" s="724"/>
      <c r="D58" s="124"/>
      <c r="E58" s="124"/>
      <c r="F58" s="124"/>
      <c r="G58" s="124"/>
      <c r="H58" s="124"/>
      <c r="I58" s="124"/>
      <c r="J58" s="124"/>
      <c r="K58" s="205"/>
    </row>
    <row r="59" spans="1:11" x14ac:dyDescent="0.2">
      <c r="A59" s="439"/>
      <c r="B59" s="439"/>
      <c r="C59" s="439"/>
      <c r="D59" s="244"/>
      <c r="E59" s="244"/>
      <c r="F59" s="244"/>
      <c r="G59" s="244"/>
      <c r="H59" s="244"/>
      <c r="I59" s="244"/>
      <c r="J59" s="481"/>
      <c r="K59" s="205"/>
    </row>
    <row r="60" spans="1:11" x14ac:dyDescent="0.2">
      <c r="A60" s="725"/>
      <c r="B60" s="439"/>
      <c r="C60" s="482"/>
      <c r="D60" s="483"/>
      <c r="E60" s="483"/>
      <c r="F60" s="484"/>
      <c r="G60" s="440"/>
      <c r="H60" s="439"/>
      <c r="I60" s="726"/>
      <c r="J60" s="124"/>
      <c r="K60" s="205"/>
    </row>
    <row r="61" spans="1:11" x14ac:dyDescent="0.2">
      <c r="A61" s="725"/>
      <c r="B61" s="439"/>
      <c r="C61" s="482"/>
      <c r="D61" s="483"/>
      <c r="E61" s="483"/>
      <c r="F61" s="484"/>
      <c r="G61" s="440"/>
      <c r="H61" s="439"/>
      <c r="I61" s="726"/>
      <c r="J61" s="124"/>
      <c r="K61" s="205"/>
    </row>
    <row r="62" spans="1:11" x14ac:dyDescent="0.2">
      <c r="A62" s="725"/>
      <c r="B62" s="439"/>
      <c r="C62" s="482"/>
      <c r="D62" s="483"/>
      <c r="E62" s="483"/>
      <c r="F62" s="484"/>
      <c r="G62" s="440"/>
      <c r="H62" s="439"/>
      <c r="I62" s="726"/>
      <c r="J62" s="124"/>
      <c r="K62" s="205"/>
    </row>
    <row r="63" spans="1:11" x14ac:dyDescent="0.2">
      <c r="A63" s="725"/>
      <c r="B63" s="439"/>
      <c r="C63" s="482"/>
      <c r="D63" s="483"/>
      <c r="E63" s="483"/>
      <c r="F63" s="484"/>
      <c r="G63" s="440"/>
      <c r="H63" s="439"/>
      <c r="I63" s="726"/>
      <c r="J63" s="124"/>
      <c r="K63" s="205"/>
    </row>
    <row r="64" spans="1:11" x14ac:dyDescent="0.2">
      <c r="A64" s="236"/>
      <c r="B64" s="237"/>
      <c r="C64" s="237"/>
      <c r="D64" s="237"/>
      <c r="E64" s="237"/>
      <c r="F64" s="532"/>
      <c r="G64" s="124"/>
      <c r="H64" s="124"/>
      <c r="I64" s="124"/>
      <c r="J64" s="124"/>
      <c r="K64" s="205"/>
    </row>
    <row r="65" spans="1:11" x14ac:dyDescent="0.2">
      <c r="A65" s="236"/>
      <c r="B65" s="237"/>
      <c r="C65" s="237"/>
      <c r="D65" s="237"/>
      <c r="E65" s="237"/>
      <c r="F65" s="237"/>
      <c r="G65" s="237"/>
      <c r="H65" s="443"/>
      <c r="I65" s="443"/>
      <c r="J65" s="124"/>
      <c r="K65" s="205"/>
    </row>
    <row r="66" spans="1:11" x14ac:dyDescent="0.2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205"/>
    </row>
    <row r="67" spans="1:11" x14ac:dyDescent="0.2">
      <c r="A67" s="724"/>
      <c r="B67" s="724"/>
      <c r="C67" s="724"/>
      <c r="D67" s="124"/>
      <c r="E67" s="124"/>
      <c r="F67" s="124"/>
      <c r="G67" s="124"/>
      <c r="H67" s="124"/>
      <c r="I67" s="124"/>
      <c r="J67" s="124"/>
      <c r="K67" s="205"/>
    </row>
    <row r="68" spans="1:11" x14ac:dyDescent="0.2">
      <c r="A68" s="439"/>
      <c r="B68" s="439"/>
      <c r="C68" s="439"/>
      <c r="D68" s="244"/>
      <c r="E68" s="244"/>
      <c r="F68" s="244"/>
      <c r="G68" s="244"/>
      <c r="H68" s="244"/>
      <c r="I68" s="244"/>
      <c r="J68" s="481"/>
      <c r="K68" s="205"/>
    </row>
    <row r="69" spans="1:11" x14ac:dyDescent="0.2">
      <c r="A69" s="725"/>
      <c r="B69" s="439"/>
      <c r="C69" s="482"/>
      <c r="D69" s="483"/>
      <c r="E69" s="483"/>
      <c r="F69" s="484"/>
      <c r="G69" s="440"/>
      <c r="H69" s="439"/>
      <c r="I69" s="726"/>
      <c r="J69" s="124"/>
      <c r="K69" s="205"/>
    </row>
    <row r="70" spans="1:11" x14ac:dyDescent="0.2">
      <c r="A70" s="725"/>
      <c r="B70" s="439"/>
      <c r="C70" s="482"/>
      <c r="D70" s="483"/>
      <c r="E70" s="483"/>
      <c r="F70" s="484"/>
      <c r="G70" s="440"/>
      <c r="H70" s="439"/>
      <c r="I70" s="726"/>
      <c r="J70" s="124"/>
      <c r="K70" s="205"/>
    </row>
    <row r="71" spans="1:11" x14ac:dyDescent="0.2">
      <c r="A71" s="725"/>
      <c r="B71" s="439"/>
      <c r="C71" s="482"/>
      <c r="D71" s="483"/>
      <c r="E71" s="483"/>
      <c r="F71" s="484"/>
      <c r="G71" s="440"/>
      <c r="H71" s="439"/>
      <c r="I71" s="726"/>
      <c r="J71" s="124"/>
      <c r="K71" s="205"/>
    </row>
    <row r="72" spans="1:11" x14ac:dyDescent="0.2">
      <c r="A72" s="725"/>
      <c r="B72" s="439"/>
      <c r="C72" s="482"/>
      <c r="D72" s="483"/>
      <c r="E72" s="483"/>
      <c r="F72" s="484"/>
      <c r="G72" s="440"/>
      <c r="H72" s="439"/>
      <c r="I72" s="726"/>
      <c r="J72" s="124"/>
      <c r="K72" s="205"/>
    </row>
    <row r="73" spans="1:11" x14ac:dyDescent="0.2">
      <c r="A73" s="236"/>
      <c r="B73" s="237"/>
      <c r="C73" s="237"/>
      <c r="D73" s="237"/>
      <c r="E73" s="237"/>
      <c r="F73" s="532"/>
      <c r="G73" s="124"/>
      <c r="H73" s="124"/>
      <c r="I73" s="124"/>
      <c r="J73" s="124"/>
      <c r="K73" s="205"/>
    </row>
    <row r="74" spans="1:11" x14ac:dyDescent="0.2">
      <c r="A74" s="236"/>
      <c r="B74" s="237"/>
      <c r="C74" s="237"/>
      <c r="D74" s="237"/>
      <c r="E74" s="237"/>
      <c r="F74" s="237"/>
      <c r="G74" s="237"/>
      <c r="H74" s="443"/>
      <c r="I74" s="443"/>
      <c r="J74" s="124"/>
      <c r="K74" s="205"/>
    </row>
    <row r="75" spans="1:11" x14ac:dyDescent="0.2">
      <c r="A75" s="205"/>
      <c r="B75" s="205"/>
      <c r="C75" s="205"/>
      <c r="D75" s="205"/>
      <c r="E75" s="205"/>
      <c r="F75" s="205"/>
      <c r="G75" s="205"/>
      <c r="H75" s="205"/>
      <c r="I75" s="205"/>
      <c r="J75" s="205"/>
      <c r="K75" s="205"/>
    </row>
    <row r="76" spans="1:11" x14ac:dyDescent="0.2">
      <c r="A76" s="205"/>
      <c r="B76" s="205"/>
      <c r="C76" s="205"/>
      <c r="D76" s="205"/>
      <c r="E76" s="205"/>
      <c r="F76" s="205"/>
      <c r="G76" s="205"/>
      <c r="H76" s="205"/>
      <c r="I76" s="205"/>
      <c r="J76" s="205"/>
      <c r="K76" s="205"/>
    </row>
    <row r="77" spans="1:11" x14ac:dyDescent="0.2">
      <c r="A77" s="126"/>
      <c r="B77" s="218"/>
      <c r="C77" s="126"/>
      <c r="D77" s="127"/>
      <c r="E77" s="126"/>
      <c r="F77" s="128"/>
      <c r="G77" s="218"/>
      <c r="H77" s="126"/>
      <c r="I77" s="205"/>
      <c r="J77" s="240"/>
      <c r="K77" s="205"/>
    </row>
    <row r="78" spans="1:11" x14ac:dyDescent="0.2">
      <c r="A78" s="126"/>
      <c r="B78" s="218"/>
      <c r="C78" s="126"/>
      <c r="D78" s="127"/>
      <c r="E78" s="126"/>
      <c r="F78" s="205"/>
      <c r="G78" s="218"/>
      <c r="H78" s="126"/>
      <c r="I78" s="205"/>
      <c r="J78" s="219"/>
      <c r="K78" s="205"/>
    </row>
    <row r="79" spans="1:11" x14ac:dyDescent="0.2">
      <c r="A79" s="126"/>
      <c r="B79" s="218"/>
      <c r="C79" s="126"/>
      <c r="D79" s="126"/>
      <c r="E79" s="126"/>
      <c r="F79" s="126"/>
      <c r="G79" s="218"/>
      <c r="H79" s="126"/>
      <c r="I79" s="205"/>
      <c r="J79" s="240"/>
      <c r="K79" s="205"/>
    </row>
    <row r="80" spans="1:11" x14ac:dyDescent="0.2">
      <c r="A80" s="205"/>
      <c r="B80" s="205"/>
      <c r="C80" s="205"/>
      <c r="D80" s="205"/>
      <c r="E80" s="205"/>
      <c r="F80" s="205"/>
      <c r="G80" s="205"/>
      <c r="H80" s="205"/>
      <c r="I80" s="205"/>
      <c r="J80" s="205"/>
      <c r="K80" s="205"/>
    </row>
    <row r="81" spans="1:11" x14ac:dyDescent="0.2">
      <c r="A81" s="205"/>
      <c r="B81" s="205"/>
      <c r="C81" s="205"/>
      <c r="D81" s="205"/>
      <c r="E81" s="205"/>
      <c r="F81" s="205"/>
      <c r="G81" s="205"/>
      <c r="H81" s="205"/>
      <c r="I81" s="205"/>
      <c r="J81" s="205"/>
      <c r="K81" s="205"/>
    </row>
  </sheetData>
  <mergeCells count="41">
    <mergeCell ref="A20:C20"/>
    <mergeCell ref="A29:C29"/>
    <mergeCell ref="C39:F39"/>
    <mergeCell ref="C41:F41"/>
    <mergeCell ref="A58:C58"/>
    <mergeCell ref="A60:A63"/>
    <mergeCell ref="I60:I63"/>
    <mergeCell ref="A67:C67"/>
    <mergeCell ref="A69:A72"/>
    <mergeCell ref="I69:I72"/>
    <mergeCell ref="A42:A45"/>
    <mergeCell ref="I42:I45"/>
    <mergeCell ref="A49:C49"/>
    <mergeCell ref="A51:A54"/>
    <mergeCell ref="I51:I54"/>
    <mergeCell ref="A17:D17"/>
    <mergeCell ref="A18:G18"/>
    <mergeCell ref="E9:I9"/>
    <mergeCell ref="E10:I10"/>
    <mergeCell ref="A8:C8"/>
    <mergeCell ref="E8:I8"/>
    <mergeCell ref="D9:D10"/>
    <mergeCell ref="A11:C11"/>
    <mergeCell ref="A13:A16"/>
    <mergeCell ref="I13:I16"/>
    <mergeCell ref="D6:I6"/>
    <mergeCell ref="D7:I7"/>
    <mergeCell ref="A1:J1"/>
    <mergeCell ref="A2:J2"/>
    <mergeCell ref="A3:J3"/>
    <mergeCell ref="A4:J4"/>
    <mergeCell ref="J21:K21"/>
    <mergeCell ref="A22:A25"/>
    <mergeCell ref="I22:I25"/>
    <mergeCell ref="A26:D26"/>
    <mergeCell ref="A27:G27"/>
    <mergeCell ref="J30:K30"/>
    <mergeCell ref="A31:A34"/>
    <mergeCell ref="I31:I34"/>
    <mergeCell ref="A35:D35"/>
    <mergeCell ref="A36:G36"/>
  </mergeCells>
  <pageMargins left="0.7" right="0.7" top="0.75" bottom="0.75" header="0.3" footer="0.3"/>
  <pageSetup paperSize="9" scale="9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  <pageSetUpPr fitToPage="1"/>
  </sheetPr>
  <dimension ref="A1:O110"/>
  <sheetViews>
    <sheetView view="pageLayout" topLeftCell="A31" zoomScaleNormal="90" zoomScaleSheetLayoutView="90" workbookViewId="0">
      <selection activeCell="E91" sqref="E91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4" width="14.7109375" customWidth="1"/>
    <col min="5" max="5" width="9.7109375" customWidth="1"/>
    <col min="6" max="6" width="13.85546875" customWidth="1"/>
    <col min="7" max="7" width="10.7109375" customWidth="1"/>
    <col min="8" max="8" width="12.85546875" customWidth="1"/>
    <col min="9" max="9" width="10.28515625" customWidth="1"/>
    <col min="10" max="10" width="37.140625" customWidth="1"/>
    <col min="11" max="12" width="0.140625" hidden="1" customWidth="1"/>
    <col min="13" max="13" width="0.140625" customWidth="1"/>
    <col min="14" max="14" width="5.28515625" customWidth="1"/>
    <col min="15" max="15" width="19.140625" customWidth="1"/>
    <col min="16" max="16" width="8.7109375" customWidth="1"/>
    <col min="17" max="241" width="9.140625" customWidth="1"/>
    <col min="242" max="242" width="8.85546875" customWidth="1"/>
    <col min="243" max="243" width="8.42578125" customWidth="1"/>
    <col min="244" max="244" width="7" customWidth="1"/>
    <col min="245" max="245" width="22.7109375" customWidth="1"/>
    <col min="246" max="246" width="17" customWidth="1"/>
    <col min="247" max="247" width="10.85546875" customWidth="1"/>
    <col min="248" max="248" width="10.42578125" customWidth="1"/>
    <col min="249" max="249" width="11.7109375" customWidth="1"/>
  </cols>
  <sheetData>
    <row r="1" spans="1:15" x14ac:dyDescent="0.2">
      <c r="A1" s="698" t="s">
        <v>87</v>
      </c>
      <c r="B1" s="698"/>
      <c r="C1" s="698"/>
      <c r="D1" s="698"/>
      <c r="E1" s="698"/>
      <c r="F1" s="698"/>
      <c r="G1" s="698"/>
      <c r="H1" s="698"/>
      <c r="I1" s="698"/>
      <c r="J1" s="698"/>
      <c r="K1" s="698"/>
      <c r="L1" s="115"/>
      <c r="M1" s="115"/>
    </row>
    <row r="2" spans="1:15" ht="10.5" customHeight="1" x14ac:dyDescent="0.2">
      <c r="A2" s="712" t="s">
        <v>126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116"/>
      <c r="M2" s="116"/>
    </row>
    <row r="3" spans="1:15" ht="11.25" customHeight="1" x14ac:dyDescent="0.2">
      <c r="A3" s="712" t="s">
        <v>197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134"/>
      <c r="M3" s="116"/>
    </row>
    <row r="4" spans="1:15" ht="11.25" customHeight="1" x14ac:dyDescent="0.2">
      <c r="A4" s="712" t="s">
        <v>198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135"/>
      <c r="M4" s="117"/>
    </row>
    <row r="5" spans="1:15" ht="11.25" customHeight="1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17"/>
      <c r="M5" s="117"/>
    </row>
    <row r="6" spans="1:15" ht="12.6" customHeight="1" x14ac:dyDescent="0.2">
      <c r="A6" s="138"/>
      <c r="B6" s="138"/>
      <c r="C6" s="138"/>
      <c r="D6" s="679" t="s">
        <v>1</v>
      </c>
      <c r="E6" s="679"/>
      <c r="F6" s="679"/>
      <c r="G6" s="679"/>
      <c r="H6" s="679"/>
      <c r="I6" s="679"/>
      <c r="J6" s="205"/>
      <c r="K6" s="205"/>
    </row>
    <row r="7" spans="1:15" ht="12.6" customHeight="1" x14ac:dyDescent="0.2">
      <c r="A7" s="138"/>
      <c r="B7" s="138"/>
      <c r="C7" s="138"/>
      <c r="D7" s="679" t="s">
        <v>123</v>
      </c>
      <c r="E7" s="679"/>
      <c r="F7" s="679"/>
      <c r="G7" s="679"/>
      <c r="H7" s="679"/>
      <c r="I7" s="679"/>
      <c r="J7" s="294" t="s">
        <v>564</v>
      </c>
      <c r="K7" s="205"/>
    </row>
    <row r="8" spans="1:15" ht="12.6" customHeight="1" x14ac:dyDescent="0.2">
      <c r="A8" s="686" t="s">
        <v>2</v>
      </c>
      <c r="B8" s="687"/>
      <c r="C8" s="688"/>
      <c r="D8" s="369" t="s">
        <v>29</v>
      </c>
      <c r="E8" s="684" t="s">
        <v>448</v>
      </c>
      <c r="F8" s="684"/>
      <c r="G8" s="684"/>
      <c r="H8" s="684"/>
      <c r="I8" s="684"/>
      <c r="J8" s="294" t="s">
        <v>196</v>
      </c>
      <c r="K8" s="205"/>
    </row>
    <row r="9" spans="1:15" ht="12.6" customHeight="1" x14ac:dyDescent="0.2">
      <c r="A9" s="71" t="s">
        <v>3</v>
      </c>
      <c r="B9" s="71" t="s">
        <v>4</v>
      </c>
      <c r="C9" s="71" t="s">
        <v>5</v>
      </c>
      <c r="D9" s="718">
        <v>147</v>
      </c>
      <c r="E9" s="715" t="s">
        <v>250</v>
      </c>
      <c r="F9" s="715"/>
      <c r="G9" s="715"/>
      <c r="H9" s="715"/>
      <c r="I9" s="715"/>
      <c r="J9" s="224" t="s">
        <v>127</v>
      </c>
      <c r="K9" s="281"/>
    </row>
    <row r="10" spans="1:15" ht="12.6" customHeight="1" x14ac:dyDescent="0.2">
      <c r="A10" s="71">
        <v>146</v>
      </c>
      <c r="B10" s="71">
        <v>136</v>
      </c>
      <c r="C10" s="71">
        <v>115</v>
      </c>
      <c r="D10" s="692"/>
      <c r="E10" s="386" t="s">
        <v>264</v>
      </c>
      <c r="F10" s="372"/>
      <c r="G10" s="364"/>
      <c r="H10" s="364"/>
      <c r="I10" s="292"/>
      <c r="J10" s="224" t="s">
        <v>128</v>
      </c>
      <c r="K10" s="281"/>
    </row>
    <row r="11" spans="1:15" s="38" customFormat="1" ht="12.6" customHeight="1" thickBot="1" x14ac:dyDescent="0.25">
      <c r="A11" s="719" t="s">
        <v>258</v>
      </c>
      <c r="B11" s="719"/>
      <c r="C11" s="719"/>
      <c r="D11" s="205"/>
      <c r="E11" s="205"/>
      <c r="F11" s="205"/>
      <c r="G11" s="205"/>
      <c r="H11" s="205"/>
      <c r="I11" s="205"/>
      <c r="J11" s="205"/>
      <c r="K11" s="205"/>
    </row>
    <row r="12" spans="1:15" s="38" customFormat="1" ht="20.45" customHeight="1" thickBot="1" x14ac:dyDescent="0.25">
      <c r="A12" s="239" t="s">
        <v>213</v>
      </c>
      <c r="B12" s="31" t="s">
        <v>94</v>
      </c>
      <c r="C12" s="31" t="s">
        <v>88</v>
      </c>
      <c r="D12" s="36" t="s">
        <v>7</v>
      </c>
      <c r="E12" s="36" t="s">
        <v>8</v>
      </c>
      <c r="F12" s="36" t="s">
        <v>96</v>
      </c>
      <c r="G12" s="36" t="s">
        <v>97</v>
      </c>
      <c r="H12" s="36" t="s">
        <v>455</v>
      </c>
      <c r="I12" s="36" t="s">
        <v>13</v>
      </c>
      <c r="J12" s="225" t="s">
        <v>99</v>
      </c>
      <c r="K12" s="226"/>
      <c r="L12" s="7"/>
      <c r="M12" s="7"/>
    </row>
    <row r="13" spans="1:15" s="38" customFormat="1" ht="15" customHeight="1" thickBot="1" x14ac:dyDescent="0.25">
      <c r="A13" s="720">
        <v>1</v>
      </c>
      <c r="B13" s="31">
        <v>1</v>
      </c>
      <c r="C13" s="55" t="s">
        <v>484</v>
      </c>
      <c r="D13" s="69">
        <v>1994</v>
      </c>
      <c r="E13" s="69" t="s">
        <v>4</v>
      </c>
      <c r="F13" s="227">
        <v>103.4</v>
      </c>
      <c r="G13" s="71">
        <v>34</v>
      </c>
      <c r="H13" s="31">
        <f>G13</f>
        <v>34</v>
      </c>
      <c r="I13" s="721" t="s">
        <v>4</v>
      </c>
      <c r="J13" s="394" t="s">
        <v>538</v>
      </c>
      <c r="K13" s="229"/>
      <c r="L13" s="5"/>
      <c r="M13" s="5"/>
    </row>
    <row r="14" spans="1:15" ht="15" customHeight="1" x14ac:dyDescent="0.2">
      <c r="A14" s="720"/>
      <c r="B14" s="31">
        <v>2</v>
      </c>
      <c r="C14" s="55" t="s">
        <v>359</v>
      </c>
      <c r="D14" s="69">
        <v>1988</v>
      </c>
      <c r="E14" s="69" t="s">
        <v>4</v>
      </c>
      <c r="F14" s="227">
        <v>101.5</v>
      </c>
      <c r="G14" s="71">
        <v>33</v>
      </c>
      <c r="H14" s="31">
        <f>H13+G14</f>
        <v>67</v>
      </c>
      <c r="I14" s="722"/>
      <c r="J14" s="389" t="s">
        <v>537</v>
      </c>
      <c r="K14" s="229"/>
      <c r="L14" s="5"/>
      <c r="M14" s="5"/>
    </row>
    <row r="15" spans="1:15" s="38" customFormat="1" ht="15" customHeight="1" thickBot="1" x14ac:dyDescent="0.25">
      <c r="A15" s="720"/>
      <c r="B15" s="31">
        <v>3</v>
      </c>
      <c r="C15" s="55" t="s">
        <v>358</v>
      </c>
      <c r="D15" s="69">
        <v>1991</v>
      </c>
      <c r="E15" s="69" t="s">
        <v>4</v>
      </c>
      <c r="F15" s="227">
        <v>101.6</v>
      </c>
      <c r="G15" s="71">
        <v>35</v>
      </c>
      <c r="H15" s="31">
        <f>H14+G15</f>
        <v>102</v>
      </c>
      <c r="I15" s="722"/>
      <c r="J15" s="389" t="s">
        <v>542</v>
      </c>
      <c r="K15" s="230"/>
      <c r="L15" s="113"/>
      <c r="M15" s="113"/>
      <c r="O15" s="38" t="s">
        <v>87</v>
      </c>
    </row>
    <row r="16" spans="1:15" s="38" customFormat="1" ht="15" customHeight="1" thickBot="1" x14ac:dyDescent="0.25">
      <c r="A16" s="720"/>
      <c r="B16" s="31">
        <v>4</v>
      </c>
      <c r="C16" s="55" t="s">
        <v>353</v>
      </c>
      <c r="D16" s="69">
        <v>1996</v>
      </c>
      <c r="E16" s="69" t="s">
        <v>3</v>
      </c>
      <c r="F16" s="227">
        <v>99.3</v>
      </c>
      <c r="G16" s="71">
        <v>42</v>
      </c>
      <c r="H16" s="31">
        <f>H15+G16</f>
        <v>144</v>
      </c>
      <c r="I16" s="723"/>
      <c r="J16" s="609" t="s">
        <v>516</v>
      </c>
      <c r="K16" s="230"/>
      <c r="L16" s="113"/>
      <c r="M16" s="113"/>
    </row>
    <row r="17" spans="1:14" s="38" customFormat="1" ht="12.6" customHeight="1" x14ac:dyDescent="0.2">
      <c r="A17" s="737" t="s">
        <v>101</v>
      </c>
      <c r="B17" s="737"/>
      <c r="C17" s="737"/>
      <c r="D17" s="737"/>
      <c r="E17" s="231"/>
      <c r="F17" s="112">
        <f>SUM(F13:F16)</f>
        <v>405.8</v>
      </c>
      <c r="G17" s="205"/>
      <c r="H17" s="124"/>
      <c r="I17" s="124"/>
      <c r="J17" s="205"/>
      <c r="K17" s="205"/>
      <c r="N17" s="7"/>
    </row>
    <row r="18" spans="1:14" s="38" customFormat="1" ht="12" customHeight="1" x14ac:dyDescent="0.2">
      <c r="A18" s="724" t="s">
        <v>102</v>
      </c>
      <c r="B18" s="724"/>
      <c r="C18" s="724"/>
      <c r="D18" s="724"/>
      <c r="E18" s="724"/>
      <c r="F18" s="724"/>
      <c r="G18" s="724"/>
      <c r="H18" s="131">
        <f>H16</f>
        <v>144</v>
      </c>
      <c r="I18" s="125"/>
      <c r="J18" s="205"/>
      <c r="K18" s="205"/>
      <c r="N18" s="7"/>
    </row>
    <row r="19" spans="1:14" s="38" customFormat="1" ht="6.6" customHeight="1" x14ac:dyDescent="0.2">
      <c r="A19" s="205"/>
      <c r="B19" s="205"/>
      <c r="C19" s="205"/>
      <c r="D19" s="205" t="s">
        <v>111</v>
      </c>
      <c r="E19" s="205"/>
      <c r="F19" s="205"/>
      <c r="G19" s="205"/>
      <c r="H19" s="205"/>
      <c r="I19" s="205"/>
      <c r="J19" s="205"/>
      <c r="K19" s="205"/>
    </row>
    <row r="20" spans="1:14" ht="12.6" customHeight="1" x14ac:dyDescent="0.25">
      <c r="A20" s="730" t="s">
        <v>440</v>
      </c>
      <c r="B20" s="730"/>
      <c r="C20" s="730"/>
      <c r="D20" s="205"/>
      <c r="E20" s="205"/>
      <c r="F20" s="205"/>
      <c r="G20" s="205"/>
      <c r="H20" s="205"/>
      <c r="I20" s="205"/>
      <c r="J20" s="205"/>
      <c r="K20" s="205"/>
    </row>
    <row r="21" spans="1:14" ht="22.5" x14ac:dyDescent="0.2">
      <c r="A21" s="239" t="s">
        <v>213</v>
      </c>
      <c r="B21" s="442" t="s">
        <v>94</v>
      </c>
      <c r="C21" s="442" t="s">
        <v>88</v>
      </c>
      <c r="D21" s="36" t="s">
        <v>7</v>
      </c>
      <c r="E21" s="36" t="s">
        <v>8</v>
      </c>
      <c r="F21" s="36" t="s">
        <v>96</v>
      </c>
      <c r="G21" s="36" t="s">
        <v>97</v>
      </c>
      <c r="H21" s="36" t="s">
        <v>455</v>
      </c>
      <c r="I21" s="36" t="s">
        <v>13</v>
      </c>
      <c r="J21" s="225" t="s">
        <v>99</v>
      </c>
      <c r="K21" s="205"/>
      <c r="M21" s="38"/>
    </row>
    <row r="22" spans="1:14" ht="15" customHeight="1" x14ac:dyDescent="0.2">
      <c r="A22" s="735">
        <v>2</v>
      </c>
      <c r="B22" s="442">
        <v>1</v>
      </c>
      <c r="C22" s="257" t="s">
        <v>269</v>
      </c>
      <c r="D22" s="182">
        <v>1989</v>
      </c>
      <c r="E22" s="71" t="s">
        <v>4</v>
      </c>
      <c r="F22" s="227">
        <v>82.4</v>
      </c>
      <c r="G22" s="71">
        <v>32</v>
      </c>
      <c r="H22" s="442">
        <f>G22</f>
        <v>32</v>
      </c>
      <c r="I22" s="736" t="s">
        <v>4</v>
      </c>
      <c r="J22" s="70" t="s">
        <v>270</v>
      </c>
      <c r="K22" s="205"/>
      <c r="M22" s="38"/>
    </row>
    <row r="23" spans="1:14" ht="15" customHeight="1" x14ac:dyDescent="0.2">
      <c r="A23" s="733"/>
      <c r="B23" s="442">
        <v>2</v>
      </c>
      <c r="C23" s="203" t="s">
        <v>482</v>
      </c>
      <c r="D23" s="182">
        <v>1989</v>
      </c>
      <c r="E23" s="71" t="s">
        <v>3</v>
      </c>
      <c r="F23" s="227">
        <v>75.3</v>
      </c>
      <c r="G23" s="71">
        <v>32</v>
      </c>
      <c r="H23" s="442">
        <f>H22+G23</f>
        <v>64</v>
      </c>
      <c r="I23" s="722"/>
      <c r="J23" s="279" t="s">
        <v>483</v>
      </c>
      <c r="K23" s="205"/>
      <c r="M23" s="38"/>
    </row>
    <row r="24" spans="1:14" ht="15" customHeight="1" x14ac:dyDescent="0.2">
      <c r="A24" s="733"/>
      <c r="B24" s="442">
        <v>3</v>
      </c>
      <c r="C24" s="195" t="s">
        <v>55</v>
      </c>
      <c r="D24" s="201">
        <v>1992</v>
      </c>
      <c r="E24" s="71" t="s">
        <v>3</v>
      </c>
      <c r="F24" s="227">
        <v>83.2</v>
      </c>
      <c r="G24" s="71">
        <v>38</v>
      </c>
      <c r="H24" s="442">
        <f>H23+G24</f>
        <v>102</v>
      </c>
      <c r="I24" s="722"/>
      <c r="J24" s="199" t="s">
        <v>546</v>
      </c>
      <c r="K24" s="205"/>
      <c r="M24" s="12"/>
    </row>
    <row r="25" spans="1:14" ht="15" customHeight="1" x14ac:dyDescent="0.2">
      <c r="A25" s="734"/>
      <c r="B25" s="442">
        <v>4</v>
      </c>
      <c r="C25" s="250" t="s">
        <v>135</v>
      </c>
      <c r="D25" s="182">
        <v>1998</v>
      </c>
      <c r="E25" s="71" t="s">
        <v>3</v>
      </c>
      <c r="F25" s="227">
        <v>72.8</v>
      </c>
      <c r="G25" s="71">
        <v>39</v>
      </c>
      <c r="H25" s="442">
        <f>H24+G25</f>
        <v>141</v>
      </c>
      <c r="I25" s="723"/>
      <c r="J25" s="202" t="s">
        <v>545</v>
      </c>
      <c r="K25" s="205"/>
      <c r="M25" s="38"/>
    </row>
    <row r="26" spans="1:14" ht="12.75" customHeight="1" x14ac:dyDescent="0.2">
      <c r="A26" s="236" t="s">
        <v>101</v>
      </c>
      <c r="B26" s="237"/>
      <c r="C26" s="237"/>
      <c r="D26" s="237"/>
      <c r="E26" s="237"/>
      <c r="F26" s="112">
        <f>SUM(F22:F25)</f>
        <v>313.7</v>
      </c>
      <c r="G26" s="205"/>
      <c r="H26" s="124"/>
      <c r="I26" s="124"/>
      <c r="J26" s="205"/>
      <c r="K26" s="205"/>
      <c r="M26" s="38"/>
    </row>
    <row r="27" spans="1:14" ht="12.75" customHeight="1" x14ac:dyDescent="0.2">
      <c r="A27" s="236" t="s">
        <v>102</v>
      </c>
      <c r="B27" s="237"/>
      <c r="C27" s="237"/>
      <c r="D27" s="237"/>
      <c r="E27" s="237"/>
      <c r="F27" s="237"/>
      <c r="G27" s="237"/>
      <c r="H27" s="131">
        <f>H25</f>
        <v>141</v>
      </c>
      <c r="I27" s="443"/>
      <c r="J27" s="205"/>
      <c r="K27" s="205"/>
      <c r="M27" s="38"/>
    </row>
    <row r="28" spans="1:14" ht="6.6" customHeight="1" x14ac:dyDescent="0.2">
      <c r="A28" s="233"/>
      <c r="B28" s="233"/>
      <c r="C28" s="233"/>
      <c r="D28" s="233"/>
      <c r="E28" s="233"/>
      <c r="F28" s="233"/>
      <c r="G28" s="233"/>
      <c r="H28" s="125"/>
      <c r="I28" s="125"/>
      <c r="J28" s="205"/>
      <c r="K28" s="205"/>
      <c r="L28" s="38"/>
      <c r="M28" s="38"/>
    </row>
    <row r="29" spans="1:14" ht="12" customHeight="1" x14ac:dyDescent="0.2">
      <c r="A29" s="719" t="s">
        <v>257</v>
      </c>
      <c r="B29" s="719"/>
      <c r="C29" s="719"/>
      <c r="D29" s="205"/>
      <c r="E29" s="205"/>
      <c r="F29" s="205"/>
      <c r="G29" s="205"/>
      <c r="H29" s="205"/>
      <c r="I29" s="205"/>
      <c r="J29" s="205"/>
      <c r="K29" s="205"/>
    </row>
    <row r="30" spans="1:14" ht="22.5" x14ac:dyDescent="0.2">
      <c r="A30" s="239" t="s">
        <v>213</v>
      </c>
      <c r="B30" s="583" t="s">
        <v>94</v>
      </c>
      <c r="C30" s="583" t="s">
        <v>88</v>
      </c>
      <c r="D30" s="36" t="s">
        <v>7</v>
      </c>
      <c r="E30" s="36" t="s">
        <v>8</v>
      </c>
      <c r="F30" s="36" t="s">
        <v>96</v>
      </c>
      <c r="G30" s="36" t="s">
        <v>97</v>
      </c>
      <c r="H30" s="36" t="s">
        <v>455</v>
      </c>
      <c r="I30" s="36" t="s">
        <v>13</v>
      </c>
      <c r="J30" s="225" t="s">
        <v>99</v>
      </c>
      <c r="K30" s="205"/>
      <c r="L30" s="38"/>
      <c r="M30" s="38"/>
    </row>
    <row r="31" spans="1:14" ht="15" customHeight="1" x14ac:dyDescent="0.2">
      <c r="A31" s="720">
        <v>3</v>
      </c>
      <c r="B31" s="583">
        <v>1</v>
      </c>
      <c r="C31" s="531" t="s">
        <v>281</v>
      </c>
      <c r="D31" s="611">
        <v>2004</v>
      </c>
      <c r="E31" s="611" t="s">
        <v>5</v>
      </c>
      <c r="F31" s="227">
        <v>72.5</v>
      </c>
      <c r="G31" s="71">
        <v>30</v>
      </c>
      <c r="H31" s="583">
        <f>G31</f>
        <v>30</v>
      </c>
      <c r="I31" s="721" t="s">
        <v>4</v>
      </c>
      <c r="J31" s="391" t="s">
        <v>379</v>
      </c>
      <c r="K31" s="205"/>
      <c r="L31" s="38"/>
      <c r="M31" s="38"/>
    </row>
    <row r="32" spans="1:14" ht="15" customHeight="1" x14ac:dyDescent="0.2">
      <c r="A32" s="720"/>
      <c r="B32" s="583">
        <v>2</v>
      </c>
      <c r="C32" s="531" t="s">
        <v>259</v>
      </c>
      <c r="D32" s="611">
        <v>1993</v>
      </c>
      <c r="E32" s="611" t="s">
        <v>4</v>
      </c>
      <c r="F32" s="227">
        <v>83.6</v>
      </c>
      <c r="G32" s="71">
        <v>35</v>
      </c>
      <c r="H32" s="583">
        <f>H31+G32</f>
        <v>65</v>
      </c>
      <c r="I32" s="722"/>
      <c r="J32" s="394" t="s">
        <v>240</v>
      </c>
      <c r="K32" s="205"/>
      <c r="L32" s="38"/>
      <c r="M32" s="38"/>
    </row>
    <row r="33" spans="1:13" ht="15" customHeight="1" x14ac:dyDescent="0.2">
      <c r="A33" s="720"/>
      <c r="B33" s="583">
        <v>3</v>
      </c>
      <c r="C33" s="531" t="s">
        <v>261</v>
      </c>
      <c r="D33" s="611">
        <v>1994</v>
      </c>
      <c r="E33" s="611" t="s">
        <v>4</v>
      </c>
      <c r="F33" s="227" t="s">
        <v>500</v>
      </c>
      <c r="G33" s="71">
        <v>35</v>
      </c>
      <c r="H33" s="583">
        <f>H32+G33</f>
        <v>100</v>
      </c>
      <c r="I33" s="722"/>
      <c r="J33" s="389" t="s">
        <v>240</v>
      </c>
      <c r="K33" s="234"/>
      <c r="L33" s="12"/>
      <c r="M33" s="12"/>
    </row>
    <row r="34" spans="1:13" ht="15" customHeight="1" x14ac:dyDescent="0.2">
      <c r="A34" s="720"/>
      <c r="B34" s="583">
        <v>4</v>
      </c>
      <c r="C34" s="531" t="s">
        <v>260</v>
      </c>
      <c r="D34" s="611">
        <v>1994</v>
      </c>
      <c r="E34" s="611" t="s">
        <v>3</v>
      </c>
      <c r="F34" s="227">
        <v>77.099999999999994</v>
      </c>
      <c r="G34" s="71">
        <v>37</v>
      </c>
      <c r="H34" s="583">
        <f>H33+G34</f>
        <v>137</v>
      </c>
      <c r="I34" s="723"/>
      <c r="J34" s="389" t="s">
        <v>541</v>
      </c>
      <c r="K34" s="205"/>
      <c r="L34" s="38"/>
      <c r="M34" s="38"/>
    </row>
    <row r="35" spans="1:13" ht="12.75" customHeight="1" x14ac:dyDescent="0.2">
      <c r="A35" s="737" t="s">
        <v>101</v>
      </c>
      <c r="B35" s="737"/>
      <c r="C35" s="737"/>
      <c r="D35" s="737"/>
      <c r="E35" s="582"/>
      <c r="F35" s="112">
        <f>SUM(F31:F34)</f>
        <v>233.2</v>
      </c>
      <c r="G35" s="205"/>
      <c r="H35" s="124"/>
      <c r="I35" s="124"/>
      <c r="J35" s="205"/>
      <c r="K35" s="205"/>
      <c r="L35" s="38"/>
      <c r="M35" s="38"/>
    </row>
    <row r="36" spans="1:13" ht="12.75" customHeight="1" x14ac:dyDescent="0.2">
      <c r="A36" s="724" t="s">
        <v>102</v>
      </c>
      <c r="B36" s="724"/>
      <c r="C36" s="724"/>
      <c r="D36" s="724"/>
      <c r="E36" s="724"/>
      <c r="F36" s="724"/>
      <c r="G36" s="724"/>
      <c r="H36" s="131">
        <f>H34</f>
        <v>137</v>
      </c>
      <c r="I36" s="585"/>
      <c r="J36" s="205"/>
      <c r="K36" s="205"/>
      <c r="L36" s="38"/>
      <c r="M36" s="38"/>
    </row>
    <row r="37" spans="1:13" s="38" customFormat="1" ht="6" customHeight="1" x14ac:dyDescent="0.2">
      <c r="A37" s="205"/>
      <c r="B37" s="205"/>
      <c r="C37" s="205"/>
      <c r="D37" s="205"/>
      <c r="E37" s="205"/>
      <c r="F37" s="205"/>
      <c r="G37" s="205"/>
      <c r="H37" s="205"/>
      <c r="I37" s="205"/>
      <c r="J37" s="205"/>
      <c r="K37" s="205"/>
    </row>
    <row r="38" spans="1:13" ht="15.75" x14ac:dyDescent="0.25">
      <c r="A38" s="730" t="s">
        <v>265</v>
      </c>
      <c r="B38" s="730"/>
      <c r="C38" s="730"/>
      <c r="D38" s="205"/>
      <c r="E38" s="205"/>
      <c r="F38" s="205"/>
      <c r="G38" s="205"/>
      <c r="H38" s="205"/>
      <c r="I38" s="205"/>
      <c r="J38" s="205"/>
      <c r="K38" s="205"/>
    </row>
    <row r="39" spans="1:13" s="38" customFormat="1" ht="22.5" x14ac:dyDescent="0.2">
      <c r="A39" s="239" t="s">
        <v>213</v>
      </c>
      <c r="B39" s="442" t="s">
        <v>94</v>
      </c>
      <c r="C39" s="442" t="s">
        <v>88</v>
      </c>
      <c r="D39" s="36" t="s">
        <v>7</v>
      </c>
      <c r="E39" s="36" t="s">
        <v>8</v>
      </c>
      <c r="F39" s="36" t="s">
        <v>96</v>
      </c>
      <c r="G39" s="36" t="s">
        <v>97</v>
      </c>
      <c r="H39" s="36" t="s">
        <v>455</v>
      </c>
      <c r="I39" s="36" t="s">
        <v>13</v>
      </c>
      <c r="J39" s="225" t="s">
        <v>99</v>
      </c>
      <c r="K39" s="205"/>
    </row>
    <row r="40" spans="1:13" s="38" customFormat="1" ht="15" customHeight="1" x14ac:dyDescent="0.2">
      <c r="A40" s="732">
        <v>4</v>
      </c>
      <c r="B40" s="442">
        <v>1</v>
      </c>
      <c r="C40" s="250" t="s">
        <v>140</v>
      </c>
      <c r="D40" s="193">
        <v>1994</v>
      </c>
      <c r="E40" s="71" t="s">
        <v>5</v>
      </c>
      <c r="F40" s="227">
        <v>72.2</v>
      </c>
      <c r="G40" s="71">
        <v>25</v>
      </c>
      <c r="H40" s="442">
        <f>G40</f>
        <v>25</v>
      </c>
      <c r="I40" s="721" t="s">
        <v>5</v>
      </c>
      <c r="J40" s="70" t="s">
        <v>66</v>
      </c>
      <c r="K40" s="205"/>
    </row>
    <row r="41" spans="1:13" s="38" customFormat="1" ht="15" customHeight="1" x14ac:dyDescent="0.2">
      <c r="A41" s="733"/>
      <c r="B41" s="442">
        <v>2</v>
      </c>
      <c r="C41" s="250" t="s">
        <v>288</v>
      </c>
      <c r="D41" s="193">
        <v>2003</v>
      </c>
      <c r="E41" s="71">
        <v>1</v>
      </c>
      <c r="F41" s="227">
        <v>72.900000000000006</v>
      </c>
      <c r="G41" s="71">
        <v>27</v>
      </c>
      <c r="H41" s="442">
        <f>H40+G41</f>
        <v>52</v>
      </c>
      <c r="I41" s="722"/>
      <c r="J41" s="70" t="s">
        <v>66</v>
      </c>
      <c r="K41" s="205"/>
    </row>
    <row r="42" spans="1:13" s="12" customFormat="1" ht="15" customHeight="1" x14ac:dyDescent="0.2">
      <c r="A42" s="733"/>
      <c r="B42" s="442">
        <v>3</v>
      </c>
      <c r="C42" s="203" t="s">
        <v>287</v>
      </c>
      <c r="D42" s="182">
        <v>1998</v>
      </c>
      <c r="E42" s="71" t="s">
        <v>3</v>
      </c>
      <c r="F42" s="227">
        <v>85</v>
      </c>
      <c r="G42" s="71">
        <v>36</v>
      </c>
      <c r="H42" s="442">
        <f>H41+G42</f>
        <v>88</v>
      </c>
      <c r="I42" s="722"/>
      <c r="J42" s="70" t="s">
        <v>66</v>
      </c>
      <c r="K42" s="234"/>
    </row>
    <row r="43" spans="1:13" s="38" customFormat="1" ht="15" customHeight="1" x14ac:dyDescent="0.2">
      <c r="A43" s="734"/>
      <c r="B43" s="442">
        <v>4</v>
      </c>
      <c r="C43" s="203" t="s">
        <v>286</v>
      </c>
      <c r="D43" s="182">
        <v>2001</v>
      </c>
      <c r="E43" s="71" t="s">
        <v>3</v>
      </c>
      <c r="F43" s="227">
        <v>112.3</v>
      </c>
      <c r="G43" s="71">
        <v>39</v>
      </c>
      <c r="H43" s="442">
        <f>H42+G43</f>
        <v>127</v>
      </c>
      <c r="I43" s="723"/>
      <c r="J43" s="70" t="s">
        <v>66</v>
      </c>
      <c r="K43" s="205"/>
    </row>
    <row r="44" spans="1:13" s="38" customFormat="1" ht="12.6" customHeight="1" x14ac:dyDescent="0.2">
      <c r="A44" s="236" t="s">
        <v>101</v>
      </c>
      <c r="B44" s="237"/>
      <c r="C44" s="237"/>
      <c r="D44" s="237"/>
      <c r="E44" s="237"/>
      <c r="F44" s="112">
        <f>SUM(F40:F43)</f>
        <v>342.40000000000003</v>
      </c>
      <c r="G44" s="205"/>
      <c r="H44" s="124"/>
      <c r="I44" s="124"/>
      <c r="J44" s="205"/>
      <c r="K44" s="205"/>
    </row>
    <row r="45" spans="1:13" ht="12.75" customHeight="1" x14ac:dyDescent="0.2">
      <c r="A45" s="236" t="s">
        <v>102</v>
      </c>
      <c r="B45" s="237"/>
      <c r="C45" s="237"/>
      <c r="D45" s="237"/>
      <c r="E45" s="237"/>
      <c r="F45" s="237"/>
      <c r="G45" s="237"/>
      <c r="H45" s="131">
        <f>H43</f>
        <v>127</v>
      </c>
      <c r="I45" s="443"/>
      <c r="J45" s="205"/>
      <c r="K45" s="205"/>
      <c r="M45" s="38"/>
    </row>
    <row r="46" spans="1:13" s="38" customFormat="1" ht="56.25" customHeight="1" x14ac:dyDescent="0.2">
      <c r="A46" s="719" t="s">
        <v>263</v>
      </c>
      <c r="B46" s="719"/>
      <c r="C46" s="719"/>
      <c r="D46" s="205"/>
      <c r="E46" s="205"/>
      <c r="F46" s="205"/>
      <c r="G46" s="205"/>
      <c r="H46" s="205"/>
      <c r="I46" s="205"/>
      <c r="J46" s="205"/>
      <c r="K46" s="205"/>
    </row>
    <row r="47" spans="1:13" s="38" customFormat="1" ht="22.5" x14ac:dyDescent="0.2">
      <c r="A47" s="239" t="s">
        <v>213</v>
      </c>
      <c r="B47" s="583" t="s">
        <v>94</v>
      </c>
      <c r="C47" s="583" t="s">
        <v>88</v>
      </c>
      <c r="D47" s="36" t="s">
        <v>7</v>
      </c>
      <c r="E47" s="36" t="s">
        <v>8</v>
      </c>
      <c r="F47" s="36" t="s">
        <v>96</v>
      </c>
      <c r="G47" s="36" t="s">
        <v>97</v>
      </c>
      <c r="H47" s="36" t="s">
        <v>455</v>
      </c>
      <c r="I47" s="36" t="s">
        <v>13</v>
      </c>
      <c r="J47" s="225" t="s">
        <v>99</v>
      </c>
      <c r="K47" s="205"/>
    </row>
    <row r="48" spans="1:13" s="38" customFormat="1" ht="15" customHeight="1" x14ac:dyDescent="0.2">
      <c r="A48" s="720">
        <v>5</v>
      </c>
      <c r="B48" s="583">
        <v>1</v>
      </c>
      <c r="C48" s="55" t="s">
        <v>464</v>
      </c>
      <c r="D48" s="69">
        <v>1989</v>
      </c>
      <c r="E48" s="69" t="s">
        <v>4</v>
      </c>
      <c r="F48" s="227">
        <v>84.3</v>
      </c>
      <c r="G48" s="71">
        <v>33</v>
      </c>
      <c r="H48" s="583">
        <f>G48</f>
        <v>33</v>
      </c>
      <c r="I48" s="721" t="s">
        <v>5</v>
      </c>
      <c r="J48" s="70" t="s">
        <v>146</v>
      </c>
      <c r="K48" s="205"/>
    </row>
    <row r="49" spans="1:13" s="12" customFormat="1" ht="15" customHeight="1" x14ac:dyDescent="0.2">
      <c r="A49" s="738"/>
      <c r="B49" s="583">
        <v>2</v>
      </c>
      <c r="C49" s="55" t="s">
        <v>466</v>
      </c>
      <c r="D49" s="69">
        <v>1978</v>
      </c>
      <c r="E49" s="69" t="s">
        <v>57</v>
      </c>
      <c r="F49" s="111">
        <v>93.9</v>
      </c>
      <c r="G49" s="71">
        <v>35</v>
      </c>
      <c r="H49" s="583">
        <f>H48+G49</f>
        <v>68</v>
      </c>
      <c r="I49" s="722"/>
      <c r="J49" s="70" t="s">
        <v>56</v>
      </c>
      <c r="K49" s="234"/>
    </row>
    <row r="50" spans="1:13" s="38" customFormat="1" ht="15" customHeight="1" x14ac:dyDescent="0.2">
      <c r="A50" s="738"/>
      <c r="B50" s="583">
        <v>3</v>
      </c>
      <c r="C50" s="55" t="s">
        <v>491</v>
      </c>
      <c r="D50" s="69">
        <v>1975</v>
      </c>
      <c r="E50" s="69" t="s">
        <v>5</v>
      </c>
      <c r="F50" s="112">
        <v>112</v>
      </c>
      <c r="G50" s="238">
        <v>30</v>
      </c>
      <c r="H50" s="583">
        <f>H49+G50</f>
        <v>98</v>
      </c>
      <c r="I50" s="722"/>
      <c r="J50" s="70" t="s">
        <v>150</v>
      </c>
      <c r="K50" s="205"/>
    </row>
    <row r="51" spans="1:13" s="38" customFormat="1" ht="15" customHeight="1" x14ac:dyDescent="0.2">
      <c r="A51" s="738"/>
      <c r="B51" s="583">
        <v>4</v>
      </c>
      <c r="C51" s="366" t="s">
        <v>148</v>
      </c>
      <c r="D51" s="32">
        <v>2003</v>
      </c>
      <c r="E51" s="583" t="s">
        <v>5</v>
      </c>
      <c r="F51" s="227">
        <v>104.4</v>
      </c>
      <c r="G51" s="238">
        <v>28</v>
      </c>
      <c r="H51" s="583">
        <f>H50+G51</f>
        <v>126</v>
      </c>
      <c r="I51" s="723"/>
      <c r="J51" s="70" t="s">
        <v>150</v>
      </c>
      <c r="K51" s="205"/>
    </row>
    <row r="52" spans="1:13" ht="12.75" customHeight="1" x14ac:dyDescent="0.2">
      <c r="A52" s="236" t="s">
        <v>101</v>
      </c>
      <c r="B52" s="236"/>
      <c r="C52" s="236"/>
      <c r="D52" s="236"/>
      <c r="E52" s="236"/>
      <c r="F52" s="112">
        <f>SUM(F48:F51)</f>
        <v>394.6</v>
      </c>
      <c r="G52" s="205"/>
      <c r="H52" s="124"/>
      <c r="I52" s="124"/>
      <c r="J52" s="205"/>
      <c r="K52" s="205"/>
      <c r="L52" s="38"/>
      <c r="M52" s="38"/>
    </row>
    <row r="53" spans="1:13" s="38" customFormat="1" ht="12.6" customHeight="1" x14ac:dyDescent="0.2">
      <c r="A53" s="580" t="s">
        <v>102</v>
      </c>
      <c r="B53" s="580"/>
      <c r="C53" s="580"/>
      <c r="D53" s="236"/>
      <c r="E53" s="236"/>
      <c r="F53" s="236"/>
      <c r="G53" s="236"/>
      <c r="H53" s="239">
        <f>H51</f>
        <v>126</v>
      </c>
      <c r="I53" s="584"/>
      <c r="J53" s="68"/>
      <c r="K53" s="205"/>
    </row>
    <row r="54" spans="1:13" s="38" customFormat="1" ht="12.6" customHeight="1" x14ac:dyDescent="0.2">
      <c r="A54" s="205"/>
      <c r="B54" s="205"/>
      <c r="C54" s="205"/>
      <c r="D54" s="205"/>
      <c r="E54" s="205"/>
      <c r="F54" s="205"/>
      <c r="G54" s="205"/>
      <c r="H54" s="205"/>
      <c r="I54" s="205"/>
      <c r="J54" s="205"/>
      <c r="K54" s="205"/>
    </row>
    <row r="55" spans="1:13" ht="12.6" customHeight="1" x14ac:dyDescent="0.2">
      <c r="A55" s="719" t="s">
        <v>262</v>
      </c>
      <c r="B55" s="719"/>
      <c r="C55" s="719"/>
      <c r="D55" s="205"/>
      <c r="E55" s="205"/>
      <c r="F55" s="205"/>
      <c r="G55" s="205"/>
      <c r="H55" s="205"/>
      <c r="I55" s="205"/>
      <c r="J55" s="205"/>
      <c r="K55" s="205"/>
    </row>
    <row r="56" spans="1:13" s="38" customFormat="1" ht="22.5" x14ac:dyDescent="0.2">
      <c r="A56" s="239" t="s">
        <v>213</v>
      </c>
      <c r="B56" s="583" t="s">
        <v>94</v>
      </c>
      <c r="C56" s="583" t="s">
        <v>88</v>
      </c>
      <c r="D56" s="36" t="s">
        <v>7</v>
      </c>
      <c r="E56" s="36" t="s">
        <v>8</v>
      </c>
      <c r="F56" s="36" t="s">
        <v>96</v>
      </c>
      <c r="G56" s="36" t="s">
        <v>97</v>
      </c>
      <c r="H56" s="36" t="s">
        <v>455</v>
      </c>
      <c r="I56" s="36" t="s">
        <v>13</v>
      </c>
      <c r="J56" s="225" t="s">
        <v>99</v>
      </c>
      <c r="K56" s="205"/>
    </row>
    <row r="57" spans="1:13" s="38" customFormat="1" ht="15" customHeight="1" x14ac:dyDescent="0.2">
      <c r="A57" s="732">
        <v>6</v>
      </c>
      <c r="B57" s="583">
        <v>1</v>
      </c>
      <c r="C57" s="203" t="s">
        <v>316</v>
      </c>
      <c r="D57" s="213">
        <v>2000</v>
      </c>
      <c r="E57" s="71" t="s">
        <v>4</v>
      </c>
      <c r="F57" s="227">
        <v>104.1</v>
      </c>
      <c r="G57" s="71">
        <v>29</v>
      </c>
      <c r="H57" s="583">
        <f>G57</f>
        <v>29</v>
      </c>
      <c r="I57" s="721" t="s">
        <v>5</v>
      </c>
      <c r="J57" s="307" t="s">
        <v>315</v>
      </c>
      <c r="K57" s="205"/>
    </row>
    <row r="58" spans="1:13" s="38" customFormat="1" ht="15" customHeight="1" x14ac:dyDescent="0.2">
      <c r="A58" s="733"/>
      <c r="B58" s="583">
        <v>2</v>
      </c>
      <c r="C58" s="203" t="s">
        <v>311</v>
      </c>
      <c r="D58" s="182">
        <v>2002</v>
      </c>
      <c r="E58" s="71" t="s">
        <v>4</v>
      </c>
      <c r="F58" s="227">
        <v>73</v>
      </c>
      <c r="G58" s="71">
        <v>29</v>
      </c>
      <c r="H58" s="583">
        <f>H57+G58</f>
        <v>58</v>
      </c>
      <c r="I58" s="722"/>
      <c r="J58" s="70" t="s">
        <v>312</v>
      </c>
      <c r="K58" s="205"/>
    </row>
    <row r="59" spans="1:13" s="12" customFormat="1" ht="15" customHeight="1" x14ac:dyDescent="0.2">
      <c r="A59" s="733"/>
      <c r="B59" s="583">
        <v>3</v>
      </c>
      <c r="C59" s="203" t="s">
        <v>313</v>
      </c>
      <c r="D59" s="182">
        <v>2002</v>
      </c>
      <c r="E59" s="71" t="s">
        <v>3</v>
      </c>
      <c r="F59" s="227">
        <v>72.5</v>
      </c>
      <c r="G59" s="71">
        <v>30</v>
      </c>
      <c r="H59" s="583">
        <f>H58+G59</f>
        <v>88</v>
      </c>
      <c r="I59" s="722"/>
      <c r="J59" s="70" t="s">
        <v>312</v>
      </c>
      <c r="K59" s="234"/>
    </row>
    <row r="60" spans="1:13" s="38" customFormat="1" ht="15" customHeight="1" x14ac:dyDescent="0.2">
      <c r="A60" s="734"/>
      <c r="B60" s="583">
        <v>4</v>
      </c>
      <c r="C60" s="203" t="s">
        <v>308</v>
      </c>
      <c r="D60" s="182">
        <v>1997</v>
      </c>
      <c r="E60" s="71" t="s">
        <v>3</v>
      </c>
      <c r="F60" s="235">
        <v>83.8</v>
      </c>
      <c r="G60" s="71">
        <v>37</v>
      </c>
      <c r="H60" s="583">
        <f>H59+G60</f>
        <v>125</v>
      </c>
      <c r="I60" s="723"/>
      <c r="J60" s="307" t="s">
        <v>309</v>
      </c>
      <c r="K60" s="205"/>
    </row>
    <row r="61" spans="1:13" s="38" customFormat="1" ht="12.6" customHeight="1" x14ac:dyDescent="0.2">
      <c r="A61" s="236" t="s">
        <v>101</v>
      </c>
      <c r="B61" s="237"/>
      <c r="C61" s="237"/>
      <c r="D61" s="237"/>
      <c r="E61" s="237"/>
      <c r="F61" s="112">
        <f>SUM(F58:F60)</f>
        <v>229.3</v>
      </c>
      <c r="G61" s="205"/>
      <c r="H61" s="124"/>
      <c r="I61" s="124"/>
      <c r="J61" s="205"/>
      <c r="K61" s="205"/>
    </row>
    <row r="62" spans="1:13" ht="12.75" customHeight="1" x14ac:dyDescent="0.2">
      <c r="A62" s="236" t="s">
        <v>102</v>
      </c>
      <c r="B62" s="237"/>
      <c r="C62" s="237"/>
      <c r="D62" s="237"/>
      <c r="E62" s="237"/>
      <c r="F62" s="237"/>
      <c r="G62" s="237"/>
      <c r="H62" s="131">
        <f>H60</f>
        <v>125</v>
      </c>
      <c r="I62" s="585"/>
      <c r="J62" s="205"/>
      <c r="K62" s="205"/>
      <c r="L62" s="38"/>
      <c r="M62" s="38"/>
    </row>
    <row r="63" spans="1:13" ht="12.6" customHeight="1" x14ac:dyDescent="0.2">
      <c r="A63" s="205"/>
      <c r="B63" s="205"/>
      <c r="C63" s="205"/>
      <c r="D63" s="205"/>
      <c r="E63" s="205"/>
      <c r="F63" s="205"/>
      <c r="G63" s="205"/>
      <c r="H63" s="205"/>
      <c r="I63" s="205"/>
      <c r="J63" s="205"/>
      <c r="K63" s="205"/>
    </row>
    <row r="64" spans="1:13" ht="15.75" x14ac:dyDescent="0.2">
      <c r="A64" s="731" t="s">
        <v>106</v>
      </c>
      <c r="B64" s="731"/>
      <c r="C64" s="731"/>
      <c r="D64" s="205"/>
      <c r="E64" s="205"/>
      <c r="F64" s="205"/>
      <c r="G64" s="205"/>
      <c r="H64" s="205"/>
      <c r="I64" s="205"/>
      <c r="J64" s="205"/>
      <c r="K64" s="205"/>
    </row>
    <row r="65" spans="1:14" ht="22.5" x14ac:dyDescent="0.2">
      <c r="A65" s="239" t="s">
        <v>213</v>
      </c>
      <c r="B65" s="583" t="s">
        <v>94</v>
      </c>
      <c r="C65" s="583" t="s">
        <v>88</v>
      </c>
      <c r="D65" s="36" t="s">
        <v>7</v>
      </c>
      <c r="E65" s="36" t="s">
        <v>8</v>
      </c>
      <c r="F65" s="36" t="s">
        <v>96</v>
      </c>
      <c r="G65" s="36" t="s">
        <v>97</v>
      </c>
      <c r="H65" s="36" t="s">
        <v>455</v>
      </c>
      <c r="I65" s="36" t="s">
        <v>13</v>
      </c>
      <c r="J65" s="225" t="s">
        <v>99</v>
      </c>
      <c r="K65" s="205"/>
    </row>
    <row r="66" spans="1:14" ht="13.15" customHeight="1" x14ac:dyDescent="0.2">
      <c r="A66" s="732">
        <v>7</v>
      </c>
      <c r="B66" s="583">
        <v>1</v>
      </c>
      <c r="C66" s="55" t="s">
        <v>294</v>
      </c>
      <c r="D66" s="69">
        <v>2001</v>
      </c>
      <c r="E66" s="69" t="s">
        <v>5</v>
      </c>
      <c r="F66" s="227">
        <v>71.599999999999994</v>
      </c>
      <c r="G66" s="71">
        <v>26</v>
      </c>
      <c r="H66" s="583">
        <f>G66</f>
        <v>26</v>
      </c>
      <c r="I66" s="721" t="s">
        <v>5</v>
      </c>
      <c r="J66" s="70" t="s">
        <v>78</v>
      </c>
      <c r="K66" s="205"/>
    </row>
    <row r="67" spans="1:14" ht="13.15" customHeight="1" x14ac:dyDescent="0.2">
      <c r="A67" s="733"/>
      <c r="B67" s="583">
        <v>2</v>
      </c>
      <c r="C67" s="55" t="s">
        <v>295</v>
      </c>
      <c r="D67" s="69">
        <v>1992</v>
      </c>
      <c r="E67" s="69" t="s">
        <v>4</v>
      </c>
      <c r="F67" s="227">
        <v>81.2</v>
      </c>
      <c r="G67" s="71">
        <v>34</v>
      </c>
      <c r="H67" s="583">
        <f>H66+G67</f>
        <v>60</v>
      </c>
      <c r="I67" s="722"/>
      <c r="J67" s="70" t="s">
        <v>296</v>
      </c>
      <c r="K67" s="205"/>
    </row>
    <row r="68" spans="1:14" ht="13.15" customHeight="1" x14ac:dyDescent="0.2">
      <c r="A68" s="733"/>
      <c r="B68" s="583">
        <v>3</v>
      </c>
      <c r="C68" s="55" t="s">
        <v>81</v>
      </c>
      <c r="D68" s="69">
        <v>1999</v>
      </c>
      <c r="E68" s="69" t="s">
        <v>3</v>
      </c>
      <c r="F68" s="227">
        <v>85.9</v>
      </c>
      <c r="G68" s="71">
        <v>32</v>
      </c>
      <c r="H68" s="583">
        <f>H67+G68</f>
        <v>92</v>
      </c>
      <c r="I68" s="722"/>
      <c r="J68" s="70" t="s">
        <v>75</v>
      </c>
      <c r="K68" s="205"/>
    </row>
    <row r="69" spans="1:14" ht="13.15" customHeight="1" x14ac:dyDescent="0.2">
      <c r="A69" s="734"/>
      <c r="B69" s="583">
        <v>4</v>
      </c>
      <c r="C69" s="531" t="s">
        <v>297</v>
      </c>
      <c r="D69" s="69">
        <v>2002</v>
      </c>
      <c r="E69" s="69" t="s">
        <v>5</v>
      </c>
      <c r="F69" s="227">
        <v>81</v>
      </c>
      <c r="G69" s="71">
        <v>29</v>
      </c>
      <c r="H69" s="583">
        <f>H68+G69</f>
        <v>121</v>
      </c>
      <c r="I69" s="723"/>
      <c r="J69" s="70" t="s">
        <v>85</v>
      </c>
      <c r="K69" s="205"/>
    </row>
    <row r="70" spans="1:14" x14ac:dyDescent="0.2">
      <c r="A70" s="236" t="s">
        <v>101</v>
      </c>
      <c r="B70" s="237"/>
      <c r="C70" s="237"/>
      <c r="D70" s="237"/>
      <c r="E70" s="237"/>
      <c r="F70" s="112">
        <f>SUM(F66:F69)</f>
        <v>319.70000000000005</v>
      </c>
      <c r="G70" s="205"/>
      <c r="H70" s="124"/>
      <c r="I70" s="124"/>
      <c r="J70" s="205"/>
      <c r="K70" s="205"/>
    </row>
    <row r="71" spans="1:14" x14ac:dyDescent="0.2">
      <c r="A71" s="236" t="s">
        <v>102</v>
      </c>
      <c r="B71" s="237"/>
      <c r="C71" s="237"/>
      <c r="D71" s="237"/>
      <c r="E71" s="237"/>
      <c r="F71" s="237"/>
      <c r="G71" s="237"/>
      <c r="H71" s="131">
        <f>H69</f>
        <v>121</v>
      </c>
      <c r="I71" s="585"/>
      <c r="J71" s="205"/>
      <c r="K71" s="205"/>
    </row>
    <row r="72" spans="1:14" x14ac:dyDescent="0.2">
      <c r="A72" s="205"/>
      <c r="B72" s="205"/>
      <c r="C72" s="205"/>
      <c r="D72" s="205"/>
      <c r="E72" s="205"/>
      <c r="F72" s="205"/>
      <c r="G72" s="205"/>
      <c r="H72" s="205"/>
      <c r="I72" s="205"/>
      <c r="J72" s="205"/>
      <c r="K72" s="205"/>
      <c r="N72" t="s">
        <v>87</v>
      </c>
    </row>
    <row r="73" spans="1:14" ht="15.75" x14ac:dyDescent="0.2">
      <c r="A73" s="731" t="s">
        <v>496</v>
      </c>
      <c r="B73" s="731"/>
      <c r="C73" s="731"/>
      <c r="D73" s="205"/>
      <c r="E73" s="205"/>
      <c r="F73" s="205"/>
      <c r="G73" s="205"/>
      <c r="H73" s="205"/>
      <c r="I73" s="205"/>
      <c r="J73" s="205"/>
      <c r="K73" s="205"/>
    </row>
    <row r="74" spans="1:14" ht="22.5" x14ac:dyDescent="0.2">
      <c r="A74" s="239" t="s">
        <v>213</v>
      </c>
      <c r="B74" s="583" t="s">
        <v>94</v>
      </c>
      <c r="C74" s="583" t="s">
        <v>88</v>
      </c>
      <c r="D74" s="36" t="s">
        <v>7</v>
      </c>
      <c r="E74" s="36" t="s">
        <v>8</v>
      </c>
      <c r="F74" s="36" t="s">
        <v>96</v>
      </c>
      <c r="G74" s="36" t="s">
        <v>97</v>
      </c>
      <c r="H74" s="36" t="s">
        <v>455</v>
      </c>
      <c r="I74" s="36" t="s">
        <v>13</v>
      </c>
      <c r="J74" s="225" t="s">
        <v>99</v>
      </c>
      <c r="K74" s="205"/>
    </row>
    <row r="75" spans="1:14" ht="13.15" customHeight="1" x14ac:dyDescent="0.2">
      <c r="A75" s="720">
        <v>8</v>
      </c>
      <c r="B75" s="583">
        <v>1</v>
      </c>
      <c r="C75" s="448" t="s">
        <v>373</v>
      </c>
      <c r="D75" s="401">
        <v>1993</v>
      </c>
      <c r="E75" s="402" t="s">
        <v>5</v>
      </c>
      <c r="F75" s="227">
        <v>108.4</v>
      </c>
      <c r="G75" s="71">
        <v>23</v>
      </c>
      <c r="H75" s="583">
        <f>G75</f>
        <v>23</v>
      </c>
      <c r="I75" s="721"/>
      <c r="J75" s="610" t="s">
        <v>374</v>
      </c>
      <c r="K75" s="205"/>
    </row>
    <row r="76" spans="1:14" ht="13.15" customHeight="1" x14ac:dyDescent="0.2">
      <c r="A76" s="738"/>
      <c r="B76" s="583">
        <v>2</v>
      </c>
      <c r="C76" s="448" t="s">
        <v>375</v>
      </c>
      <c r="D76" s="401">
        <v>1991</v>
      </c>
      <c r="E76" s="402" t="s">
        <v>4</v>
      </c>
      <c r="F76" s="227">
        <v>85.9</v>
      </c>
      <c r="G76" s="71">
        <v>5</v>
      </c>
      <c r="H76" s="583">
        <f>H75+G76</f>
        <v>28</v>
      </c>
      <c r="I76" s="722"/>
      <c r="J76" s="610" t="s">
        <v>376</v>
      </c>
      <c r="K76" s="205"/>
    </row>
    <row r="77" spans="1:14" ht="13.15" customHeight="1" x14ac:dyDescent="0.2">
      <c r="A77" s="738"/>
      <c r="B77" s="583">
        <v>3</v>
      </c>
      <c r="C77" s="195" t="s">
        <v>377</v>
      </c>
      <c r="D77" s="193">
        <v>1993</v>
      </c>
      <c r="E77" s="193" t="s">
        <v>3</v>
      </c>
      <c r="F77" s="227">
        <v>75.3</v>
      </c>
      <c r="G77" s="71">
        <v>32</v>
      </c>
      <c r="H77" s="583">
        <f>H76+G77</f>
        <v>60</v>
      </c>
      <c r="I77" s="722"/>
      <c r="J77" s="284" t="s">
        <v>543</v>
      </c>
      <c r="K77" s="205"/>
    </row>
    <row r="78" spans="1:14" ht="13.15" customHeight="1" x14ac:dyDescent="0.2">
      <c r="A78" s="738"/>
      <c r="B78" s="583">
        <v>4</v>
      </c>
      <c r="C78" s="250" t="s">
        <v>136</v>
      </c>
      <c r="D78" s="182">
        <v>1999</v>
      </c>
      <c r="E78" s="71" t="s">
        <v>4</v>
      </c>
      <c r="F78" s="227">
        <v>72.900000000000006</v>
      </c>
      <c r="G78" s="71">
        <v>30</v>
      </c>
      <c r="H78" s="583">
        <f>H77+G78</f>
        <v>90</v>
      </c>
      <c r="I78" s="723"/>
      <c r="J78" s="43" t="s">
        <v>84</v>
      </c>
      <c r="K78" s="205"/>
    </row>
    <row r="79" spans="1:14" x14ac:dyDescent="0.2">
      <c r="A79" s="236" t="s">
        <v>101</v>
      </c>
      <c r="B79" s="237"/>
      <c r="C79" s="237"/>
      <c r="D79" s="237"/>
      <c r="E79" s="237"/>
      <c r="F79" s="112">
        <f>SUM(F75:F78)</f>
        <v>342.5</v>
      </c>
      <c r="G79" s="205"/>
      <c r="H79" s="124"/>
      <c r="I79" s="124"/>
      <c r="J79" s="205"/>
      <c r="K79" s="205"/>
    </row>
    <row r="80" spans="1:14" x14ac:dyDescent="0.2">
      <c r="A80" s="236" t="s">
        <v>102</v>
      </c>
      <c r="B80" s="237"/>
      <c r="C80" s="237"/>
      <c r="D80" s="237"/>
      <c r="E80" s="237"/>
      <c r="F80" s="237"/>
      <c r="G80" s="237"/>
      <c r="H80" s="131">
        <f>H78</f>
        <v>90</v>
      </c>
      <c r="I80" s="585"/>
      <c r="J80" s="205"/>
      <c r="K80" s="205"/>
    </row>
    <row r="81" spans="1:14" x14ac:dyDescent="0.2">
      <c r="A81" s="205"/>
      <c r="B81" s="205"/>
      <c r="C81" s="205"/>
      <c r="D81" s="205"/>
      <c r="E81" s="205"/>
      <c r="F81" s="205"/>
      <c r="G81" s="205"/>
      <c r="H81" s="205"/>
      <c r="I81" s="205"/>
      <c r="J81" s="205"/>
      <c r="K81" s="205"/>
    </row>
    <row r="82" spans="1:14" x14ac:dyDescent="0.2">
      <c r="A82" s="205"/>
      <c r="B82" s="205"/>
      <c r="C82" s="205"/>
      <c r="D82" s="205"/>
      <c r="E82" s="205"/>
      <c r="F82" s="205"/>
      <c r="G82" s="205"/>
      <c r="H82" s="205"/>
      <c r="I82" s="205"/>
      <c r="J82" s="205"/>
      <c r="K82" s="205"/>
    </row>
    <row r="83" spans="1:14" x14ac:dyDescent="0.2">
      <c r="A83" s="126" t="s">
        <v>15</v>
      </c>
      <c r="B83" s="218"/>
      <c r="C83" s="126"/>
      <c r="D83" s="127" t="s">
        <v>204</v>
      </c>
      <c r="E83" s="126"/>
      <c r="F83" s="128"/>
      <c r="G83" s="702" t="s">
        <v>124</v>
      </c>
      <c r="H83" s="702"/>
      <c r="I83" s="702"/>
      <c r="J83" s="205" t="s">
        <v>490</v>
      </c>
      <c r="K83" s="205"/>
      <c r="L83" s="205"/>
      <c r="M83" s="205"/>
      <c r="N83" s="205"/>
    </row>
    <row r="84" spans="1:14" x14ac:dyDescent="0.2">
      <c r="A84" s="126"/>
      <c r="B84" s="218"/>
      <c r="C84" s="126"/>
      <c r="D84" s="127"/>
      <c r="E84" s="126"/>
      <c r="F84" s="205"/>
      <c r="G84" s="218"/>
      <c r="H84" s="126"/>
      <c r="I84" s="205"/>
      <c r="J84" s="205"/>
      <c r="K84" s="205"/>
      <c r="L84" s="205"/>
      <c r="M84" s="205"/>
      <c r="N84" s="205"/>
    </row>
    <row r="85" spans="1:14" x14ac:dyDescent="0.2">
      <c r="A85" s="126" t="s">
        <v>16</v>
      </c>
      <c r="B85" s="218"/>
      <c r="C85" s="126"/>
      <c r="D85" s="126" t="s">
        <v>205</v>
      </c>
      <c r="E85" s="126"/>
      <c r="F85" s="126"/>
      <c r="G85" s="702" t="s">
        <v>125</v>
      </c>
      <c r="H85" s="702"/>
      <c r="I85" s="702"/>
      <c r="J85" s="205" t="s">
        <v>492</v>
      </c>
      <c r="K85" s="205"/>
      <c r="L85" s="205"/>
      <c r="M85" s="205"/>
      <c r="N85" s="205"/>
    </row>
    <row r="86" spans="1:14" x14ac:dyDescent="0.2">
      <c r="A86" s="205"/>
      <c r="B86" s="205"/>
      <c r="C86" s="205"/>
      <c r="D86" s="205"/>
      <c r="E86" s="205"/>
      <c r="F86" s="205"/>
      <c r="G86" s="205"/>
      <c r="H86" s="205"/>
      <c r="I86" s="205"/>
      <c r="J86" s="205"/>
      <c r="K86" s="205"/>
    </row>
    <row r="87" spans="1:14" x14ac:dyDescent="0.2">
      <c r="A87" s="205"/>
      <c r="B87" s="205"/>
      <c r="C87" s="205"/>
      <c r="D87" s="205"/>
      <c r="E87" s="205"/>
      <c r="F87" s="205"/>
      <c r="G87" s="205"/>
      <c r="H87" s="205"/>
      <c r="I87" s="205"/>
      <c r="J87" s="205"/>
      <c r="K87" s="205"/>
    </row>
    <row r="88" spans="1:14" x14ac:dyDescent="0.2">
      <c r="A88" s="205"/>
      <c r="B88" s="205"/>
      <c r="C88" s="205"/>
      <c r="D88" s="205"/>
      <c r="E88" s="205"/>
      <c r="F88" s="205"/>
      <c r="G88" s="205"/>
      <c r="H88" s="205"/>
      <c r="I88" s="205"/>
      <c r="J88" s="205"/>
      <c r="K88" s="205"/>
    </row>
    <row r="89" spans="1:14" ht="15.75" x14ac:dyDescent="0.2">
      <c r="A89" s="719"/>
      <c r="B89" s="719"/>
      <c r="C89" s="719"/>
      <c r="D89" s="124"/>
      <c r="E89" s="124"/>
      <c r="F89" s="124"/>
      <c r="G89" s="124"/>
      <c r="H89" s="124"/>
      <c r="I89" s="124"/>
      <c r="J89" s="124"/>
    </row>
    <row r="90" spans="1:14" x14ac:dyDescent="0.2">
      <c r="A90" s="584"/>
      <c r="B90" s="579"/>
      <c r="C90" s="579"/>
      <c r="D90" s="244"/>
      <c r="E90" s="244"/>
      <c r="F90" s="244"/>
      <c r="G90" s="244"/>
      <c r="H90" s="244"/>
      <c r="I90" s="244"/>
      <c r="J90" s="481"/>
    </row>
    <row r="91" spans="1:14" ht="13.15" customHeight="1" x14ac:dyDescent="0.2">
      <c r="A91" s="725"/>
      <c r="B91" s="579"/>
      <c r="C91" s="456"/>
      <c r="D91" s="254"/>
      <c r="E91" s="581"/>
      <c r="F91" s="484"/>
      <c r="G91" s="581"/>
      <c r="H91" s="579"/>
      <c r="I91" s="726"/>
      <c r="J91" s="157"/>
    </row>
    <row r="92" spans="1:14" ht="13.15" customHeight="1" x14ac:dyDescent="0.2">
      <c r="A92" s="725"/>
      <c r="B92" s="579"/>
      <c r="C92" s="456"/>
      <c r="D92" s="254"/>
      <c r="E92" s="581"/>
      <c r="F92" s="484"/>
      <c r="G92" s="581"/>
      <c r="H92" s="579"/>
      <c r="I92" s="726"/>
      <c r="J92" s="157"/>
    </row>
    <row r="93" spans="1:14" ht="13.15" customHeight="1" x14ac:dyDescent="0.2">
      <c r="A93" s="725"/>
      <c r="B93" s="579"/>
      <c r="C93" s="456"/>
      <c r="D93" s="254"/>
      <c r="E93" s="581"/>
      <c r="F93" s="484"/>
      <c r="G93" s="581"/>
      <c r="H93" s="579"/>
      <c r="I93" s="726"/>
      <c r="J93" s="128"/>
    </row>
    <row r="94" spans="1:14" ht="13.15" customHeight="1" x14ac:dyDescent="0.2">
      <c r="A94" s="725"/>
      <c r="B94" s="579"/>
      <c r="C94" s="456"/>
      <c r="D94" s="254"/>
      <c r="E94" s="581"/>
      <c r="F94" s="235"/>
      <c r="G94" s="581"/>
      <c r="H94" s="579"/>
      <c r="I94" s="726"/>
      <c r="J94" s="128"/>
    </row>
    <row r="95" spans="1:14" x14ac:dyDescent="0.2">
      <c r="A95" s="236"/>
      <c r="B95" s="237"/>
      <c r="C95" s="237"/>
      <c r="D95" s="237"/>
      <c r="E95" s="237"/>
      <c r="F95" s="400"/>
      <c r="G95" s="124"/>
      <c r="H95" s="124"/>
      <c r="I95" s="124"/>
      <c r="J95" s="124"/>
    </row>
    <row r="96" spans="1:14" x14ac:dyDescent="0.2">
      <c r="A96" s="236"/>
      <c r="B96" s="237"/>
      <c r="C96" s="237"/>
      <c r="D96" s="237"/>
      <c r="E96" s="237"/>
      <c r="F96" s="237"/>
      <c r="G96" s="237"/>
      <c r="H96" s="585"/>
      <c r="I96" s="585"/>
      <c r="J96" s="124"/>
    </row>
    <row r="97" spans="1:10" x14ac:dyDescent="0.2">
      <c r="A97" s="293"/>
      <c r="B97" s="293"/>
      <c r="C97" s="293"/>
      <c r="D97" s="293"/>
      <c r="E97" s="293"/>
      <c r="F97" s="293"/>
      <c r="G97" s="293"/>
      <c r="H97" s="293"/>
      <c r="I97" s="293"/>
      <c r="J97" s="293"/>
    </row>
    <row r="98" spans="1:10" ht="15.75" x14ac:dyDescent="0.2">
      <c r="A98" s="729"/>
      <c r="B98" s="729"/>
      <c r="C98" s="729"/>
      <c r="D98" s="124"/>
      <c r="E98" s="124"/>
      <c r="F98" s="124"/>
      <c r="G98" s="124"/>
      <c r="H98" s="124"/>
      <c r="I98" s="124"/>
      <c r="J98" s="124"/>
    </row>
    <row r="99" spans="1:10" x14ac:dyDescent="0.2">
      <c r="A99" s="584"/>
      <c r="B99" s="579"/>
      <c r="C99" s="579"/>
      <c r="D99" s="244"/>
      <c r="E99" s="244"/>
      <c r="F99" s="244"/>
      <c r="G99" s="244"/>
      <c r="H99" s="244"/>
      <c r="I99" s="244"/>
      <c r="J99" s="481"/>
    </row>
    <row r="100" spans="1:10" ht="13.15" customHeight="1" x14ac:dyDescent="0.2">
      <c r="A100" s="725"/>
      <c r="B100" s="579"/>
      <c r="C100" s="460"/>
      <c r="D100" s="254"/>
      <c r="E100" s="581"/>
      <c r="F100" s="484"/>
      <c r="G100" s="581"/>
      <c r="H100" s="579"/>
      <c r="I100" s="726"/>
      <c r="J100" s="128"/>
    </row>
    <row r="101" spans="1:10" ht="13.15" customHeight="1" x14ac:dyDescent="0.2">
      <c r="A101" s="697"/>
      <c r="B101" s="579"/>
      <c r="C101" s="460"/>
      <c r="D101" s="254"/>
      <c r="E101" s="581"/>
      <c r="F101" s="484"/>
      <c r="G101" s="581"/>
      <c r="H101" s="579"/>
      <c r="I101" s="726"/>
      <c r="J101" s="128"/>
    </row>
    <row r="102" spans="1:10" ht="13.15" customHeight="1" x14ac:dyDescent="0.2">
      <c r="A102" s="697"/>
      <c r="B102" s="579"/>
      <c r="C102" s="479"/>
      <c r="D102" s="361"/>
      <c r="E102" s="361"/>
      <c r="F102" s="484"/>
      <c r="G102" s="581"/>
      <c r="H102" s="579"/>
      <c r="I102" s="726"/>
      <c r="J102" s="128"/>
    </row>
    <row r="103" spans="1:10" ht="13.15" customHeight="1" x14ac:dyDescent="0.2">
      <c r="A103" s="697"/>
      <c r="B103" s="579"/>
      <c r="C103" s="253"/>
      <c r="D103" s="254"/>
      <c r="E103" s="581"/>
      <c r="F103" s="484"/>
      <c r="G103" s="581"/>
      <c r="H103" s="579"/>
      <c r="I103" s="726"/>
      <c r="J103" s="255"/>
    </row>
    <row r="104" spans="1:10" x14ac:dyDescent="0.2">
      <c r="A104" s="236"/>
      <c r="B104" s="237"/>
      <c r="C104" s="237"/>
      <c r="D104" s="237"/>
      <c r="E104" s="237"/>
      <c r="F104" s="400"/>
      <c r="G104" s="124"/>
      <c r="H104" s="124"/>
      <c r="I104" s="124"/>
      <c r="J104" s="124"/>
    </row>
    <row r="105" spans="1:10" x14ac:dyDescent="0.2">
      <c r="A105" s="236"/>
      <c r="B105" s="237"/>
      <c r="C105" s="237"/>
      <c r="D105" s="237"/>
      <c r="E105" s="237"/>
      <c r="F105" s="237"/>
      <c r="G105" s="237"/>
      <c r="H105" s="585"/>
      <c r="I105" s="585"/>
      <c r="J105" s="124"/>
    </row>
    <row r="106" spans="1:10" ht="15.75" x14ac:dyDescent="0.2">
      <c r="A106" s="729"/>
      <c r="B106" s="729"/>
      <c r="C106" s="729"/>
      <c r="D106" s="124"/>
      <c r="E106" s="124"/>
      <c r="F106" s="124"/>
      <c r="G106" s="124"/>
      <c r="H106" s="124"/>
      <c r="I106" s="124"/>
      <c r="J106" s="124"/>
    </row>
    <row r="107" spans="1:10" x14ac:dyDescent="0.2">
      <c r="A107" s="293"/>
      <c r="B107" s="293"/>
      <c r="C107" s="293"/>
      <c r="D107" s="293"/>
      <c r="E107" s="293"/>
      <c r="F107" s="293"/>
      <c r="G107" s="293"/>
      <c r="H107" s="293"/>
      <c r="I107" s="293"/>
      <c r="J107" s="293"/>
    </row>
    <row r="108" spans="1:10" x14ac:dyDescent="0.2">
      <c r="A108" s="293"/>
      <c r="B108" s="293"/>
      <c r="C108" s="293"/>
      <c r="D108" s="293"/>
      <c r="E108" s="293"/>
      <c r="F108" s="293"/>
      <c r="G108" s="293"/>
      <c r="H108" s="293"/>
      <c r="I108" s="293"/>
      <c r="J108" s="293"/>
    </row>
    <row r="109" spans="1:10" x14ac:dyDescent="0.2">
      <c r="A109" s="293"/>
      <c r="B109" s="293"/>
      <c r="C109" s="293"/>
      <c r="D109" s="293"/>
      <c r="E109" s="293"/>
      <c r="F109" s="293"/>
      <c r="G109" s="293"/>
      <c r="H109" s="293"/>
      <c r="I109" s="293"/>
      <c r="J109" s="293"/>
    </row>
    <row r="110" spans="1:10" x14ac:dyDescent="0.2">
      <c r="A110" s="293"/>
      <c r="B110" s="293"/>
      <c r="C110" s="293"/>
      <c r="D110" s="293"/>
      <c r="E110" s="293"/>
      <c r="F110" s="293"/>
      <c r="G110" s="293"/>
      <c r="H110" s="293"/>
      <c r="I110" s="293"/>
      <c r="J110" s="293"/>
    </row>
  </sheetData>
  <sheetProtection selectLockedCells="1" selectUnlockedCells="1"/>
  <mergeCells count="47">
    <mergeCell ref="A18:G18"/>
    <mergeCell ref="A1:K1"/>
    <mergeCell ref="A2:K2"/>
    <mergeCell ref="A3:K3"/>
    <mergeCell ref="A4:K4"/>
    <mergeCell ref="D7:I7"/>
    <mergeCell ref="D6:I6"/>
    <mergeCell ref="I13:I16"/>
    <mergeCell ref="A11:C11"/>
    <mergeCell ref="A13:A16"/>
    <mergeCell ref="A17:D17"/>
    <mergeCell ref="E8:I8"/>
    <mergeCell ref="A8:C8"/>
    <mergeCell ref="D9:D10"/>
    <mergeCell ref="E9:I9"/>
    <mergeCell ref="A73:C73"/>
    <mergeCell ref="A75:A78"/>
    <mergeCell ref="I75:I78"/>
    <mergeCell ref="I48:I51"/>
    <mergeCell ref="I57:I60"/>
    <mergeCell ref="A48:A51"/>
    <mergeCell ref="A57:A60"/>
    <mergeCell ref="A55:C55"/>
    <mergeCell ref="A38:C38"/>
    <mergeCell ref="A64:C64"/>
    <mergeCell ref="A66:A69"/>
    <mergeCell ref="I66:I69"/>
    <mergeCell ref="A20:C20"/>
    <mergeCell ref="A22:A25"/>
    <mergeCell ref="A31:A34"/>
    <mergeCell ref="A40:A43"/>
    <mergeCell ref="A29:C29"/>
    <mergeCell ref="A46:C46"/>
    <mergeCell ref="I22:I25"/>
    <mergeCell ref="I31:I34"/>
    <mergeCell ref="I40:I43"/>
    <mergeCell ref="A35:D35"/>
    <mergeCell ref="A36:G36"/>
    <mergeCell ref="A106:C106"/>
    <mergeCell ref="G85:I85"/>
    <mergeCell ref="G83:I83"/>
    <mergeCell ref="A98:C98"/>
    <mergeCell ref="A100:A103"/>
    <mergeCell ref="I100:I103"/>
    <mergeCell ref="A89:C89"/>
    <mergeCell ref="A91:A94"/>
    <mergeCell ref="I91:I94"/>
  </mergeCells>
  <printOptions horizontalCentered="1"/>
  <pageMargins left="0.59055118110236227" right="0.19685039370078741" top="0.62992125984251968" bottom="0.39370078740157483" header="0.51181102362204722" footer="0.23622047244094491"/>
  <pageSetup paperSize="9" scale="82" firstPageNumber="0" fitToHeight="0" orientation="landscape" r:id="rId1"/>
  <headerFooter alignWithMargins="0"/>
  <colBreaks count="1" manualBreakCount="1">
    <brk id="10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71"/>
  <sheetViews>
    <sheetView view="pageLayout" topLeftCell="A12" zoomScaleNormal="70" zoomScaleSheetLayoutView="100" workbookViewId="0">
      <selection activeCell="B21" sqref="B21"/>
    </sheetView>
  </sheetViews>
  <sheetFormatPr defaultColWidth="9.140625" defaultRowHeight="12.75" x14ac:dyDescent="0.2"/>
  <cols>
    <col min="1" max="1" width="7.28515625" style="11" customWidth="1"/>
    <col min="2" max="2" width="21.28515625" style="11" customWidth="1"/>
    <col min="3" max="3" width="9.42578125" style="11" customWidth="1"/>
    <col min="4" max="4" width="7.28515625" style="11" customWidth="1"/>
    <col min="5" max="5" width="23.7109375" style="11" customWidth="1"/>
    <col min="6" max="6" width="16.28515625" style="11" customWidth="1"/>
    <col min="7" max="7" width="7.7109375" style="11" customWidth="1"/>
    <col min="8" max="8" width="7.42578125" style="11" customWidth="1"/>
    <col min="9" max="9" width="8.7109375" style="11" customWidth="1"/>
    <col min="10" max="10" width="8.85546875" style="11" customWidth="1"/>
    <col min="11" max="11" width="8.7109375" style="11" customWidth="1"/>
    <col min="12" max="12" width="38.42578125" style="11" customWidth="1"/>
    <col min="13" max="13" width="9.85546875" style="11" customWidth="1"/>
    <col min="14" max="14" width="18.28515625" style="11" customWidth="1"/>
    <col min="15" max="16384" width="9.140625" style="11"/>
  </cols>
  <sheetData>
    <row r="1" spans="1:16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164"/>
      <c r="N1" s="164"/>
      <c r="O1" s="3"/>
    </row>
    <row r="2" spans="1:16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164"/>
      <c r="N2" s="164"/>
      <c r="O2" s="3"/>
    </row>
    <row r="3" spans="1:16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64"/>
      <c r="N3" s="164"/>
      <c r="O3" s="10"/>
      <c r="P3" s="96"/>
    </row>
    <row r="4" spans="1:16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64"/>
      <c r="N4" s="164"/>
      <c r="O4" s="3"/>
      <c r="P4" s="97"/>
    </row>
    <row r="5" spans="1:16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7"/>
      <c r="N5" s="7"/>
    </row>
    <row r="6" spans="1:16" s="38" customFormat="1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  <c r="M6" s="140"/>
      <c r="N6" s="140"/>
    </row>
    <row r="7" spans="1:16" s="38" customFormat="1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46</v>
      </c>
      <c r="J7" s="680"/>
      <c r="K7" s="680"/>
      <c r="L7" s="282" t="s">
        <v>19</v>
      </c>
      <c r="M7" s="140"/>
      <c r="N7" s="140"/>
    </row>
    <row r="8" spans="1:16" s="38" customFormat="1" ht="15" x14ac:dyDescent="0.2">
      <c r="A8" s="695" t="s">
        <v>196</v>
      </c>
      <c r="B8" s="695"/>
      <c r="C8" s="220"/>
      <c r="D8" s="717" t="s">
        <v>450</v>
      </c>
      <c r="E8" s="684"/>
      <c r="F8" s="684"/>
      <c r="G8" s="684"/>
      <c r="H8" s="684"/>
      <c r="I8" s="686" t="s">
        <v>2</v>
      </c>
      <c r="J8" s="687"/>
      <c r="K8" s="688"/>
      <c r="L8" s="221" t="s">
        <v>29</v>
      </c>
      <c r="M8" s="161"/>
      <c r="N8" s="161"/>
    </row>
    <row r="9" spans="1:16" s="38" customFormat="1" ht="15.75" x14ac:dyDescent="0.25">
      <c r="A9" s="202" t="s">
        <v>48</v>
      </c>
      <c r="B9" s="222"/>
      <c r="C9" s="355">
        <v>214</v>
      </c>
      <c r="D9" s="699" t="s">
        <v>536</v>
      </c>
      <c r="E9" s="699"/>
      <c r="F9" s="699"/>
      <c r="G9" s="699"/>
      <c r="H9" s="739"/>
      <c r="I9" s="71" t="s">
        <v>3</v>
      </c>
      <c r="J9" s="71" t="s">
        <v>4</v>
      </c>
      <c r="K9" s="71" t="s">
        <v>5</v>
      </c>
      <c r="L9" s="691">
        <v>208</v>
      </c>
      <c r="M9" s="139"/>
      <c r="N9" s="139"/>
    </row>
    <row r="10" spans="1:16" s="38" customFormat="1" ht="15" customHeight="1" x14ac:dyDescent="0.2">
      <c r="A10" s="202" t="s">
        <v>49</v>
      </c>
      <c r="B10" s="223"/>
      <c r="C10" s="356">
        <v>30</v>
      </c>
      <c r="D10" s="677" t="s">
        <v>238</v>
      </c>
      <c r="E10" s="677"/>
      <c r="F10" s="677"/>
      <c r="G10" s="677"/>
      <c r="H10" s="678"/>
      <c r="I10" s="71">
        <v>159</v>
      </c>
      <c r="J10" s="71">
        <v>126</v>
      </c>
      <c r="K10" s="71">
        <v>73</v>
      </c>
      <c r="L10" s="692"/>
      <c r="M10" s="147"/>
      <c r="N10" s="147"/>
    </row>
    <row r="11" spans="1:16" s="7" customForma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5"/>
      <c r="N11" s="25"/>
    </row>
    <row r="12" spans="1:16" s="38" customFormat="1" x14ac:dyDescent="0.2">
      <c r="A12" s="681" t="s">
        <v>200</v>
      </c>
      <c r="B12" s="693" t="s">
        <v>201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18</v>
      </c>
      <c r="I12" s="682" t="s">
        <v>6</v>
      </c>
      <c r="J12" s="681" t="s">
        <v>12</v>
      </c>
      <c r="K12" s="675" t="s">
        <v>13</v>
      </c>
      <c r="L12" s="675" t="s">
        <v>14</v>
      </c>
      <c r="M12" s="25"/>
      <c r="N12" s="25"/>
    </row>
    <row r="13" spans="1:16" s="38" customFormat="1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25"/>
      <c r="N13" s="25"/>
    </row>
    <row r="14" spans="1:16" s="38" customFormat="1" ht="14.25" x14ac:dyDescent="0.2">
      <c r="A14" s="44">
        <v>1</v>
      </c>
      <c r="B14" s="195" t="s">
        <v>326</v>
      </c>
      <c r="C14" s="193">
        <v>1990</v>
      </c>
      <c r="D14" s="193" t="s">
        <v>3</v>
      </c>
      <c r="E14" s="202" t="s">
        <v>253</v>
      </c>
      <c r="F14" s="658" t="s">
        <v>578</v>
      </c>
      <c r="G14" s="112">
        <v>63</v>
      </c>
      <c r="H14" s="632">
        <v>187</v>
      </c>
      <c r="I14" s="498">
        <f t="shared" ref="I14:I27" si="0">RANK(H14,H$14:H$30,0)</f>
        <v>1</v>
      </c>
      <c r="J14" s="633">
        <f>INDEX({20;18;16;15;14;13;12;11;10;9;8;7;6;5;4;3;2;1},MATCH(I14,{1;2;3;4;5;6;7;8;9;10;11;12;13;14;15;16;17;18},0))</f>
        <v>20</v>
      </c>
      <c r="K14" s="193" t="s">
        <v>3</v>
      </c>
      <c r="L14" s="202" t="s">
        <v>384</v>
      </c>
      <c r="M14" s="7"/>
      <c r="N14" s="7"/>
    </row>
    <row r="15" spans="1:16" ht="15.6" customHeight="1" x14ac:dyDescent="0.2">
      <c r="A15" s="44">
        <v>2</v>
      </c>
      <c r="B15" s="203" t="s">
        <v>173</v>
      </c>
      <c r="C15" s="182">
        <v>1984</v>
      </c>
      <c r="D15" s="71" t="s">
        <v>3</v>
      </c>
      <c r="E15" s="248" t="s">
        <v>222</v>
      </c>
      <c r="F15" s="217" t="s">
        <v>465</v>
      </c>
      <c r="G15" s="112">
        <v>62.8</v>
      </c>
      <c r="H15" s="634">
        <v>183</v>
      </c>
      <c r="I15" s="498">
        <f t="shared" si="0"/>
        <v>2</v>
      </c>
      <c r="J15" s="633">
        <f>INDEX({20;18;16;15;14;13;12;11;10;9;8;7;6;5;4;3;2;1},MATCH(I15,{1;2;3;4;5;6;7;8;9;10;11;12;13;14;15;16;17;18},0))</f>
        <v>18</v>
      </c>
      <c r="K15" s="390" t="s">
        <v>3</v>
      </c>
      <c r="L15" s="202" t="s">
        <v>56</v>
      </c>
      <c r="M15" s="167"/>
      <c r="N15" s="167"/>
    </row>
    <row r="16" spans="1:16" s="12" customFormat="1" x14ac:dyDescent="0.2">
      <c r="A16" s="44">
        <v>3</v>
      </c>
      <c r="B16" s="250" t="s">
        <v>513</v>
      </c>
      <c r="C16" s="182">
        <v>2001</v>
      </c>
      <c r="D16" s="71" t="s">
        <v>5</v>
      </c>
      <c r="E16" s="202" t="s">
        <v>224</v>
      </c>
      <c r="F16" s="252" t="s">
        <v>165</v>
      </c>
      <c r="G16" s="112">
        <v>62.6</v>
      </c>
      <c r="H16" s="632">
        <v>165</v>
      </c>
      <c r="I16" s="498">
        <f t="shared" si="0"/>
        <v>3</v>
      </c>
      <c r="J16" s="633">
        <f>INDEX({20;18;16;15;14;13;12;11;10;9;8;7;6;5;4;3;2;1},MATCH(I16,{1;2;3;4;5;6;7;8;9;10;11;12;13;14;15;16;17;18},0))</f>
        <v>16</v>
      </c>
      <c r="K16" s="390" t="s">
        <v>497</v>
      </c>
      <c r="L16" s="202" t="s">
        <v>514</v>
      </c>
      <c r="M16" s="152"/>
      <c r="N16" s="162"/>
      <c r="O16" s="29"/>
      <c r="P16" s="30"/>
    </row>
    <row r="17" spans="1:16" s="12" customFormat="1" x14ac:dyDescent="0.2">
      <c r="A17" s="44">
        <v>4</v>
      </c>
      <c r="B17" s="428" t="s">
        <v>290</v>
      </c>
      <c r="C17" s="451">
        <v>1974</v>
      </c>
      <c r="D17" s="388" t="s">
        <v>3</v>
      </c>
      <c r="E17" s="391" t="s">
        <v>223</v>
      </c>
      <c r="F17" s="573" t="s">
        <v>132</v>
      </c>
      <c r="G17" s="450">
        <v>58.6</v>
      </c>
      <c r="H17" s="634">
        <v>150</v>
      </c>
      <c r="I17" s="498">
        <f t="shared" si="0"/>
        <v>4</v>
      </c>
      <c r="J17" s="633">
        <f>INDEX({20;18;16;15;14;13;12;11;10;9;8;7;6;5;4;3;2;1},MATCH(I17,{1;2;3;4;5;6;7;8;9;10;11;12;13;14;15;16;17;18},0))</f>
        <v>15</v>
      </c>
      <c r="K17" s="390" t="s">
        <v>4</v>
      </c>
      <c r="L17" s="391" t="s">
        <v>66</v>
      </c>
      <c r="M17" s="152"/>
      <c r="N17" s="162"/>
      <c r="O17" s="38"/>
      <c r="P17" s="39"/>
    </row>
    <row r="18" spans="1:16" x14ac:dyDescent="0.2">
      <c r="A18" s="44">
        <v>5</v>
      </c>
      <c r="B18" s="366" t="s">
        <v>469</v>
      </c>
      <c r="C18" s="379">
        <v>2003</v>
      </c>
      <c r="D18" s="380" t="s">
        <v>4</v>
      </c>
      <c r="E18" s="203" t="s">
        <v>222</v>
      </c>
      <c r="F18" s="392" t="s">
        <v>465</v>
      </c>
      <c r="G18" s="384">
        <v>53.9</v>
      </c>
      <c r="H18" s="632">
        <v>146</v>
      </c>
      <c r="I18" s="498">
        <f t="shared" si="0"/>
        <v>5</v>
      </c>
      <c r="J18" s="633">
        <f>INDEX({20;18;16;15;14;13;12;11;10;9;8;7;6;5;4;3;2;1},MATCH(I18,{1;2;3;4;5;6;7;8;9;10;11;12;13;14;15;16;17;18},0))</f>
        <v>14</v>
      </c>
      <c r="K18" s="380" t="s">
        <v>4</v>
      </c>
      <c r="L18" s="195" t="s">
        <v>146</v>
      </c>
      <c r="M18" s="152"/>
      <c r="N18" s="156"/>
      <c r="P18" s="30"/>
    </row>
    <row r="19" spans="1:16" x14ac:dyDescent="0.2">
      <c r="A19" s="44">
        <v>6</v>
      </c>
      <c r="B19" s="250" t="s">
        <v>174</v>
      </c>
      <c r="C19" s="182">
        <v>1986</v>
      </c>
      <c r="D19" s="71" t="s">
        <v>4</v>
      </c>
      <c r="E19" s="202" t="s">
        <v>220</v>
      </c>
      <c r="F19" s="251" t="s">
        <v>73</v>
      </c>
      <c r="G19" s="112">
        <v>62.8</v>
      </c>
      <c r="H19" s="634">
        <v>142</v>
      </c>
      <c r="I19" s="498">
        <f t="shared" si="0"/>
        <v>6</v>
      </c>
      <c r="J19" s="633">
        <f>INDEX({20;18;16;15;14;13;12;11;10;9;8;7;6;5;4;3;2;1},MATCH(I19,{1;2;3;4;5;6;7;8;9;10;11;12;13;14;15;16;17;18},0))</f>
        <v>13</v>
      </c>
      <c r="K19" s="390" t="s">
        <v>4</v>
      </c>
      <c r="L19" s="202" t="s">
        <v>306</v>
      </c>
      <c r="M19" s="152"/>
      <c r="N19" s="155"/>
      <c r="O19" s="38"/>
      <c r="P19" s="14"/>
    </row>
    <row r="20" spans="1:16" s="38" customFormat="1" x14ac:dyDescent="0.2">
      <c r="A20" s="44">
        <v>7</v>
      </c>
      <c r="B20" s="250" t="s">
        <v>91</v>
      </c>
      <c r="C20" s="182">
        <v>1997</v>
      </c>
      <c r="D20" s="71" t="s">
        <v>5</v>
      </c>
      <c r="E20" s="202" t="s">
        <v>221</v>
      </c>
      <c r="F20" s="252" t="s">
        <v>67</v>
      </c>
      <c r="G20" s="112">
        <v>63</v>
      </c>
      <c r="H20" s="632">
        <v>141</v>
      </c>
      <c r="I20" s="498">
        <f t="shared" si="0"/>
        <v>7</v>
      </c>
      <c r="J20" s="633">
        <f>INDEX({20;18;16;15;14;13;12;11;10;9;8;7;6;5;4;3;2;1},MATCH(I20,{1;2;3;4;5;6;7;8;9;10;11;12;13;14;15;16;17;18},0))</f>
        <v>12</v>
      </c>
      <c r="K20" s="193" t="s">
        <v>497</v>
      </c>
      <c r="L20" s="202" t="s">
        <v>385</v>
      </c>
      <c r="M20" s="152"/>
      <c r="N20" s="155"/>
      <c r="P20" s="39"/>
    </row>
    <row r="21" spans="1:16" s="38" customFormat="1" x14ac:dyDescent="0.2">
      <c r="A21" s="44">
        <v>8</v>
      </c>
      <c r="B21" s="250" t="s">
        <v>299</v>
      </c>
      <c r="C21" s="182">
        <v>1996</v>
      </c>
      <c r="D21" s="71" t="s">
        <v>5</v>
      </c>
      <c r="E21" s="202" t="s">
        <v>37</v>
      </c>
      <c r="F21" s="252"/>
      <c r="G21" s="112">
        <v>62.4</v>
      </c>
      <c r="H21" s="634">
        <v>123</v>
      </c>
      <c r="I21" s="498">
        <f t="shared" si="0"/>
        <v>8</v>
      </c>
      <c r="J21" s="633">
        <f>INDEX({20;18;16;15;14;13;12;11;10;9;8;7;6;5;4;3;2;1},MATCH(I21,{1;2;3;4;5;6;7;8;9;10;11;12;13;14;15;16;17;18},0))</f>
        <v>11</v>
      </c>
      <c r="K21" s="193" t="s">
        <v>5</v>
      </c>
      <c r="L21" s="202" t="s">
        <v>296</v>
      </c>
      <c r="M21" s="152"/>
      <c r="N21" s="155"/>
      <c r="P21" s="39"/>
    </row>
    <row r="22" spans="1:16" s="38" customFormat="1" x14ac:dyDescent="0.2">
      <c r="A22" s="44">
        <v>9</v>
      </c>
      <c r="B22" s="250" t="s">
        <v>166</v>
      </c>
      <c r="C22" s="182">
        <v>1984</v>
      </c>
      <c r="D22" s="71" t="s">
        <v>5</v>
      </c>
      <c r="E22" s="202" t="s">
        <v>220</v>
      </c>
      <c r="F22" s="251"/>
      <c r="G22" s="112">
        <v>50.6</v>
      </c>
      <c r="H22" s="632">
        <v>120</v>
      </c>
      <c r="I22" s="498">
        <f t="shared" si="0"/>
        <v>9</v>
      </c>
      <c r="J22" s="633">
        <f>INDEX({20;18;16;15;14;13;12;11;10;9;8;7;6;5;4;3;2;1},MATCH(I22,{1;2;3;4;5;6;7;8;9;10;11;12;13;14;15;16;17;18},0))</f>
        <v>10</v>
      </c>
      <c r="K22" s="193" t="s">
        <v>5</v>
      </c>
      <c r="L22" s="202" t="s">
        <v>177</v>
      </c>
      <c r="M22" s="152"/>
      <c r="N22" s="155"/>
      <c r="P22" s="39"/>
    </row>
    <row r="23" spans="1:16" s="38" customFormat="1" x14ac:dyDescent="0.2">
      <c r="A23" s="44">
        <v>10</v>
      </c>
      <c r="B23" s="250" t="s">
        <v>274</v>
      </c>
      <c r="C23" s="182">
        <v>2001</v>
      </c>
      <c r="D23" s="71" t="s">
        <v>5</v>
      </c>
      <c r="E23" s="202" t="s">
        <v>229</v>
      </c>
      <c r="F23" s="252" t="s">
        <v>276</v>
      </c>
      <c r="G23" s="112">
        <v>53.5</v>
      </c>
      <c r="H23" s="634">
        <v>119</v>
      </c>
      <c r="I23" s="498">
        <f t="shared" si="0"/>
        <v>10</v>
      </c>
      <c r="J23" s="633">
        <f>INDEX({20;18;16;15;14;13;12;11;10;9;8;7;6;5;4;3;2;1},MATCH(I23,{1;2;3;4;5;6;7;8;9;10;11;12;13;14;15;16;17;18},0))</f>
        <v>9</v>
      </c>
      <c r="K23" s="71" t="s">
        <v>5</v>
      </c>
      <c r="L23" s="202" t="s">
        <v>72</v>
      </c>
      <c r="M23" s="152"/>
      <c r="N23" s="155"/>
      <c r="P23" s="39"/>
    </row>
    <row r="24" spans="1:16" s="38" customFormat="1" x14ac:dyDescent="0.2">
      <c r="A24" s="44">
        <v>11</v>
      </c>
      <c r="B24" s="428" t="s">
        <v>515</v>
      </c>
      <c r="C24" s="451">
        <v>1997</v>
      </c>
      <c r="D24" s="388" t="s">
        <v>4</v>
      </c>
      <c r="E24" s="391" t="s">
        <v>31</v>
      </c>
      <c r="F24" s="573"/>
      <c r="G24" s="450">
        <v>57.8</v>
      </c>
      <c r="H24" s="632">
        <v>118</v>
      </c>
      <c r="I24" s="498">
        <f t="shared" si="0"/>
        <v>11</v>
      </c>
      <c r="J24" s="633">
        <f>INDEX({20;18;16;15;14;13;12;11;10;9;8;7;6;5;4;3;2;1},MATCH(I24,{1;2;3;4;5;6;7;8;9;10;11;12;13;14;15;16;17;18},0))</f>
        <v>8</v>
      </c>
      <c r="K24" s="390" t="s">
        <v>5</v>
      </c>
      <c r="L24" s="391" t="s">
        <v>74</v>
      </c>
      <c r="M24" s="152"/>
      <c r="N24" s="155"/>
      <c r="P24" s="39"/>
    </row>
    <row r="25" spans="1:16" s="38" customFormat="1" x14ac:dyDescent="0.2">
      <c r="A25" s="44">
        <v>12</v>
      </c>
      <c r="B25" s="203" t="s">
        <v>369</v>
      </c>
      <c r="C25" s="182">
        <v>2000</v>
      </c>
      <c r="D25" s="71" t="s">
        <v>5</v>
      </c>
      <c r="E25" s="202" t="s">
        <v>227</v>
      </c>
      <c r="F25" s="638" t="s">
        <v>368</v>
      </c>
      <c r="G25" s="112">
        <v>56.4</v>
      </c>
      <c r="H25" s="634">
        <v>73</v>
      </c>
      <c r="I25" s="498">
        <f t="shared" si="0"/>
        <v>12</v>
      </c>
      <c r="J25" s="633">
        <f>INDEX({20;18;16;15;14;13;12;11;10;9;8;7;6;5;4;3;2;1},MATCH(I25,{1;2;3;4;5;6;7;8;9;10;11;12;13;14;15;16;17;18},0))</f>
        <v>7</v>
      </c>
      <c r="K25" s="193" t="s">
        <v>5</v>
      </c>
      <c r="L25" s="70" t="s">
        <v>155</v>
      </c>
      <c r="M25" s="152"/>
      <c r="N25" s="155"/>
      <c r="P25" s="39"/>
    </row>
    <row r="26" spans="1:16" s="38" customFormat="1" x14ac:dyDescent="0.2">
      <c r="A26" s="608">
        <v>13</v>
      </c>
      <c r="B26" s="428" t="s">
        <v>468</v>
      </c>
      <c r="C26" s="452">
        <v>2004</v>
      </c>
      <c r="D26" s="388" t="s">
        <v>4</v>
      </c>
      <c r="E26" s="391" t="s">
        <v>222</v>
      </c>
      <c r="F26" s="449" t="s">
        <v>465</v>
      </c>
      <c r="G26" s="450">
        <v>60.5</v>
      </c>
      <c r="H26" s="635">
        <v>70</v>
      </c>
      <c r="I26" s="636">
        <f t="shared" si="0"/>
        <v>13</v>
      </c>
      <c r="J26" s="637">
        <f>INDEX({20;18;16;15;14;13;12;11;10;9;8;7;6;5;4;3;2;1},MATCH(I26,{1;2;3;4;5;6;7;8;9;10;11;12;13;14;15;16;17;18},0))</f>
        <v>6</v>
      </c>
      <c r="K26" s="390"/>
      <c r="L26" s="391" t="s">
        <v>146</v>
      </c>
      <c r="M26" s="152"/>
      <c r="N26" s="155"/>
      <c r="P26" s="39"/>
    </row>
    <row r="27" spans="1:16" s="38" customFormat="1" x14ac:dyDescent="0.2">
      <c r="A27" s="608">
        <v>14</v>
      </c>
      <c r="B27" s="395" t="s">
        <v>535</v>
      </c>
      <c r="C27" s="451">
        <v>1998</v>
      </c>
      <c r="D27" s="388">
        <v>1</v>
      </c>
      <c r="E27" s="391" t="s">
        <v>36</v>
      </c>
      <c r="F27" s="602"/>
      <c r="G27" s="450">
        <v>56.2</v>
      </c>
      <c r="H27" s="635">
        <v>20</v>
      </c>
      <c r="I27" s="636">
        <f t="shared" si="0"/>
        <v>14</v>
      </c>
      <c r="J27" s="637">
        <f>INDEX({20;18;16;15;14;13;12;11;10;9;8;7;6;5;4;3;2;1},MATCH(I27,{1;2;3;4;5;6;7;8;9;10;11;12;13;14;15;16;17;18},0))</f>
        <v>5</v>
      </c>
      <c r="K27" s="390"/>
      <c r="L27" s="577" t="s">
        <v>540</v>
      </c>
      <c r="M27" s="152"/>
      <c r="N27" s="155"/>
      <c r="P27" s="39"/>
    </row>
    <row r="28" spans="1:16" s="38" customFormat="1" x14ac:dyDescent="0.2">
      <c r="A28" s="398"/>
      <c r="B28" s="253"/>
      <c r="C28" s="254"/>
      <c r="D28" s="440"/>
      <c r="E28" s="255"/>
      <c r="F28" s="256"/>
      <c r="G28" s="128"/>
      <c r="H28" s="128"/>
      <c r="I28" s="128"/>
      <c r="J28" s="128"/>
      <c r="K28" s="128"/>
      <c r="L28" s="255"/>
      <c r="M28" s="152"/>
      <c r="N28" s="155"/>
      <c r="P28" s="39"/>
    </row>
    <row r="29" spans="1:16" s="38" customFormat="1" x14ac:dyDescent="0.2">
      <c r="A29" s="398"/>
      <c r="B29" s="253"/>
      <c r="C29" s="254"/>
      <c r="D29" s="581"/>
      <c r="E29" s="255"/>
      <c r="F29" s="256"/>
      <c r="G29" s="128"/>
      <c r="H29" s="128"/>
      <c r="I29" s="128"/>
      <c r="J29" s="128"/>
      <c r="K29" s="128"/>
      <c r="L29" s="255"/>
      <c r="M29" s="152"/>
      <c r="N29" s="155"/>
      <c r="P29" s="39"/>
    </row>
    <row r="30" spans="1:16" s="38" customFormat="1" x14ac:dyDescent="0.2">
      <c r="A30" s="398"/>
      <c r="B30" s="253"/>
      <c r="C30" s="458"/>
      <c r="D30" s="457"/>
      <c r="E30" s="456"/>
      <c r="F30" s="572"/>
      <c r="G30" s="479"/>
      <c r="H30" s="479"/>
      <c r="I30" s="479"/>
      <c r="J30" s="479"/>
      <c r="K30" s="457"/>
      <c r="L30" s="454"/>
      <c r="M30" s="152"/>
      <c r="N30" s="155"/>
      <c r="P30" s="39"/>
    </row>
    <row r="31" spans="1:16" s="38" customFormat="1" x14ac:dyDescent="0.2">
      <c r="A31" s="129"/>
      <c r="B31" s="253"/>
      <c r="C31" s="254"/>
      <c r="D31" s="130"/>
      <c r="E31" s="255"/>
      <c r="F31" s="256"/>
      <c r="G31" s="128"/>
      <c r="H31" s="128"/>
      <c r="I31" s="128"/>
      <c r="J31" s="128"/>
      <c r="K31" s="128"/>
      <c r="L31" s="242"/>
      <c r="M31" s="152"/>
      <c r="N31" s="155"/>
      <c r="P31" s="39"/>
    </row>
    <row r="32" spans="1:16" s="38" customFormat="1" x14ac:dyDescent="0.2">
      <c r="A32" s="126" t="s">
        <v>15</v>
      </c>
      <c r="B32" s="126"/>
      <c r="C32" s="127" t="s">
        <v>204</v>
      </c>
      <c r="D32" s="205"/>
      <c r="E32" s="128"/>
      <c r="F32" s="126"/>
      <c r="G32" s="126" t="s">
        <v>124</v>
      </c>
      <c r="H32" s="126"/>
      <c r="I32" s="126"/>
      <c r="J32" s="205"/>
      <c r="K32" s="126" t="s">
        <v>490</v>
      </c>
      <c r="L32" s="205"/>
      <c r="M32" s="152"/>
      <c r="N32" s="155"/>
      <c r="P32" s="39"/>
    </row>
    <row r="33" spans="1:16" s="38" customFormat="1" x14ac:dyDescent="0.2">
      <c r="A33" s="126"/>
      <c r="B33" s="126"/>
      <c r="C33" s="127"/>
      <c r="D33" s="205"/>
      <c r="E33" s="128"/>
      <c r="F33" s="126"/>
      <c r="G33" s="126"/>
      <c r="H33" s="126"/>
      <c r="I33" s="126"/>
      <c r="J33" s="205"/>
      <c r="K33" s="205"/>
      <c r="L33" s="205"/>
      <c r="M33" s="152"/>
      <c r="N33" s="155"/>
      <c r="P33" s="39"/>
    </row>
    <row r="34" spans="1:16" s="38" customFormat="1" x14ac:dyDescent="0.2">
      <c r="A34" s="126" t="s">
        <v>16</v>
      </c>
      <c r="B34" s="126"/>
      <c r="C34" s="126" t="s">
        <v>205</v>
      </c>
      <c r="D34" s="126"/>
      <c r="E34" s="126"/>
      <c r="F34" s="126"/>
      <c r="G34" s="126" t="s">
        <v>125</v>
      </c>
      <c r="H34" s="126"/>
      <c r="I34" s="126"/>
      <c r="J34" s="205"/>
      <c r="K34" s="205" t="s">
        <v>492</v>
      </c>
      <c r="L34" s="205"/>
      <c r="M34" s="152"/>
      <c r="N34" s="155"/>
      <c r="P34" s="39"/>
    </row>
    <row r="35" spans="1:16" s="29" customFormat="1" ht="13.15" hidden="1" customHeight="1" x14ac:dyDescent="0.2">
      <c r="A35" s="205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152"/>
      <c r="N35" s="153"/>
      <c r="O35" s="38"/>
      <c r="P35" s="12"/>
    </row>
    <row r="36" spans="1:16" s="29" customFormat="1" ht="13.15" hidden="1" customHeight="1" x14ac:dyDescent="0.2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152"/>
      <c r="N36" s="110"/>
      <c r="O36" s="38"/>
      <c r="P36" s="30"/>
    </row>
    <row r="37" spans="1:16" ht="13.15" hidden="1" customHeight="1" x14ac:dyDescent="0.2">
      <c r="A37" s="241"/>
      <c r="B37" s="191"/>
      <c r="C37" s="152"/>
      <c r="D37" s="152"/>
      <c r="E37" s="132"/>
      <c r="F37" s="246"/>
      <c r="G37" s="247"/>
      <c r="H37" s="132"/>
      <c r="I37" s="154"/>
      <c r="J37" s="132"/>
      <c r="K37" s="150"/>
      <c r="L37" s="150"/>
      <c r="M37" s="132"/>
      <c r="N37" s="155"/>
      <c r="O37" s="38"/>
      <c r="P37" s="14"/>
    </row>
    <row r="38" spans="1:16" ht="13.15" hidden="1" customHeight="1" x14ac:dyDescent="0.2">
      <c r="A38" s="241"/>
      <c r="B38" s="198"/>
      <c r="C38" s="150"/>
      <c r="D38" s="132"/>
      <c r="E38" s="132"/>
      <c r="F38" s="419"/>
      <c r="G38" s="181"/>
      <c r="H38" s="132"/>
      <c r="I38" s="132"/>
      <c r="J38" s="132"/>
      <c r="K38" s="150"/>
      <c r="L38" s="154"/>
      <c r="M38" s="152"/>
      <c r="N38" s="110"/>
      <c r="O38" s="38"/>
    </row>
    <row r="39" spans="1:16" s="38" customFormat="1" x14ac:dyDescent="0.2">
      <c r="A39" s="124"/>
      <c r="B39" s="124"/>
      <c r="C39" s="124"/>
      <c r="D39" s="124"/>
      <c r="E39" s="124"/>
      <c r="F39" s="124"/>
      <c r="G39" s="128"/>
      <c r="H39" s="128"/>
      <c r="I39" s="128"/>
      <c r="J39" s="128"/>
      <c r="K39" s="128"/>
      <c r="L39" s="128"/>
      <c r="M39" s="5"/>
      <c r="N39" s="5"/>
    </row>
    <row r="40" spans="1:16" s="38" customFormat="1" x14ac:dyDescent="0.2">
      <c r="A40" s="129"/>
      <c r="B40" s="128"/>
      <c r="C40" s="127"/>
      <c r="D40" s="124"/>
      <c r="E40" s="128"/>
      <c r="F40" s="129"/>
      <c r="G40" s="124"/>
      <c r="H40" s="128"/>
      <c r="I40" s="128"/>
      <c r="J40" s="128"/>
      <c r="K40" s="124"/>
      <c r="L40" s="127"/>
      <c r="M40" s="7"/>
      <c r="N40" s="7"/>
    </row>
    <row r="41" spans="1:16" s="38" customFormat="1" ht="4.5" customHeight="1" x14ac:dyDescent="0.2">
      <c r="A41" s="129"/>
      <c r="B41" s="128"/>
      <c r="C41" s="127"/>
      <c r="D41" s="124"/>
      <c r="E41" s="128"/>
      <c r="F41" s="129"/>
      <c r="G41" s="124"/>
      <c r="H41" s="128"/>
      <c r="I41" s="128"/>
      <c r="J41" s="128"/>
      <c r="K41" s="124"/>
      <c r="L41" s="127"/>
      <c r="M41" s="7"/>
      <c r="N41" s="7"/>
    </row>
    <row r="42" spans="1:16" s="38" customFormat="1" x14ac:dyDescent="0.2">
      <c r="A42" s="129"/>
      <c r="B42" s="128"/>
      <c r="C42" s="128"/>
      <c r="D42" s="128"/>
      <c r="E42" s="128"/>
      <c r="F42" s="129"/>
      <c r="G42" s="124"/>
      <c r="H42" s="128"/>
      <c r="I42" s="128"/>
      <c r="J42" s="128"/>
      <c r="K42" s="124"/>
      <c r="L42" s="127"/>
      <c r="M42" s="7"/>
      <c r="N42" s="7"/>
    </row>
    <row r="43" spans="1:16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55" spans="2:16" x14ac:dyDescent="0.2">
      <c r="B55" s="242"/>
      <c r="C55" s="150"/>
      <c r="D55" s="132"/>
      <c r="E55" s="243"/>
      <c r="F55" s="244"/>
      <c r="G55" s="181"/>
      <c r="H55" s="132"/>
      <c r="I55" s="132"/>
      <c r="J55" s="132"/>
      <c r="K55" s="150"/>
      <c r="L55" s="154"/>
      <c r="M55" s="152"/>
      <c r="N55" s="162"/>
      <c r="O55" s="7"/>
      <c r="P55" s="7"/>
    </row>
    <row r="56" spans="2:16" x14ac:dyDescent="0.2">
      <c r="B56" s="191"/>
      <c r="C56" s="152"/>
      <c r="D56" s="152"/>
      <c r="E56" s="132"/>
      <c r="F56" s="132"/>
      <c r="G56" s="181"/>
      <c r="H56" s="154"/>
      <c r="I56" s="154"/>
      <c r="J56" s="132"/>
      <c r="K56" s="150"/>
      <c r="L56" s="154"/>
      <c r="M56" s="152"/>
      <c r="N56" s="156"/>
      <c r="O56" s="7"/>
      <c r="P56" s="7"/>
    </row>
    <row r="57" spans="2:16" x14ac:dyDescent="0.2">
      <c r="B57" s="245"/>
      <c r="C57" s="150"/>
      <c r="D57" s="132"/>
      <c r="E57" s="132"/>
      <c r="F57" s="246"/>
      <c r="G57" s="181"/>
      <c r="H57" s="132"/>
      <c r="I57" s="132"/>
      <c r="J57" s="132"/>
      <c r="K57" s="150"/>
      <c r="L57" s="154"/>
      <c r="M57" s="152"/>
      <c r="N57" s="155"/>
      <c r="O57" s="7"/>
      <c r="P57" s="7"/>
    </row>
    <row r="58" spans="2:16" x14ac:dyDescent="0.2">
      <c r="B58" s="245"/>
      <c r="C58" s="150"/>
      <c r="D58" s="132"/>
      <c r="E58" s="132"/>
      <c r="F58" s="246"/>
      <c r="G58" s="181"/>
      <c r="H58" s="132"/>
      <c r="I58" s="132"/>
      <c r="J58" s="132"/>
      <c r="K58" s="150"/>
      <c r="L58" s="154"/>
      <c r="M58" s="152"/>
      <c r="N58" s="155"/>
      <c r="O58" s="7"/>
      <c r="P58" s="7"/>
    </row>
    <row r="59" spans="2:16" x14ac:dyDescent="0.2">
      <c r="B59" s="245"/>
      <c r="C59" s="150"/>
      <c r="D59" s="132"/>
      <c r="E59" s="132"/>
      <c r="F59" s="246"/>
      <c r="G59" s="181"/>
      <c r="H59" s="132"/>
      <c r="I59" s="132"/>
      <c r="J59" s="132"/>
      <c r="K59" s="150"/>
      <c r="L59" s="154"/>
      <c r="M59" s="152"/>
      <c r="N59" s="155"/>
      <c r="O59" s="7"/>
      <c r="P59" s="7"/>
    </row>
    <row r="60" spans="2:16" x14ac:dyDescent="0.2">
      <c r="B60" s="245"/>
      <c r="C60" s="150"/>
      <c r="D60" s="132"/>
      <c r="E60" s="132"/>
      <c r="F60" s="246"/>
      <c r="G60" s="181"/>
      <c r="H60" s="132"/>
      <c r="I60" s="132"/>
      <c r="J60" s="132"/>
      <c r="K60" s="150"/>
      <c r="L60" s="154"/>
      <c r="M60" s="152"/>
      <c r="N60" s="155"/>
      <c r="O60" s="7"/>
      <c r="P60" s="7"/>
    </row>
    <row r="61" spans="2:16" x14ac:dyDescent="0.2">
      <c r="B61" s="245"/>
      <c r="C61" s="150"/>
      <c r="D61" s="132"/>
      <c r="E61" s="132"/>
      <c r="F61" s="246"/>
      <c r="G61" s="181"/>
      <c r="H61" s="132"/>
      <c r="I61" s="132"/>
      <c r="J61" s="132"/>
      <c r="K61" s="150"/>
      <c r="L61" s="154"/>
      <c r="M61" s="152"/>
      <c r="N61" s="155"/>
      <c r="O61" s="7"/>
      <c r="P61" s="7"/>
    </row>
    <row r="62" spans="2:16" x14ac:dyDescent="0.2">
      <c r="B62" s="245"/>
      <c r="C62" s="150"/>
      <c r="D62" s="132"/>
      <c r="E62" s="132"/>
      <c r="F62" s="246"/>
      <c r="G62" s="181"/>
      <c r="H62" s="132"/>
      <c r="I62" s="132"/>
      <c r="J62" s="132"/>
      <c r="K62" s="150"/>
      <c r="L62" s="154"/>
      <c r="M62" s="152"/>
      <c r="N62" s="155"/>
      <c r="O62" s="7"/>
      <c r="P62" s="7"/>
    </row>
    <row r="63" spans="2:16" x14ac:dyDescent="0.2">
      <c r="B63" s="245"/>
      <c r="C63" s="150"/>
      <c r="D63" s="132"/>
      <c r="E63" s="132"/>
      <c r="F63" s="246"/>
      <c r="G63" s="181"/>
      <c r="H63" s="132"/>
      <c r="I63" s="132"/>
      <c r="J63" s="132"/>
      <c r="K63" s="150"/>
      <c r="L63" s="154"/>
      <c r="M63" s="152"/>
      <c r="N63" s="155"/>
      <c r="O63" s="7"/>
      <c r="P63" s="7"/>
    </row>
    <row r="64" spans="2:16" x14ac:dyDescent="0.2">
      <c r="B64" s="245"/>
      <c r="C64" s="150"/>
      <c r="D64" s="132"/>
      <c r="E64" s="132"/>
      <c r="F64" s="246"/>
      <c r="G64" s="181"/>
      <c r="H64" s="132"/>
      <c r="I64" s="132"/>
      <c r="J64" s="132"/>
      <c r="K64" s="150"/>
      <c r="L64" s="154"/>
      <c r="M64" s="152"/>
      <c r="N64" s="155"/>
      <c r="O64" s="7"/>
      <c r="P64" s="7"/>
    </row>
    <row r="65" spans="2:16" x14ac:dyDescent="0.2">
      <c r="B65" s="245"/>
      <c r="C65" s="150"/>
      <c r="D65" s="132"/>
      <c r="E65" s="132"/>
      <c r="F65" s="246"/>
      <c r="G65" s="181"/>
      <c r="H65" s="132"/>
      <c r="I65" s="132"/>
      <c r="J65" s="132"/>
      <c r="K65" s="150"/>
      <c r="L65" s="154"/>
      <c r="M65" s="152"/>
      <c r="N65" s="155"/>
      <c r="O65" s="7"/>
      <c r="P65" s="7"/>
    </row>
    <row r="66" spans="2:16" x14ac:dyDescent="0.2">
      <c r="B66" s="245"/>
      <c r="C66" s="150"/>
      <c r="D66" s="132"/>
      <c r="E66" s="132"/>
      <c r="F66" s="246"/>
      <c r="G66" s="181"/>
      <c r="H66" s="132"/>
      <c r="I66" s="132"/>
      <c r="J66" s="132"/>
      <c r="K66" s="150"/>
      <c r="L66" s="154"/>
      <c r="M66" s="152"/>
      <c r="N66" s="155"/>
      <c r="O66" s="7"/>
      <c r="P66" s="7"/>
    </row>
    <row r="67" spans="2:16" x14ac:dyDescent="0.2">
      <c r="B67" s="245"/>
      <c r="C67" s="150"/>
      <c r="D67" s="132"/>
      <c r="E67" s="132"/>
      <c r="F67" s="246"/>
      <c r="G67" s="181"/>
      <c r="H67" s="132"/>
      <c r="I67" s="132"/>
      <c r="J67" s="132"/>
      <c r="K67" s="150"/>
      <c r="L67" s="154"/>
      <c r="M67" s="152"/>
      <c r="N67" s="155"/>
      <c r="O67" s="7"/>
      <c r="P67" s="7"/>
    </row>
    <row r="68" spans="2:16" x14ac:dyDescent="0.2">
      <c r="B68" s="245"/>
      <c r="C68" s="150"/>
      <c r="D68" s="132"/>
      <c r="E68" s="132"/>
      <c r="F68" s="246"/>
      <c r="G68" s="181"/>
      <c r="H68" s="132"/>
      <c r="I68" s="132"/>
      <c r="J68" s="132"/>
      <c r="K68" s="150"/>
      <c r="L68" s="154"/>
      <c r="M68" s="152"/>
      <c r="N68" s="155"/>
      <c r="O68" s="7"/>
      <c r="P68" s="7"/>
    </row>
    <row r="69" spans="2:16" x14ac:dyDescent="0.2">
      <c r="B69" s="245"/>
      <c r="C69" s="150"/>
      <c r="D69" s="132"/>
      <c r="E69" s="132"/>
      <c r="F69" s="246"/>
      <c r="G69" s="181"/>
      <c r="H69" s="132"/>
      <c r="I69" s="132"/>
      <c r="J69" s="132"/>
      <c r="K69" s="150"/>
      <c r="L69" s="154"/>
      <c r="M69" s="152"/>
      <c r="N69" s="155"/>
      <c r="O69" s="7"/>
      <c r="P69" s="7"/>
    </row>
    <row r="70" spans="2:16" x14ac:dyDescent="0.2">
      <c r="B70" s="245"/>
      <c r="C70" s="150"/>
      <c r="D70" s="132"/>
      <c r="E70" s="132"/>
      <c r="F70" s="246"/>
      <c r="G70" s="181"/>
      <c r="H70" s="132"/>
      <c r="I70" s="132"/>
      <c r="J70" s="132"/>
      <c r="K70" s="150"/>
      <c r="L70" s="154"/>
      <c r="M70" s="152"/>
      <c r="N70" s="155"/>
      <c r="O70" s="7"/>
      <c r="P70" s="7"/>
    </row>
    <row r="71" spans="2:16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</sheetData>
  <sheetProtection selectLockedCells="1" selectUnlockedCells="1"/>
  <sortState ref="B14:L27">
    <sortCondition descending="1" ref="H14:H27"/>
  </sortState>
  <mergeCells count="26">
    <mergeCell ref="L12:L13"/>
    <mergeCell ref="G12:G13"/>
    <mergeCell ref="H12:H13"/>
    <mergeCell ref="I12:I13"/>
    <mergeCell ref="J12:J13"/>
    <mergeCell ref="K12:K13"/>
    <mergeCell ref="A12:A13"/>
    <mergeCell ref="B12:B13"/>
    <mergeCell ref="C12:C13"/>
    <mergeCell ref="D12:D13"/>
    <mergeCell ref="E12:E13"/>
    <mergeCell ref="A8:B8"/>
    <mergeCell ref="L9:L10"/>
    <mergeCell ref="D10:H10"/>
    <mergeCell ref="A6:B6"/>
    <mergeCell ref="A7:B7"/>
    <mergeCell ref="C7:H7"/>
    <mergeCell ref="I7:K7"/>
    <mergeCell ref="D8:H8"/>
    <mergeCell ref="I8:K8"/>
    <mergeCell ref="D9:H9"/>
    <mergeCell ref="A1:L1"/>
    <mergeCell ref="A2:L2"/>
    <mergeCell ref="A3:L3"/>
    <mergeCell ref="A4:L4"/>
    <mergeCell ref="C6:J6"/>
  </mergeCells>
  <printOptions horizontalCentered="1"/>
  <pageMargins left="0.59055118110236227" right="0.19685039370078741" top="0.59055118110236227" bottom="0.59055118110236227" header="0" footer="0"/>
  <pageSetup paperSize="9" scale="86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71"/>
  <sheetViews>
    <sheetView view="pageLayout" topLeftCell="A3" zoomScaleNormal="70" zoomScaleSheetLayoutView="100" workbookViewId="0">
      <selection activeCell="P28" sqref="P28"/>
    </sheetView>
  </sheetViews>
  <sheetFormatPr defaultColWidth="9.140625" defaultRowHeight="12.75" x14ac:dyDescent="0.2"/>
  <cols>
    <col min="1" max="1" width="6.5703125" style="11" customWidth="1"/>
    <col min="2" max="2" width="22.85546875" style="11" customWidth="1"/>
    <col min="3" max="3" width="9.42578125" style="11" customWidth="1"/>
    <col min="4" max="4" width="7.5703125" style="11" customWidth="1"/>
    <col min="5" max="5" width="21.85546875" style="11" customWidth="1"/>
    <col min="6" max="6" width="15.42578125" style="11" customWidth="1"/>
    <col min="7" max="7" width="7.5703125" style="11" customWidth="1"/>
    <col min="8" max="9" width="8.7109375" style="11" customWidth="1"/>
    <col min="10" max="11" width="8.5703125" style="11" customWidth="1"/>
    <col min="12" max="12" width="38.28515625" style="11" customWidth="1"/>
    <col min="13" max="13" width="7" style="11" customWidth="1"/>
    <col min="14" max="14" width="9.85546875" style="11" customWidth="1"/>
    <col min="15" max="15" width="13.140625" style="11" customWidth="1"/>
    <col min="16" max="16" width="12" style="11" customWidth="1"/>
    <col min="17" max="16384" width="9.140625" style="11"/>
  </cols>
  <sheetData>
    <row r="1" spans="1:18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164"/>
      <c r="N1" s="164"/>
      <c r="O1" s="164"/>
      <c r="P1" s="164"/>
      <c r="Q1" s="3"/>
    </row>
    <row r="2" spans="1:18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164"/>
      <c r="N2" s="164"/>
      <c r="O2" s="164"/>
      <c r="P2" s="164"/>
      <c r="Q2" s="3"/>
    </row>
    <row r="3" spans="1:18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164"/>
      <c r="N3" s="164"/>
      <c r="O3" s="164"/>
      <c r="P3" s="164"/>
      <c r="Q3" s="10"/>
      <c r="R3" s="96"/>
    </row>
    <row r="4" spans="1:18" s="38" customFormat="1" x14ac:dyDescent="0.2">
      <c r="A4" s="698" t="s">
        <v>198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164"/>
      <c r="N4" s="164"/>
      <c r="O4" s="164"/>
      <c r="P4" s="164"/>
      <c r="Q4" s="3"/>
      <c r="R4" s="97"/>
    </row>
    <row r="5" spans="1:18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7"/>
      <c r="N5" s="7"/>
      <c r="O5" s="7"/>
      <c r="P5" s="7"/>
    </row>
    <row r="6" spans="1:18" s="38" customFormat="1" ht="15.75" x14ac:dyDescent="0.25">
      <c r="A6" s="696"/>
      <c r="B6" s="696"/>
      <c r="C6" s="699" t="s">
        <v>1</v>
      </c>
      <c r="D6" s="700"/>
      <c r="E6" s="700"/>
      <c r="F6" s="700"/>
      <c r="G6" s="700"/>
      <c r="H6" s="700"/>
      <c r="I6" s="700"/>
      <c r="J6" s="700"/>
      <c r="K6" s="138"/>
      <c r="L6" s="138"/>
      <c r="M6" s="165"/>
      <c r="N6" s="140"/>
      <c r="O6" s="140"/>
      <c r="P6" s="140"/>
    </row>
    <row r="7" spans="1:18" s="38" customFormat="1" ht="15.75" x14ac:dyDescent="0.2">
      <c r="A7" s="696" t="s">
        <v>564</v>
      </c>
      <c r="B7" s="696"/>
      <c r="C7" s="679" t="s">
        <v>208</v>
      </c>
      <c r="D7" s="679"/>
      <c r="E7" s="679"/>
      <c r="F7" s="679"/>
      <c r="G7" s="679"/>
      <c r="H7" s="679"/>
      <c r="I7" s="680" t="s">
        <v>46</v>
      </c>
      <c r="J7" s="680"/>
      <c r="K7" s="680"/>
      <c r="L7" s="282" t="s">
        <v>19</v>
      </c>
      <c r="M7" s="109"/>
      <c r="N7" s="140"/>
      <c r="O7" s="140"/>
      <c r="P7" s="140"/>
    </row>
    <row r="8" spans="1:18" s="38" customFormat="1" ht="15" x14ac:dyDescent="0.2">
      <c r="A8" s="695" t="s">
        <v>196</v>
      </c>
      <c r="B8" s="695"/>
      <c r="C8" s="220"/>
      <c r="D8" s="717" t="s">
        <v>449</v>
      </c>
      <c r="E8" s="684"/>
      <c r="F8" s="684"/>
      <c r="G8" s="684"/>
      <c r="H8" s="684"/>
      <c r="I8" s="686" t="s">
        <v>2</v>
      </c>
      <c r="J8" s="687"/>
      <c r="K8" s="688"/>
      <c r="L8" s="221" t="s">
        <v>29</v>
      </c>
      <c r="M8" s="148"/>
      <c r="N8" s="161"/>
      <c r="O8" s="161"/>
      <c r="P8" s="161"/>
    </row>
    <row r="9" spans="1:18" s="38" customFormat="1" ht="15.75" x14ac:dyDescent="0.25">
      <c r="A9" s="202" t="s">
        <v>48</v>
      </c>
      <c r="B9" s="222"/>
      <c r="C9" s="355">
        <v>214</v>
      </c>
      <c r="D9" s="699" t="s">
        <v>536</v>
      </c>
      <c r="E9" s="699"/>
      <c r="F9" s="699"/>
      <c r="G9" s="699"/>
      <c r="H9" s="739"/>
      <c r="I9" s="71" t="s">
        <v>3</v>
      </c>
      <c r="J9" s="71" t="s">
        <v>4</v>
      </c>
      <c r="K9" s="71" t="s">
        <v>5</v>
      </c>
      <c r="L9" s="691">
        <v>213</v>
      </c>
      <c r="M9" s="108"/>
      <c r="N9" s="139"/>
      <c r="O9" s="139"/>
      <c r="P9" s="139"/>
    </row>
    <row r="10" spans="1:18" s="38" customFormat="1" ht="15" customHeight="1" x14ac:dyDescent="0.2">
      <c r="A10" s="202" t="s">
        <v>49</v>
      </c>
      <c r="B10" s="223"/>
      <c r="C10" s="356">
        <v>30</v>
      </c>
      <c r="D10" s="677" t="s">
        <v>239</v>
      </c>
      <c r="E10" s="677"/>
      <c r="F10" s="677"/>
      <c r="G10" s="677"/>
      <c r="H10" s="678"/>
      <c r="I10" s="71">
        <v>181</v>
      </c>
      <c r="J10" s="71">
        <v>146</v>
      </c>
      <c r="K10" s="71">
        <v>86</v>
      </c>
      <c r="L10" s="692"/>
      <c r="M10" s="160"/>
      <c r="N10" s="144"/>
      <c r="O10" s="144"/>
      <c r="P10" s="144"/>
    </row>
    <row r="11" spans="1:18" s="7" customFormat="1" x14ac:dyDescent="0.2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N11" s="25"/>
      <c r="O11" s="25"/>
      <c r="P11" s="25"/>
    </row>
    <row r="12" spans="1:18" s="38" customFormat="1" ht="13.15" customHeight="1" x14ac:dyDescent="0.2">
      <c r="A12" s="681" t="s">
        <v>200</v>
      </c>
      <c r="B12" s="693" t="s">
        <v>201</v>
      </c>
      <c r="C12" s="681" t="s">
        <v>7</v>
      </c>
      <c r="D12" s="681" t="s">
        <v>8</v>
      </c>
      <c r="E12" s="681" t="s">
        <v>9</v>
      </c>
      <c r="F12" s="210" t="s">
        <v>203</v>
      </c>
      <c r="G12" s="681" t="s">
        <v>10</v>
      </c>
      <c r="H12" s="681" t="s">
        <v>18</v>
      </c>
      <c r="I12" s="682" t="s">
        <v>6</v>
      </c>
      <c r="J12" s="681" t="s">
        <v>12</v>
      </c>
      <c r="K12" s="675" t="s">
        <v>13</v>
      </c>
      <c r="L12" s="675" t="s">
        <v>14</v>
      </c>
      <c r="M12" s="146"/>
      <c r="N12" s="25"/>
      <c r="O12" s="25"/>
      <c r="P12" s="25"/>
    </row>
    <row r="13" spans="1:18" s="38" customFormat="1" x14ac:dyDescent="0.2">
      <c r="A13" s="681"/>
      <c r="B13" s="694"/>
      <c r="C13" s="681"/>
      <c r="D13" s="681"/>
      <c r="E13" s="681"/>
      <c r="F13" s="211" t="s">
        <v>202</v>
      </c>
      <c r="G13" s="681"/>
      <c r="H13" s="681"/>
      <c r="I13" s="683"/>
      <c r="J13" s="681"/>
      <c r="K13" s="676"/>
      <c r="L13" s="676"/>
      <c r="M13" s="146"/>
      <c r="N13" s="25"/>
      <c r="O13" s="25"/>
      <c r="P13" s="25"/>
    </row>
    <row r="14" spans="1:18" s="38" customFormat="1" ht="15" customHeight="1" x14ac:dyDescent="0.2">
      <c r="A14" s="44">
        <v>1</v>
      </c>
      <c r="B14" s="203" t="s">
        <v>154</v>
      </c>
      <c r="C14" s="182">
        <v>1999</v>
      </c>
      <c r="D14" s="217" t="s">
        <v>3</v>
      </c>
      <c r="E14" s="202" t="s">
        <v>222</v>
      </c>
      <c r="F14" s="251" t="s">
        <v>465</v>
      </c>
      <c r="G14" s="606">
        <v>81.2</v>
      </c>
      <c r="H14" s="632">
        <v>213</v>
      </c>
      <c r="I14" s="498">
        <f>RANK(H14,H$14:H$29,0)</f>
        <v>1</v>
      </c>
      <c r="J14" s="633">
        <f>INDEX({20;18;16;15;14;13;12;11;10;9;8;7;6;5;4;3;2;1},MATCH(I14,{1;2;3;4;5;6;7;8;9;10;11;12;13;14;15;16;17;18},0))</f>
        <v>20</v>
      </c>
      <c r="K14" s="193" t="s">
        <v>3</v>
      </c>
      <c r="L14" s="304" t="s">
        <v>56</v>
      </c>
      <c r="M14" s="7"/>
      <c r="N14" s="7"/>
      <c r="O14" s="7"/>
      <c r="P14" s="7"/>
    </row>
    <row r="15" spans="1:18" ht="15.6" customHeight="1" x14ac:dyDescent="0.2">
      <c r="A15" s="44">
        <v>2</v>
      </c>
      <c r="B15" s="203" t="s">
        <v>176</v>
      </c>
      <c r="C15" s="182">
        <v>1999</v>
      </c>
      <c r="D15" s="71" t="s">
        <v>3</v>
      </c>
      <c r="E15" s="202" t="s">
        <v>31</v>
      </c>
      <c r="F15" s="251" t="s">
        <v>188</v>
      </c>
      <c r="G15" s="606">
        <v>67.8</v>
      </c>
      <c r="H15" s="632">
        <v>188</v>
      </c>
      <c r="I15" s="498">
        <f>RANK(H15,H$14:H$29,0)</f>
        <v>2</v>
      </c>
      <c r="J15" s="633">
        <f>INDEX({20;18;16;15;14;13;12;11;10;9;8;7;6;5;4;3;2;1},MATCH(I15,{1;2;3;4;5;6;7;8;9;10;11;12;13;14;15;16;17;18},0))</f>
        <v>18</v>
      </c>
      <c r="K15" s="193" t="s">
        <v>3</v>
      </c>
      <c r="L15" s="305" t="s">
        <v>74</v>
      </c>
      <c r="M15" s="167"/>
      <c r="N15" s="167"/>
      <c r="O15" s="167"/>
      <c r="P15" s="167"/>
    </row>
    <row r="16" spans="1:18" ht="15.6" customHeight="1" x14ac:dyDescent="0.2">
      <c r="A16" s="44">
        <v>3</v>
      </c>
      <c r="B16" s="250" t="s">
        <v>436</v>
      </c>
      <c r="C16" s="182">
        <v>1995</v>
      </c>
      <c r="D16" s="71" t="s">
        <v>3</v>
      </c>
      <c r="E16" s="202" t="s">
        <v>252</v>
      </c>
      <c r="F16" s="251"/>
      <c r="G16" s="606">
        <v>70.7</v>
      </c>
      <c r="H16" s="632">
        <v>180</v>
      </c>
      <c r="I16" s="498">
        <f t="shared" ref="I16" si="0">RANK(H16,H$14:H$29,0)</f>
        <v>3</v>
      </c>
      <c r="J16" s="633">
        <f>INDEX({20;18;16;15;14;13;12;11;10;9;8;7;6;5;4;3;2;1},MATCH(I16,{1;2;3;4;5;6;7;8;9;10;11;12;13;14;15;16;17;18},0))</f>
        <v>16</v>
      </c>
      <c r="K16" s="193" t="s">
        <v>4</v>
      </c>
      <c r="L16" s="305" t="s">
        <v>437</v>
      </c>
      <c r="M16" s="167"/>
      <c r="N16" s="167"/>
      <c r="O16" s="167"/>
      <c r="P16" s="167"/>
    </row>
    <row r="17" spans="1:18" ht="15" customHeight="1" x14ac:dyDescent="0.2">
      <c r="A17" s="44">
        <v>4</v>
      </c>
      <c r="B17" s="250" t="s">
        <v>282</v>
      </c>
      <c r="C17" s="182">
        <v>2004</v>
      </c>
      <c r="D17" s="71" t="s">
        <v>4</v>
      </c>
      <c r="E17" s="202" t="s">
        <v>241</v>
      </c>
      <c r="F17" s="251" t="s">
        <v>283</v>
      </c>
      <c r="G17" s="606">
        <v>80</v>
      </c>
      <c r="H17" s="632">
        <v>161</v>
      </c>
      <c r="I17" s="498">
        <f t="shared" ref="I17:I27" si="1">RANK(H17,H$14:H$29,0)</f>
        <v>4</v>
      </c>
      <c r="J17" s="633">
        <f>INDEX({20;18;16;15;14;13;12;11;10;9;8;7;6;5;4;3;2;1},MATCH(I17,{1;2;3;4;5;6;7;8;9;10;11;12;13;14;15;16;17;18},0))</f>
        <v>15</v>
      </c>
      <c r="K17" s="193" t="s">
        <v>4</v>
      </c>
      <c r="L17" s="305" t="s">
        <v>284</v>
      </c>
      <c r="M17" s="150"/>
      <c r="N17" s="132"/>
      <c r="O17" s="153"/>
      <c r="P17" s="162"/>
    </row>
    <row r="18" spans="1:18" s="12" customFormat="1" ht="15.6" customHeight="1" x14ac:dyDescent="0.2">
      <c r="A18" s="44">
        <v>5</v>
      </c>
      <c r="B18" s="250" t="s">
        <v>152</v>
      </c>
      <c r="C18" s="182">
        <v>1990</v>
      </c>
      <c r="D18" s="71" t="s">
        <v>4</v>
      </c>
      <c r="E18" s="202" t="s">
        <v>36</v>
      </c>
      <c r="F18" s="251"/>
      <c r="G18" s="641">
        <v>63.6</v>
      </c>
      <c r="H18" s="632">
        <v>133</v>
      </c>
      <c r="I18" s="498">
        <f t="shared" si="1"/>
        <v>5</v>
      </c>
      <c r="J18" s="633">
        <f>INDEX({20;18;16;15;14;13;12;11;10;9;8;7;6;5;4;3;2;1},MATCH(I18,{1;2;3;4;5;6;7;8;9;10;11;12;13;14;15;16;17;18},0))</f>
        <v>14</v>
      </c>
      <c r="K18" s="380" t="s">
        <v>5</v>
      </c>
      <c r="L18" s="643" t="s">
        <v>153</v>
      </c>
      <c r="M18" s="150"/>
      <c r="N18" s="132"/>
      <c r="O18" s="155"/>
      <c r="P18" s="162"/>
      <c r="Q18" s="38"/>
      <c r="R18" s="29"/>
    </row>
    <row r="19" spans="1:18" s="38" customFormat="1" ht="15.6" customHeight="1" x14ac:dyDescent="0.2">
      <c r="A19" s="44">
        <v>6</v>
      </c>
      <c r="B19" s="250" t="s">
        <v>291</v>
      </c>
      <c r="C19" s="182">
        <v>2006</v>
      </c>
      <c r="D19" s="71" t="s">
        <v>5</v>
      </c>
      <c r="E19" s="202" t="s">
        <v>223</v>
      </c>
      <c r="F19" s="194" t="s">
        <v>132</v>
      </c>
      <c r="G19" s="112">
        <v>70</v>
      </c>
      <c r="H19" s="632">
        <v>131</v>
      </c>
      <c r="I19" s="498">
        <f t="shared" si="1"/>
        <v>6</v>
      </c>
      <c r="J19" s="633">
        <f>INDEX({20;18;16;15;14;13;12;11;10;9;8;7;6;5;4;3;2;1},MATCH(I19,{1;2;3;4;5;6;7;8;9;10;11;12;13;14;15;16;17;18},0))</f>
        <v>13</v>
      </c>
      <c r="K19" s="193" t="s">
        <v>5</v>
      </c>
      <c r="L19" s="305" t="s">
        <v>66</v>
      </c>
      <c r="M19" s="150"/>
      <c r="N19" s="132"/>
      <c r="O19" s="155"/>
      <c r="P19" s="162"/>
      <c r="R19" s="39"/>
    </row>
    <row r="20" spans="1:18" s="38" customFormat="1" ht="15" customHeight="1" x14ac:dyDescent="0.2">
      <c r="A20" s="44">
        <v>7</v>
      </c>
      <c r="B20" s="203" t="s">
        <v>285</v>
      </c>
      <c r="C20" s="182">
        <v>1985</v>
      </c>
      <c r="D20" s="71" t="s">
        <v>4</v>
      </c>
      <c r="E20" s="202" t="s">
        <v>31</v>
      </c>
      <c r="F20" s="251" t="s">
        <v>188</v>
      </c>
      <c r="G20" s="606">
        <v>83.5</v>
      </c>
      <c r="H20" s="632">
        <v>116</v>
      </c>
      <c r="I20" s="498">
        <f t="shared" si="1"/>
        <v>7</v>
      </c>
      <c r="J20" s="633">
        <f>INDEX({20;18;16;15;14;13;12;11;10;9;8;7;6;5;4;3;2;1},MATCH(I20,{1;2;3;4;5;6;7;8;9;10;11;12;13;14;15;16;17;18},0))</f>
        <v>12</v>
      </c>
      <c r="K20" s="193" t="s">
        <v>5</v>
      </c>
      <c r="L20" s="305" t="s">
        <v>74</v>
      </c>
      <c r="M20" s="150"/>
      <c r="N20" s="132"/>
      <c r="O20" s="155"/>
      <c r="P20" s="162"/>
      <c r="R20" s="39"/>
    </row>
    <row r="21" spans="1:18" s="38" customFormat="1" ht="15.6" customHeight="1" x14ac:dyDescent="0.2">
      <c r="A21" s="44">
        <v>8</v>
      </c>
      <c r="B21" s="250" t="s">
        <v>370</v>
      </c>
      <c r="C21" s="182">
        <v>2004</v>
      </c>
      <c r="D21" s="71" t="s">
        <v>5</v>
      </c>
      <c r="E21" s="202" t="s">
        <v>227</v>
      </c>
      <c r="F21" s="251" t="s">
        <v>371</v>
      </c>
      <c r="G21" s="606">
        <v>87</v>
      </c>
      <c r="H21" s="632">
        <v>104</v>
      </c>
      <c r="I21" s="498">
        <f t="shared" si="1"/>
        <v>8</v>
      </c>
      <c r="J21" s="633">
        <f>INDEX({20;18;16;15;14;13;12;11;10;9;8;7;6;5;4;3;2;1},MATCH(I21,{1;2;3;4;5;6;7;8;9;10;11;12;13;14;15;16;17;18},0))</f>
        <v>11</v>
      </c>
      <c r="K21" s="193" t="s">
        <v>5</v>
      </c>
      <c r="L21" s="305" t="s">
        <v>372</v>
      </c>
      <c r="M21" s="150"/>
      <c r="N21" s="132"/>
      <c r="O21" s="155"/>
      <c r="P21" s="162"/>
      <c r="R21" s="39"/>
    </row>
    <row r="22" spans="1:18" s="38" customFormat="1" ht="15" customHeight="1" x14ac:dyDescent="0.2">
      <c r="A22" s="44">
        <v>9</v>
      </c>
      <c r="B22" s="250" t="s">
        <v>167</v>
      </c>
      <c r="C22" s="182">
        <v>2005</v>
      </c>
      <c r="D22" s="71" t="s">
        <v>5</v>
      </c>
      <c r="E22" s="202" t="s">
        <v>228</v>
      </c>
      <c r="F22" s="251"/>
      <c r="G22" s="606">
        <v>71.599999999999994</v>
      </c>
      <c r="H22" s="632">
        <v>101</v>
      </c>
      <c r="I22" s="498">
        <f t="shared" si="1"/>
        <v>9</v>
      </c>
      <c r="J22" s="633">
        <f>INDEX({20;18;16;15;14;13;12;11;10;9;8;7;6;5;4;3;2;1},MATCH(I22,{1;2;3;4;5;6;7;8;9;10;11;12;13;14;15;16;17;18},0))</f>
        <v>10</v>
      </c>
      <c r="K22" s="193" t="s">
        <v>5</v>
      </c>
      <c r="L22" s="202" t="s">
        <v>168</v>
      </c>
      <c r="M22" s="150"/>
      <c r="N22" s="132"/>
      <c r="O22" s="155"/>
      <c r="P22" s="162"/>
      <c r="R22" s="39"/>
    </row>
    <row r="23" spans="1:18" s="38" customFormat="1" ht="15.6" customHeight="1" x14ac:dyDescent="0.2">
      <c r="A23" s="44">
        <v>10</v>
      </c>
      <c r="B23" s="250" t="s">
        <v>272</v>
      </c>
      <c r="C23" s="182">
        <v>1993</v>
      </c>
      <c r="D23" s="71">
        <v>1</v>
      </c>
      <c r="E23" s="202" t="s">
        <v>221</v>
      </c>
      <c r="F23" s="251" t="s">
        <v>67</v>
      </c>
      <c r="G23" s="606">
        <v>70</v>
      </c>
      <c r="H23" s="632">
        <v>95</v>
      </c>
      <c r="I23" s="498">
        <f t="shared" si="1"/>
        <v>10</v>
      </c>
      <c r="J23" s="633">
        <f>INDEX({20;18;16;15;14;13;12;11;10;9;8;7;6;5;4;3;2;1},MATCH(I23,{1;2;3;4;5;6;7;8;9;10;11;12;13;14;15;16;17;18},0))</f>
        <v>9</v>
      </c>
      <c r="K23" s="193" t="s">
        <v>506</v>
      </c>
      <c r="L23" s="305" t="s">
        <v>273</v>
      </c>
      <c r="M23" s="150"/>
      <c r="N23" s="132"/>
      <c r="O23" s="155"/>
      <c r="P23" s="162"/>
      <c r="R23" s="39"/>
    </row>
    <row r="24" spans="1:18" s="38" customFormat="1" ht="15" customHeight="1" x14ac:dyDescent="0.2">
      <c r="A24" s="44">
        <v>11</v>
      </c>
      <c r="B24" s="250" t="s">
        <v>351</v>
      </c>
      <c r="C24" s="182">
        <v>2000</v>
      </c>
      <c r="D24" s="71" t="s">
        <v>5</v>
      </c>
      <c r="E24" s="202" t="s">
        <v>246</v>
      </c>
      <c r="F24" s="217" t="s">
        <v>349</v>
      </c>
      <c r="G24" s="184">
        <v>80.2</v>
      </c>
      <c r="H24" s="632">
        <v>86</v>
      </c>
      <c r="I24" s="498">
        <f t="shared" si="1"/>
        <v>11</v>
      </c>
      <c r="J24" s="633">
        <f>INDEX({20;18;16;15;14;13;12;11;10;9;8;7;6;5;4;3;2;1},MATCH(I24,{1;2;3;4;5;6;7;8;9;10;11;12;13;14;15;16;17;18},0))</f>
        <v>8</v>
      </c>
      <c r="K24" s="193" t="s">
        <v>5</v>
      </c>
      <c r="L24" s="202" t="s">
        <v>352</v>
      </c>
      <c r="M24" s="150"/>
      <c r="N24" s="132"/>
      <c r="O24" s="155"/>
      <c r="P24" s="162"/>
      <c r="R24" s="39"/>
    </row>
    <row r="25" spans="1:18" s="38" customFormat="1" ht="15.6" customHeight="1" x14ac:dyDescent="0.2">
      <c r="A25" s="44">
        <v>12</v>
      </c>
      <c r="B25" s="203" t="s">
        <v>348</v>
      </c>
      <c r="C25" s="182">
        <v>2006</v>
      </c>
      <c r="D25" s="71" t="s">
        <v>5</v>
      </c>
      <c r="E25" s="202" t="s">
        <v>246</v>
      </c>
      <c r="F25" s="217" t="s">
        <v>349</v>
      </c>
      <c r="G25" s="112">
        <v>82.5</v>
      </c>
      <c r="H25" s="632">
        <v>69</v>
      </c>
      <c r="I25" s="498">
        <f t="shared" si="1"/>
        <v>12</v>
      </c>
      <c r="J25" s="633">
        <f>INDEX({20;18;16;15;14;13;12;11;10;9;8;7;6;5;4;3;2;1},MATCH(I25,{1;2;3;4;5;6;7;8;9;10;11;12;13;14;15;16;17;18},0))</f>
        <v>7</v>
      </c>
      <c r="K25" s="193"/>
      <c r="L25" s="304" t="s">
        <v>350</v>
      </c>
      <c r="M25" s="150"/>
      <c r="N25" s="132"/>
      <c r="O25" s="155"/>
      <c r="P25" s="162"/>
      <c r="R25" s="39"/>
    </row>
    <row r="26" spans="1:18" s="38" customFormat="1" ht="15.6" customHeight="1" x14ac:dyDescent="0.2">
      <c r="A26" s="44">
        <v>13</v>
      </c>
      <c r="B26" s="506" t="s">
        <v>388</v>
      </c>
      <c r="C26" s="401">
        <v>1982</v>
      </c>
      <c r="D26" s="402" t="s">
        <v>5</v>
      </c>
      <c r="E26" s="403" t="s">
        <v>141</v>
      </c>
      <c r="F26" s="640"/>
      <c r="G26" s="405">
        <v>74.599999999999994</v>
      </c>
      <c r="H26" s="632">
        <v>47</v>
      </c>
      <c r="I26" s="498">
        <f t="shared" si="1"/>
        <v>13</v>
      </c>
      <c r="J26" s="633">
        <f>INDEX({20;18;16;15;14;13;12;11;10;9;8;7;6;5;4;3;2;1},MATCH(I26,{1;2;3;4;5;6;7;8;9;10;11;12;13;14;15;16;17;18},0))</f>
        <v>6</v>
      </c>
      <c r="K26" s="402"/>
      <c r="L26" s="403" t="s">
        <v>389</v>
      </c>
      <c r="M26" s="150"/>
      <c r="N26" s="132"/>
      <c r="O26" s="155"/>
      <c r="P26" s="162"/>
      <c r="R26" s="39"/>
    </row>
    <row r="27" spans="1:18" s="38" customFormat="1" ht="15" customHeight="1" x14ac:dyDescent="0.2">
      <c r="A27" s="608">
        <v>14</v>
      </c>
      <c r="B27" s="428" t="s">
        <v>470</v>
      </c>
      <c r="C27" s="426">
        <v>2004</v>
      </c>
      <c r="D27" s="396" t="s">
        <v>5</v>
      </c>
      <c r="E27" s="395" t="s">
        <v>222</v>
      </c>
      <c r="F27" s="639"/>
      <c r="G27" s="642">
        <v>68.8</v>
      </c>
      <c r="H27" s="632">
        <v>38</v>
      </c>
      <c r="I27" s="498">
        <f t="shared" si="1"/>
        <v>14</v>
      </c>
      <c r="J27" s="633">
        <f>INDEX({20;18;16;15;14;13;12;11;10;9;8;7;6;5;4;3;2;1},MATCH(I27,{1;2;3;4;5;6;7;8;9;10;11;12;13;14;15;16;17;18},0))</f>
        <v>5</v>
      </c>
      <c r="K27" s="396"/>
      <c r="L27" s="395" t="s">
        <v>471</v>
      </c>
      <c r="M27" s="150"/>
      <c r="N27" s="132"/>
      <c r="O27" s="155"/>
      <c r="P27" s="162"/>
      <c r="R27" s="39"/>
    </row>
    <row r="28" spans="1:18" s="38" customFormat="1" x14ac:dyDescent="0.2">
      <c r="A28" s="398"/>
      <c r="B28" s="253"/>
      <c r="C28" s="458"/>
      <c r="D28" s="457"/>
      <c r="E28" s="456"/>
      <c r="F28" s="607"/>
      <c r="G28" s="572"/>
      <c r="H28" s="457"/>
      <c r="I28" s="457"/>
      <c r="J28" s="458"/>
      <c r="K28" s="457"/>
      <c r="L28" s="456"/>
      <c r="M28" s="150"/>
      <c r="N28" s="132"/>
      <c r="O28" s="155"/>
      <c r="P28" s="162"/>
      <c r="R28" s="39"/>
    </row>
    <row r="29" spans="1:18" s="38" customFormat="1" ht="13.15" customHeight="1" x14ac:dyDescent="0.2">
      <c r="A29" s="398"/>
      <c r="B29" s="253"/>
      <c r="C29" s="458"/>
      <c r="D29" s="457"/>
      <c r="E29" s="456"/>
      <c r="F29" s="575"/>
      <c r="G29" s="572"/>
      <c r="H29" s="457"/>
      <c r="I29" s="457"/>
      <c r="J29" s="458"/>
      <c r="K29" s="457"/>
      <c r="L29" s="456"/>
      <c r="M29" s="150"/>
      <c r="N29" s="132"/>
      <c r="O29" s="155"/>
      <c r="P29" s="162"/>
      <c r="R29" s="39"/>
    </row>
    <row r="30" spans="1:18" s="38" customFormat="1" ht="13.15" customHeight="1" x14ac:dyDescent="0.2">
      <c r="A30" s="398"/>
      <c r="B30" s="253"/>
      <c r="C30" s="458"/>
      <c r="D30" s="457"/>
      <c r="E30" s="456"/>
      <c r="F30" s="575"/>
      <c r="G30" s="572"/>
      <c r="H30" s="457"/>
      <c r="I30" s="457"/>
      <c r="J30" s="458"/>
      <c r="K30" s="457"/>
      <c r="L30" s="456"/>
      <c r="M30" s="150"/>
      <c r="N30" s="595"/>
      <c r="O30" s="155"/>
      <c r="P30" s="162"/>
      <c r="R30" s="39"/>
    </row>
    <row r="31" spans="1:18" s="38" customFormat="1" ht="13.15" customHeight="1" x14ac:dyDescent="0.2">
      <c r="A31" s="574"/>
      <c r="B31" s="253"/>
      <c r="C31" s="458"/>
      <c r="D31" s="457"/>
      <c r="E31" s="456"/>
      <c r="F31" s="572"/>
      <c r="G31" s="479"/>
      <c r="H31" s="479"/>
      <c r="I31" s="479"/>
      <c r="J31" s="479"/>
      <c r="K31" s="479"/>
      <c r="L31" s="454"/>
      <c r="M31" s="150"/>
      <c r="N31" s="132"/>
      <c r="O31" s="155"/>
      <c r="P31" s="162"/>
      <c r="R31" s="39"/>
    </row>
    <row r="32" spans="1:18" ht="13.15" customHeight="1" x14ac:dyDescent="0.2">
      <c r="A32" s="126" t="s">
        <v>15</v>
      </c>
      <c r="B32" s="126"/>
      <c r="C32" s="127" t="s">
        <v>204</v>
      </c>
      <c r="D32" s="205"/>
      <c r="E32" s="128"/>
      <c r="F32" s="126"/>
      <c r="G32" s="126" t="s">
        <v>124</v>
      </c>
      <c r="H32" s="126"/>
      <c r="I32" s="126"/>
      <c r="J32" s="205"/>
      <c r="K32" s="126" t="s">
        <v>490</v>
      </c>
      <c r="L32" s="205"/>
      <c r="M32" s="150"/>
      <c r="N32" s="132"/>
      <c r="O32" s="155"/>
      <c r="P32" s="162"/>
      <c r="Q32" s="38"/>
      <c r="R32" s="12"/>
    </row>
    <row r="33" spans="1:18" s="19" customFormat="1" ht="13.15" customHeight="1" x14ac:dyDescent="0.2">
      <c r="A33" s="126"/>
      <c r="B33" s="126"/>
      <c r="C33" s="127"/>
      <c r="D33" s="205"/>
      <c r="E33" s="128"/>
      <c r="F33" s="126"/>
      <c r="G33" s="126"/>
      <c r="H33" s="126"/>
      <c r="I33" s="126"/>
      <c r="J33" s="205"/>
      <c r="K33" s="205"/>
      <c r="L33" s="205"/>
      <c r="M33" s="150"/>
      <c r="N33" s="132"/>
      <c r="O33" s="155"/>
      <c r="P33" s="162"/>
      <c r="Q33" s="38"/>
      <c r="R33" s="30"/>
    </row>
    <row r="34" spans="1:18" s="29" customFormat="1" ht="13.15" customHeight="1" x14ac:dyDescent="0.2">
      <c r="A34" s="126" t="s">
        <v>16</v>
      </c>
      <c r="B34" s="126"/>
      <c r="C34" s="126" t="s">
        <v>205</v>
      </c>
      <c r="D34" s="126"/>
      <c r="E34" s="126"/>
      <c r="F34" s="126"/>
      <c r="G34" s="126" t="s">
        <v>125</v>
      </c>
      <c r="H34" s="126"/>
      <c r="I34" s="126"/>
      <c r="J34" s="205"/>
      <c r="K34" s="205" t="s">
        <v>492</v>
      </c>
      <c r="L34" s="205"/>
      <c r="M34" s="150"/>
      <c r="N34" s="132"/>
      <c r="O34" s="162"/>
      <c r="P34" s="162"/>
      <c r="R34" s="30"/>
    </row>
    <row r="35" spans="1:18" s="29" customFormat="1" ht="13.15" customHeight="1" x14ac:dyDescent="0.2">
      <c r="A35" s="205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150"/>
      <c r="N35" s="132"/>
      <c r="O35" s="155"/>
      <c r="P35" s="162"/>
      <c r="Q35" s="38"/>
      <c r="R35" s="30"/>
    </row>
    <row r="36" spans="1:18" s="29" customFormat="1" ht="13.15" customHeight="1" x14ac:dyDescent="0.2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150"/>
      <c r="N36" s="132"/>
      <c r="O36" s="156"/>
      <c r="P36" s="163"/>
      <c r="Q36" s="38"/>
      <c r="R36" s="30"/>
    </row>
    <row r="37" spans="1:18" s="29" customFormat="1" ht="13.15" customHeight="1" x14ac:dyDescent="0.2">
      <c r="A37" s="241"/>
      <c r="B37" s="191"/>
      <c r="C37" s="152"/>
      <c r="D37" s="152"/>
      <c r="E37" s="132"/>
      <c r="F37" s="246"/>
      <c r="G37" s="247"/>
      <c r="H37" s="132"/>
      <c r="I37" s="154"/>
      <c r="J37" s="132"/>
      <c r="K37" s="150"/>
      <c r="L37" s="150"/>
      <c r="M37" s="150"/>
      <c r="N37" s="132"/>
      <c r="O37" s="155"/>
      <c r="P37" s="163"/>
      <c r="Q37" s="38"/>
      <c r="R37" s="30"/>
    </row>
    <row r="38" spans="1:18" s="29" customFormat="1" ht="13.15" customHeight="1" x14ac:dyDescent="0.2">
      <c r="A38" s="241"/>
      <c r="B38" s="198"/>
      <c r="C38" s="150"/>
      <c r="D38" s="132"/>
      <c r="E38" s="132"/>
      <c r="F38" s="132"/>
      <c r="G38" s="181"/>
      <c r="H38" s="132"/>
      <c r="I38" s="132"/>
      <c r="J38" s="132"/>
      <c r="K38" s="150"/>
      <c r="L38" s="154"/>
      <c r="M38" s="150"/>
      <c r="N38" s="132"/>
      <c r="O38" s="162"/>
      <c r="P38" s="162"/>
      <c r="Q38" s="38"/>
      <c r="R38" s="30"/>
    </row>
    <row r="39" spans="1:18" s="29" customFormat="1" ht="13.15" customHeight="1" x14ac:dyDescent="0.2">
      <c r="A39" s="124"/>
      <c r="B39" s="124"/>
      <c r="C39" s="124"/>
      <c r="D39" s="124"/>
      <c r="E39" s="124"/>
      <c r="F39" s="124"/>
      <c r="G39" s="128"/>
      <c r="H39" s="128"/>
      <c r="I39" s="128"/>
      <c r="J39" s="128"/>
      <c r="K39" s="128"/>
      <c r="L39" s="128"/>
      <c r="M39" s="150"/>
      <c r="N39" s="132"/>
      <c r="O39" s="155"/>
      <c r="P39" s="162"/>
      <c r="Q39" s="38"/>
      <c r="R39" s="12"/>
    </row>
    <row r="40" spans="1:18" s="38" customFormat="1" x14ac:dyDescent="0.2">
      <c r="A40" s="129"/>
      <c r="B40" s="128"/>
      <c r="C40" s="127"/>
      <c r="D40" s="124"/>
      <c r="E40" s="128"/>
      <c r="F40" s="129"/>
      <c r="G40" s="124"/>
      <c r="H40" s="128"/>
      <c r="I40" s="128"/>
      <c r="J40" s="128"/>
      <c r="K40" s="124"/>
      <c r="L40" s="127"/>
      <c r="M40" s="5"/>
      <c r="N40" s="5"/>
      <c r="O40" s="5"/>
      <c r="P40" s="5"/>
    </row>
    <row r="41" spans="1:18" s="38" customFormat="1" x14ac:dyDescent="0.2">
      <c r="A41" s="129"/>
      <c r="B41" s="128"/>
      <c r="C41" s="127"/>
      <c r="D41" s="124"/>
      <c r="E41" s="128"/>
      <c r="F41" s="129"/>
      <c r="G41" s="124"/>
      <c r="H41" s="128"/>
      <c r="I41" s="128"/>
      <c r="J41" s="128"/>
      <c r="K41" s="124"/>
      <c r="L41" s="127"/>
      <c r="M41" s="99"/>
      <c r="N41" s="7"/>
      <c r="O41" s="7"/>
      <c r="P41" s="7"/>
    </row>
    <row r="42" spans="1:18" s="38" customFormat="1" ht="13.15" customHeight="1" x14ac:dyDescent="0.2">
      <c r="A42" s="129"/>
      <c r="B42" s="128"/>
      <c r="C42" s="128"/>
      <c r="D42" s="128"/>
      <c r="E42" s="128"/>
      <c r="F42" s="129"/>
      <c r="G42" s="124"/>
      <c r="H42" s="128"/>
      <c r="I42" s="128"/>
      <c r="J42" s="128"/>
      <c r="K42" s="124"/>
      <c r="L42" s="127"/>
      <c r="M42" s="99"/>
      <c r="N42" s="7"/>
      <c r="O42" s="7"/>
      <c r="P42" s="7"/>
    </row>
    <row r="43" spans="1:18" s="38" customFormat="1" x14ac:dyDescent="0.2">
      <c r="A43" s="129"/>
      <c r="B43" s="128"/>
      <c r="C43" s="128"/>
      <c r="D43" s="128"/>
      <c r="E43" s="128"/>
      <c r="F43" s="128"/>
      <c r="G43" s="129"/>
      <c r="H43" s="124"/>
      <c r="I43" s="128"/>
      <c r="J43" s="128"/>
      <c r="K43" s="128"/>
      <c r="L43" s="124"/>
      <c r="M43" s="99"/>
      <c r="N43" s="7"/>
      <c r="O43" s="7"/>
      <c r="P43" s="7"/>
    </row>
    <row r="44" spans="1:18" x14ac:dyDescent="0.2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7"/>
      <c r="N44" s="7"/>
      <c r="O44" s="7"/>
      <c r="P44" s="7"/>
    </row>
    <row r="45" spans="1:18" x14ac:dyDescent="0.2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7"/>
      <c r="N45" s="7"/>
      <c r="O45" s="7"/>
      <c r="P45" s="7"/>
    </row>
    <row r="46" spans="1:18" x14ac:dyDescent="0.2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7"/>
      <c r="N46" s="7"/>
      <c r="O46" s="7"/>
      <c r="P46" s="7"/>
    </row>
    <row r="47" spans="1:18" x14ac:dyDescent="0.2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7"/>
      <c r="N47" s="7"/>
      <c r="O47" s="7"/>
      <c r="P47" s="7"/>
    </row>
    <row r="48" spans="1:18" x14ac:dyDescent="0.2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7"/>
      <c r="N48" s="7"/>
      <c r="O48" s="7"/>
      <c r="P48" s="7"/>
    </row>
    <row r="49" spans="1:17" x14ac:dyDescent="0.2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7"/>
      <c r="N49" s="7"/>
      <c r="O49" s="7"/>
      <c r="P49" s="7"/>
    </row>
    <row r="50" spans="1:17" x14ac:dyDescent="0.2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7"/>
      <c r="N50" s="7"/>
      <c r="O50" s="7"/>
      <c r="P50" s="7"/>
    </row>
    <row r="51" spans="1:17" x14ac:dyDescent="0.2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7"/>
      <c r="N51" s="7"/>
      <c r="O51" s="7"/>
      <c r="P51" s="7"/>
    </row>
    <row r="52" spans="1:17" x14ac:dyDescent="0.2">
      <c r="A52" s="205"/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38"/>
      <c r="N52" s="38"/>
      <c r="O52" s="38"/>
      <c r="P52" s="38"/>
    </row>
    <row r="53" spans="1:17" x14ac:dyDescent="0.2">
      <c r="A53" s="205"/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38"/>
      <c r="N53" s="38"/>
      <c r="O53" s="38"/>
      <c r="P53" s="38"/>
    </row>
    <row r="54" spans="1:17" x14ac:dyDescent="0.2">
      <c r="A54" s="205"/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38"/>
      <c r="N54" s="38"/>
      <c r="O54" s="38"/>
      <c r="P54" s="38"/>
    </row>
    <row r="55" spans="1:17" x14ac:dyDescent="0.2">
      <c r="A55" s="205"/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38"/>
      <c r="N55" s="38"/>
      <c r="O55" s="38"/>
      <c r="P55" s="38"/>
    </row>
    <row r="56" spans="1:17" x14ac:dyDescent="0.2">
      <c r="A56" s="205"/>
      <c r="B56" s="205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38"/>
      <c r="N56" s="38"/>
      <c r="O56" s="38"/>
      <c r="P56" s="38"/>
    </row>
    <row r="57" spans="1:17" x14ac:dyDescent="0.2">
      <c r="A57" s="205"/>
      <c r="B57" s="205"/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38"/>
      <c r="N57" s="38"/>
      <c r="O57" s="38"/>
      <c r="P57" s="38"/>
    </row>
    <row r="58" spans="1:17" x14ac:dyDescent="0.2">
      <c r="A58" s="205"/>
      <c r="B58" s="205"/>
      <c r="C58" s="205"/>
      <c r="D58" s="205"/>
      <c r="E58" s="205"/>
      <c r="F58" s="205"/>
      <c r="G58" s="205"/>
      <c r="H58" s="205"/>
      <c r="I58" s="205"/>
      <c r="J58" s="205"/>
      <c r="K58" s="205"/>
      <c r="L58" s="205"/>
      <c r="M58" s="38"/>
      <c r="N58" s="38"/>
      <c r="O58" s="38"/>
      <c r="P58" s="38"/>
    </row>
    <row r="59" spans="1:17" x14ac:dyDescent="0.2">
      <c r="A59" s="205"/>
      <c r="B59" s="205"/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38"/>
      <c r="N59" s="38"/>
      <c r="O59" s="38"/>
      <c r="P59" s="38"/>
    </row>
    <row r="60" spans="1:17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</row>
    <row r="62" spans="1:17" x14ac:dyDescent="0.2">
      <c r="B62" s="242"/>
      <c r="C62" s="26"/>
      <c r="D62" s="150"/>
      <c r="E62" s="243"/>
      <c r="F62" s="132"/>
      <c r="G62" s="246"/>
      <c r="H62" s="181"/>
      <c r="I62" s="132"/>
      <c r="J62" s="132"/>
      <c r="K62" s="132"/>
      <c r="L62" s="150"/>
      <c r="M62" s="150"/>
      <c r="N62" s="132"/>
      <c r="O62" s="153"/>
      <c r="P62" s="7"/>
      <c r="Q62" s="7"/>
    </row>
    <row r="63" spans="1:17" x14ac:dyDescent="0.2">
      <c r="B63" s="245"/>
      <c r="C63" s="242"/>
      <c r="D63" s="150"/>
      <c r="E63" s="132"/>
      <c r="F63" s="132"/>
      <c r="G63" s="246"/>
      <c r="H63" s="181"/>
      <c r="I63" s="132"/>
      <c r="J63" s="132"/>
      <c r="K63" s="132"/>
      <c r="L63" s="150"/>
      <c r="M63" s="150"/>
      <c r="N63" s="132"/>
      <c r="O63" s="155"/>
      <c r="P63" s="7"/>
      <c r="Q63" s="7"/>
    </row>
    <row r="64" spans="1:17" x14ac:dyDescent="0.2">
      <c r="B64" s="242"/>
      <c r="C64" s="242"/>
      <c r="D64" s="150"/>
      <c r="E64" s="132"/>
      <c r="F64" s="132"/>
      <c r="G64" s="246"/>
      <c r="H64" s="181"/>
      <c r="I64" s="132"/>
      <c r="J64" s="132"/>
      <c r="K64" s="132"/>
      <c r="L64" s="150"/>
      <c r="M64" s="150"/>
      <c r="N64" s="132"/>
      <c r="O64" s="155"/>
      <c r="P64" s="7"/>
      <c r="Q64" s="7"/>
    </row>
    <row r="65" spans="2:17" x14ac:dyDescent="0.2">
      <c r="B65" s="245"/>
      <c r="C65" s="242"/>
      <c r="D65" s="150"/>
      <c r="E65" s="132"/>
      <c r="F65" s="132"/>
      <c r="G65" s="246"/>
      <c r="H65" s="181"/>
      <c r="I65" s="132"/>
      <c r="J65" s="132"/>
      <c r="K65" s="132"/>
      <c r="L65" s="150"/>
      <c r="M65" s="150"/>
      <c r="N65" s="132"/>
      <c r="O65" s="155"/>
      <c r="P65" s="7"/>
      <c r="Q65" s="7"/>
    </row>
    <row r="66" spans="2:17" x14ac:dyDescent="0.2">
      <c r="B66" s="245"/>
      <c r="C66" s="242"/>
      <c r="D66" s="150"/>
      <c r="E66" s="132"/>
      <c r="F66" s="132"/>
      <c r="G66" s="246"/>
      <c r="H66" s="181"/>
      <c r="I66" s="132"/>
      <c r="J66" s="132"/>
      <c r="K66" s="132"/>
      <c r="L66" s="150"/>
      <c r="M66" s="150"/>
      <c r="N66" s="132"/>
      <c r="O66" s="155"/>
      <c r="P66" s="7"/>
      <c r="Q66" s="7"/>
    </row>
    <row r="67" spans="2:17" x14ac:dyDescent="0.2">
      <c r="B67" s="245"/>
      <c r="C67" s="242"/>
      <c r="D67" s="150"/>
      <c r="E67" s="132"/>
      <c r="F67" s="132"/>
      <c r="G67" s="246"/>
      <c r="H67" s="181"/>
      <c r="I67" s="132"/>
      <c r="J67" s="132"/>
      <c r="K67" s="132"/>
      <c r="L67" s="150"/>
      <c r="M67" s="150"/>
      <c r="N67" s="132"/>
      <c r="O67" s="155"/>
      <c r="P67" s="7"/>
      <c r="Q67" s="7"/>
    </row>
    <row r="68" spans="2:17" x14ac:dyDescent="0.2">
      <c r="B68" s="245"/>
      <c r="C68" s="242"/>
      <c r="D68" s="150"/>
      <c r="E68" s="132"/>
      <c r="F68" s="132"/>
      <c r="G68" s="246"/>
      <c r="H68" s="181"/>
      <c r="I68" s="132"/>
      <c r="J68" s="132"/>
      <c r="K68" s="132"/>
      <c r="L68" s="150"/>
      <c r="M68" s="150"/>
      <c r="N68" s="132"/>
      <c r="O68" s="155"/>
      <c r="P68" s="7"/>
      <c r="Q68" s="7"/>
    </row>
    <row r="69" spans="2:17" x14ac:dyDescent="0.2">
      <c r="B69" s="245"/>
      <c r="C69" s="242"/>
      <c r="D69" s="150"/>
      <c r="E69" s="132"/>
      <c r="F69" s="132"/>
      <c r="G69" s="246"/>
      <c r="H69" s="181"/>
      <c r="I69" s="132"/>
      <c r="J69" s="132"/>
      <c r="K69" s="132"/>
      <c r="L69" s="150"/>
      <c r="M69" s="150"/>
      <c r="N69" s="132"/>
      <c r="O69" s="155"/>
      <c r="P69" s="7"/>
      <c r="Q69" s="7"/>
    </row>
    <row r="70" spans="2:17" x14ac:dyDescent="0.2">
      <c r="B70" s="245"/>
      <c r="C70" s="242"/>
      <c r="D70" s="150"/>
      <c r="E70" s="132"/>
      <c r="F70" s="132"/>
      <c r="G70" s="246"/>
      <c r="H70" s="181"/>
      <c r="I70" s="132"/>
      <c r="J70" s="132"/>
      <c r="K70" s="132"/>
      <c r="L70" s="150"/>
      <c r="M70" s="150"/>
      <c r="N70" s="132"/>
      <c r="O70" s="155"/>
      <c r="P70" s="7"/>
      <c r="Q70" s="7"/>
    </row>
    <row r="71" spans="2:17" x14ac:dyDescent="0.2">
      <c r="B71" s="245"/>
      <c r="C71" s="242"/>
      <c r="D71" s="150"/>
      <c r="E71" s="132"/>
      <c r="F71" s="132"/>
      <c r="G71" s="246"/>
      <c r="H71" s="181"/>
      <c r="I71" s="132"/>
      <c r="J71" s="132"/>
      <c r="K71" s="132"/>
      <c r="L71" s="150"/>
      <c r="M71" s="150"/>
      <c r="N71" s="132"/>
      <c r="O71" s="155"/>
      <c r="P71" s="7"/>
      <c r="Q71" s="7"/>
    </row>
  </sheetData>
  <sheetProtection selectLockedCells="1" selectUnlockedCells="1"/>
  <sortState ref="B17:L27">
    <sortCondition descending="1" ref="H17:H27"/>
  </sortState>
  <mergeCells count="26">
    <mergeCell ref="L12:L13"/>
    <mergeCell ref="G12:G13"/>
    <mergeCell ref="H12:H13"/>
    <mergeCell ref="I12:I13"/>
    <mergeCell ref="J12:J13"/>
    <mergeCell ref="K12:K13"/>
    <mergeCell ref="A12:A13"/>
    <mergeCell ref="B12:B13"/>
    <mergeCell ref="C12:C13"/>
    <mergeCell ref="D12:D13"/>
    <mergeCell ref="E12:E13"/>
    <mergeCell ref="D9:H9"/>
    <mergeCell ref="L9:L10"/>
    <mergeCell ref="D10:H10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</mergeCells>
  <printOptions horizontalCentered="1"/>
  <pageMargins left="0.59055118110236227" right="0.19685039370078741" top="0.59055118110236227" bottom="0.59055118110236227" header="0" footer="0"/>
  <pageSetup paperSize="9" scale="86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T52"/>
  <sheetViews>
    <sheetView view="pageLayout" topLeftCell="A7" zoomScale="79" zoomScaleNormal="70" zoomScaleSheetLayoutView="100" zoomScalePageLayoutView="79" workbookViewId="0">
      <selection activeCell="F20" sqref="F20"/>
    </sheetView>
  </sheetViews>
  <sheetFormatPr defaultColWidth="9.140625" defaultRowHeight="12.75" x14ac:dyDescent="0.2"/>
  <cols>
    <col min="1" max="1" width="8.28515625" style="11" customWidth="1"/>
    <col min="2" max="2" width="21.5703125" style="11" customWidth="1"/>
    <col min="3" max="3" width="9.28515625" style="11" customWidth="1"/>
    <col min="4" max="4" width="7.42578125" style="11" customWidth="1"/>
    <col min="5" max="5" width="27.7109375" style="11" customWidth="1"/>
    <col min="6" max="6" width="16" style="11" customWidth="1"/>
    <col min="7" max="7" width="7.28515625" style="11" customWidth="1"/>
    <col min="8" max="8" width="8.140625" style="11" customWidth="1"/>
    <col min="9" max="9" width="8.42578125" style="38" customWidth="1"/>
    <col min="10" max="10" width="7.42578125" style="11" customWidth="1"/>
    <col min="11" max="11" width="8.5703125" style="11" customWidth="1"/>
    <col min="12" max="12" width="7.7109375" style="38" customWidth="1"/>
    <col min="13" max="13" width="10.28515625" style="11" customWidth="1"/>
    <col min="14" max="15" width="8.140625" style="11" customWidth="1"/>
    <col min="16" max="16" width="38" style="11" customWidth="1"/>
    <col min="17" max="16384" width="9.140625" style="11"/>
  </cols>
  <sheetData>
    <row r="1" spans="1:18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  <c r="O1" s="697"/>
      <c r="P1" s="697"/>
      <c r="Q1" s="3"/>
    </row>
    <row r="2" spans="1:18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3"/>
    </row>
    <row r="3" spans="1:18" s="38" customFormat="1" ht="12.75" customHeight="1" x14ac:dyDescent="0.2">
      <c r="A3" s="697" t="s">
        <v>197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  <c r="N3" s="697"/>
      <c r="O3" s="697"/>
      <c r="P3" s="697"/>
      <c r="Q3" s="10"/>
      <c r="R3" s="96"/>
    </row>
    <row r="4" spans="1:18" s="38" customFormat="1" x14ac:dyDescent="0.2">
      <c r="A4" s="697" t="s">
        <v>198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3"/>
      <c r="R4" s="97"/>
    </row>
    <row r="5" spans="1:18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</row>
    <row r="6" spans="1:18" s="38" customFormat="1" ht="15.75" x14ac:dyDescent="0.25">
      <c r="A6" s="696"/>
      <c r="B6" s="696"/>
      <c r="C6" s="699" t="s">
        <v>456</v>
      </c>
      <c r="D6" s="699"/>
      <c r="E6" s="699"/>
      <c r="F6" s="699"/>
      <c r="G6" s="699"/>
      <c r="H6" s="699"/>
      <c r="I6" s="699"/>
      <c r="J6" s="699"/>
      <c r="K6" s="699"/>
      <c r="L6" s="699"/>
      <c r="M6" s="158"/>
      <c r="N6" s="158"/>
      <c r="O6" s="138"/>
      <c r="P6" s="138"/>
    </row>
    <row r="7" spans="1:18" s="38" customFormat="1" ht="15.75" x14ac:dyDescent="0.2">
      <c r="A7" s="748"/>
      <c r="B7" s="748"/>
      <c r="C7" s="679" t="s">
        <v>457</v>
      </c>
      <c r="D7" s="679"/>
      <c r="E7" s="679"/>
      <c r="F7" s="679"/>
      <c r="G7" s="679"/>
      <c r="H7" s="679"/>
      <c r="I7" s="679"/>
      <c r="J7" s="679"/>
      <c r="K7" s="679"/>
      <c r="L7" s="749"/>
      <c r="M7" s="750" t="s">
        <v>29</v>
      </c>
      <c r="N7" s="751"/>
      <c r="O7" s="752"/>
      <c r="P7" s="129"/>
    </row>
    <row r="8" spans="1:18" s="38" customFormat="1" ht="15" x14ac:dyDescent="0.2">
      <c r="A8" s="132"/>
      <c r="B8" s="132"/>
      <c r="C8" s="740" t="s">
        <v>531</v>
      </c>
      <c r="D8" s="740"/>
      <c r="E8" s="740"/>
      <c r="F8" s="740"/>
      <c r="G8" s="740"/>
      <c r="H8" s="740"/>
      <c r="I8" s="740"/>
      <c r="J8" s="740"/>
      <c r="K8" s="740"/>
      <c r="L8" s="741"/>
      <c r="M8" s="387" t="s">
        <v>11</v>
      </c>
      <c r="N8" s="387" t="s">
        <v>18</v>
      </c>
      <c r="O8" s="387" t="s">
        <v>20</v>
      </c>
      <c r="P8" s="125"/>
    </row>
    <row r="9" spans="1:18" s="38" customFormat="1" ht="15.75" x14ac:dyDescent="0.25">
      <c r="A9" s="753" t="s">
        <v>564</v>
      </c>
      <c r="B9" s="753"/>
      <c r="C9" s="699" t="s">
        <v>532</v>
      </c>
      <c r="D9" s="699"/>
      <c r="E9" s="699"/>
      <c r="F9" s="699"/>
      <c r="G9" s="699"/>
      <c r="H9" s="699"/>
      <c r="I9" s="699"/>
      <c r="J9" s="699"/>
      <c r="K9" s="699"/>
      <c r="L9" s="754"/>
      <c r="M9" s="387">
        <v>151</v>
      </c>
      <c r="N9" s="387">
        <v>189</v>
      </c>
      <c r="O9" s="387">
        <v>234.5</v>
      </c>
      <c r="P9" s="132"/>
    </row>
    <row r="10" spans="1:18" s="38" customFormat="1" ht="15" customHeight="1" x14ac:dyDescent="0.2">
      <c r="A10" s="746" t="s">
        <v>196</v>
      </c>
      <c r="B10" s="746"/>
      <c r="C10" s="677" t="s">
        <v>458</v>
      </c>
      <c r="D10" s="677"/>
      <c r="E10" s="677"/>
      <c r="F10" s="677"/>
      <c r="G10" s="677"/>
      <c r="H10" s="677"/>
      <c r="I10" s="677"/>
      <c r="J10" s="677"/>
      <c r="K10" s="677"/>
      <c r="L10" s="747"/>
      <c r="M10" s="755" t="s">
        <v>2</v>
      </c>
      <c r="N10" s="755"/>
      <c r="O10" s="755"/>
      <c r="P10" s="123"/>
    </row>
    <row r="11" spans="1:18" s="7" customFormat="1" ht="15" x14ac:dyDescent="0.2">
      <c r="A11" s="202" t="s">
        <v>48</v>
      </c>
      <c r="B11" s="71"/>
      <c r="C11" s="355">
        <v>214</v>
      </c>
      <c r="D11" s="125"/>
      <c r="E11" s="125"/>
      <c r="F11" s="125"/>
      <c r="G11" s="125"/>
      <c r="H11" s="125"/>
      <c r="I11" s="125"/>
      <c r="J11" s="132"/>
      <c r="K11" s="132"/>
      <c r="L11" s="132"/>
      <c r="M11" s="207" t="s">
        <v>3</v>
      </c>
      <c r="N11" s="207" t="s">
        <v>4</v>
      </c>
      <c r="O11" s="207" t="s">
        <v>5</v>
      </c>
      <c r="P11" s="281" t="s">
        <v>199</v>
      </c>
    </row>
    <row r="12" spans="1:18" s="38" customFormat="1" ht="15" x14ac:dyDescent="0.2">
      <c r="A12" s="208" t="s">
        <v>49</v>
      </c>
      <c r="B12" s="209"/>
      <c r="C12" s="356">
        <v>30</v>
      </c>
      <c r="D12" s="125"/>
      <c r="E12" s="125"/>
      <c r="F12" s="125"/>
      <c r="G12" s="125"/>
      <c r="H12" s="125"/>
      <c r="I12" s="125"/>
      <c r="J12" s="125"/>
      <c r="K12" s="125"/>
      <c r="L12" s="125"/>
      <c r="M12" s="206">
        <v>192</v>
      </c>
      <c r="N12" s="206">
        <v>126</v>
      </c>
      <c r="O12" s="206">
        <v>75</v>
      </c>
      <c r="P12" s="281" t="s">
        <v>19</v>
      </c>
    </row>
    <row r="13" spans="1:18" s="38" customFormat="1" x14ac:dyDescent="0.2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</row>
    <row r="14" spans="1:18" s="38" customFormat="1" x14ac:dyDescent="0.2">
      <c r="A14" s="756" t="s">
        <v>6</v>
      </c>
      <c r="B14" s="693" t="s">
        <v>231</v>
      </c>
      <c r="C14" s="681" t="s">
        <v>7</v>
      </c>
      <c r="D14" s="681" t="s">
        <v>8</v>
      </c>
      <c r="E14" s="681" t="s">
        <v>9</v>
      </c>
      <c r="F14" s="210" t="s">
        <v>203</v>
      </c>
      <c r="G14" s="681" t="s">
        <v>10</v>
      </c>
      <c r="H14" s="681" t="s">
        <v>11</v>
      </c>
      <c r="I14" s="742" t="s">
        <v>6</v>
      </c>
      <c r="J14" s="744" t="s">
        <v>18</v>
      </c>
      <c r="K14" s="745"/>
      <c r="L14" s="742" t="s">
        <v>6</v>
      </c>
      <c r="M14" s="742" t="s">
        <v>230</v>
      </c>
      <c r="N14" s="681" t="s">
        <v>12</v>
      </c>
      <c r="O14" s="675" t="s">
        <v>13</v>
      </c>
      <c r="P14" s="675" t="s">
        <v>14</v>
      </c>
    </row>
    <row r="15" spans="1:18" s="17" customFormat="1" ht="11.25" customHeight="1" x14ac:dyDescent="0.2">
      <c r="A15" s="757"/>
      <c r="B15" s="694"/>
      <c r="C15" s="681"/>
      <c r="D15" s="681"/>
      <c r="E15" s="681"/>
      <c r="F15" s="211" t="s">
        <v>202</v>
      </c>
      <c r="G15" s="681"/>
      <c r="H15" s="681"/>
      <c r="I15" s="743"/>
      <c r="J15" s="15" t="s">
        <v>20</v>
      </c>
      <c r="K15" s="15" t="s">
        <v>21</v>
      </c>
      <c r="L15" s="743"/>
      <c r="M15" s="743"/>
      <c r="N15" s="681"/>
      <c r="O15" s="676"/>
      <c r="P15" s="676"/>
    </row>
    <row r="16" spans="1:18" s="17" customFormat="1" ht="15.6" customHeight="1" x14ac:dyDescent="0.2">
      <c r="A16" s="612">
        <f t="shared" ref="A16:A22" si="0">_xlfn.RANK.EQ(M16,M$16:M$26)</f>
        <v>1</v>
      </c>
      <c r="B16" s="257" t="s">
        <v>314</v>
      </c>
      <c r="C16" s="182">
        <v>1999</v>
      </c>
      <c r="D16" s="71" t="s">
        <v>3</v>
      </c>
      <c r="E16" s="202" t="s">
        <v>220</v>
      </c>
      <c r="F16" s="194" t="s">
        <v>73</v>
      </c>
      <c r="G16" s="112">
        <v>63</v>
      </c>
      <c r="H16" s="182">
        <v>105</v>
      </c>
      <c r="I16" s="182">
        <f t="shared" ref="I16:I22" si="1">_xlfn.RANK.EQ(H16,H$16:H$26)</f>
        <v>1</v>
      </c>
      <c r="J16" s="71">
        <v>175</v>
      </c>
      <c r="K16" s="71">
        <f t="shared" ref="K16:K22" si="2">J16/2</f>
        <v>87.5</v>
      </c>
      <c r="L16" s="182">
        <f t="shared" ref="L16:L22" si="3">_xlfn.RANK.EQ(K16,K$16:K$26)</f>
        <v>1</v>
      </c>
      <c r="M16" s="183">
        <f t="shared" ref="M16:M22" si="4">K16+H16</f>
        <v>192.5</v>
      </c>
      <c r="N16" s="182">
        <f t="shared" ref="N16:N22" si="5">IF(A16=1,20,IF(A16=2,18,IF(A16=3,16,IF(A16&gt;19,0,19-A16))))</f>
        <v>20</v>
      </c>
      <c r="O16" s="33" t="s">
        <v>3</v>
      </c>
      <c r="P16" s="214" t="s">
        <v>534</v>
      </c>
    </row>
    <row r="17" spans="1:20" s="19" customFormat="1" ht="15" customHeight="1" x14ac:dyDescent="0.2">
      <c r="A17" s="612">
        <f t="shared" si="0"/>
        <v>2</v>
      </c>
      <c r="B17" s="590" t="s">
        <v>336</v>
      </c>
      <c r="C17" s="182">
        <v>1985</v>
      </c>
      <c r="D17" s="71" t="s">
        <v>4</v>
      </c>
      <c r="E17" s="302" t="s">
        <v>459</v>
      </c>
      <c r="F17" s="217" t="s">
        <v>460</v>
      </c>
      <c r="G17" s="184">
        <v>62.9</v>
      </c>
      <c r="H17" s="182">
        <v>76</v>
      </c>
      <c r="I17" s="182">
        <f t="shared" si="1"/>
        <v>3</v>
      </c>
      <c r="J17" s="185">
        <v>139</v>
      </c>
      <c r="K17" s="71">
        <f t="shared" si="2"/>
        <v>69.5</v>
      </c>
      <c r="L17" s="182">
        <f t="shared" si="3"/>
        <v>2</v>
      </c>
      <c r="M17" s="183">
        <f t="shared" si="4"/>
        <v>145.5</v>
      </c>
      <c r="N17" s="182">
        <f t="shared" si="5"/>
        <v>18</v>
      </c>
      <c r="O17" s="33" t="s">
        <v>4</v>
      </c>
      <c r="P17" s="578" t="s">
        <v>596</v>
      </c>
      <c r="Q17" s="38"/>
      <c r="R17" s="39"/>
      <c r="S17" s="38"/>
      <c r="T17" s="38"/>
    </row>
    <row r="18" spans="1:20" s="17" customFormat="1" ht="15" customHeight="1" x14ac:dyDescent="0.2">
      <c r="A18" s="613">
        <f t="shared" si="0"/>
        <v>3</v>
      </c>
      <c r="B18" s="195" t="s">
        <v>129</v>
      </c>
      <c r="C18" s="201">
        <v>1992</v>
      </c>
      <c r="D18" s="193" t="s">
        <v>3</v>
      </c>
      <c r="E18" s="202" t="s">
        <v>221</v>
      </c>
      <c r="F18" s="71" t="s">
        <v>67</v>
      </c>
      <c r="G18" s="184">
        <v>63</v>
      </c>
      <c r="H18" s="182">
        <v>83</v>
      </c>
      <c r="I18" s="182">
        <f t="shared" si="1"/>
        <v>2</v>
      </c>
      <c r="J18" s="185">
        <v>90</v>
      </c>
      <c r="K18" s="71">
        <f t="shared" si="2"/>
        <v>45</v>
      </c>
      <c r="L18" s="182">
        <f t="shared" si="3"/>
        <v>3</v>
      </c>
      <c r="M18" s="183">
        <f t="shared" si="4"/>
        <v>128</v>
      </c>
      <c r="N18" s="182">
        <f t="shared" si="5"/>
        <v>16</v>
      </c>
      <c r="O18" s="102" t="s">
        <v>4</v>
      </c>
      <c r="P18" s="197" t="s">
        <v>337</v>
      </c>
      <c r="Q18" s="38"/>
      <c r="R18" s="21"/>
    </row>
    <row r="19" spans="1:20" s="17" customFormat="1" ht="15" customHeight="1" x14ac:dyDescent="0.2">
      <c r="A19" s="613">
        <f t="shared" si="0"/>
        <v>4</v>
      </c>
      <c r="B19" s="257" t="s">
        <v>160</v>
      </c>
      <c r="C19" s="182">
        <v>2002</v>
      </c>
      <c r="D19" s="71" t="s">
        <v>5</v>
      </c>
      <c r="E19" s="202" t="s">
        <v>225</v>
      </c>
      <c r="F19" s="217"/>
      <c r="G19" s="184">
        <v>62.9</v>
      </c>
      <c r="H19" s="182">
        <v>63</v>
      </c>
      <c r="I19" s="182">
        <f t="shared" si="1"/>
        <v>4</v>
      </c>
      <c r="J19" s="185">
        <v>82</v>
      </c>
      <c r="K19" s="71">
        <f t="shared" si="2"/>
        <v>41</v>
      </c>
      <c r="L19" s="182">
        <f t="shared" si="3"/>
        <v>4</v>
      </c>
      <c r="M19" s="183">
        <f t="shared" si="4"/>
        <v>104</v>
      </c>
      <c r="N19" s="182">
        <f t="shared" si="5"/>
        <v>15</v>
      </c>
      <c r="O19" s="102" t="s">
        <v>5</v>
      </c>
      <c r="P19" s="70" t="s">
        <v>161</v>
      </c>
      <c r="R19" s="21"/>
    </row>
    <row r="20" spans="1:20" s="17" customFormat="1" ht="15" customHeight="1" x14ac:dyDescent="0.2">
      <c r="A20" s="613">
        <f t="shared" si="0"/>
        <v>5</v>
      </c>
      <c r="B20" s="257" t="s">
        <v>139</v>
      </c>
      <c r="C20" s="193">
        <v>1987</v>
      </c>
      <c r="D20" s="71" t="s">
        <v>5</v>
      </c>
      <c r="E20" s="202" t="s">
        <v>224</v>
      </c>
      <c r="F20" s="196" t="s">
        <v>137</v>
      </c>
      <c r="G20" s="184">
        <v>62.4</v>
      </c>
      <c r="H20" s="182">
        <v>51</v>
      </c>
      <c r="I20" s="182">
        <f t="shared" si="1"/>
        <v>5</v>
      </c>
      <c r="J20" s="185">
        <v>70</v>
      </c>
      <c r="K20" s="71">
        <f t="shared" si="2"/>
        <v>35</v>
      </c>
      <c r="L20" s="182">
        <f t="shared" si="3"/>
        <v>6</v>
      </c>
      <c r="M20" s="183">
        <f t="shared" si="4"/>
        <v>86</v>
      </c>
      <c r="N20" s="182">
        <f t="shared" si="5"/>
        <v>14</v>
      </c>
      <c r="O20" s="102" t="s">
        <v>5</v>
      </c>
      <c r="P20" s="70" t="s">
        <v>162</v>
      </c>
      <c r="R20" s="21"/>
    </row>
    <row r="21" spans="1:20" s="17" customFormat="1" ht="15" customHeight="1" x14ac:dyDescent="0.2">
      <c r="A21" s="613">
        <f t="shared" si="0"/>
        <v>6</v>
      </c>
      <c r="B21" s="365" t="s">
        <v>321</v>
      </c>
      <c r="C21" s="193">
        <v>1996</v>
      </c>
      <c r="D21" s="193" t="s">
        <v>5</v>
      </c>
      <c r="E21" s="202" t="s">
        <v>253</v>
      </c>
      <c r="F21" s="380" t="s">
        <v>579</v>
      </c>
      <c r="G21" s="184">
        <v>63</v>
      </c>
      <c r="H21" s="182">
        <v>33</v>
      </c>
      <c r="I21" s="182">
        <f t="shared" si="1"/>
        <v>6</v>
      </c>
      <c r="J21" s="185">
        <v>79</v>
      </c>
      <c r="K21" s="71">
        <f t="shared" si="2"/>
        <v>39.5</v>
      </c>
      <c r="L21" s="182">
        <f t="shared" si="3"/>
        <v>5</v>
      </c>
      <c r="M21" s="183">
        <f t="shared" si="4"/>
        <v>72.5</v>
      </c>
      <c r="N21" s="182">
        <f t="shared" si="5"/>
        <v>13</v>
      </c>
      <c r="O21" s="102"/>
      <c r="P21" s="197" t="s">
        <v>338</v>
      </c>
      <c r="R21" s="21"/>
    </row>
    <row r="22" spans="1:20" s="17" customFormat="1" ht="15" customHeight="1" x14ac:dyDescent="0.2">
      <c r="A22" s="614">
        <f t="shared" si="0"/>
        <v>7</v>
      </c>
      <c r="B22" s="506" t="s">
        <v>138</v>
      </c>
      <c r="C22" s="401">
        <v>1997</v>
      </c>
      <c r="D22" s="402" t="s">
        <v>5</v>
      </c>
      <c r="E22" s="403" t="s">
        <v>36</v>
      </c>
      <c r="F22" s="404"/>
      <c r="G22" s="533">
        <v>62.9</v>
      </c>
      <c r="H22" s="401">
        <v>21</v>
      </c>
      <c r="I22" s="401">
        <f t="shared" si="1"/>
        <v>7</v>
      </c>
      <c r="J22" s="534">
        <v>70</v>
      </c>
      <c r="K22" s="402">
        <f t="shared" si="2"/>
        <v>35</v>
      </c>
      <c r="L22" s="401">
        <f t="shared" si="3"/>
        <v>6</v>
      </c>
      <c r="M22" s="535">
        <f t="shared" si="4"/>
        <v>56</v>
      </c>
      <c r="N22" s="401">
        <f t="shared" si="5"/>
        <v>12</v>
      </c>
      <c r="O22" s="536"/>
      <c r="P22" s="407" t="s">
        <v>84</v>
      </c>
      <c r="R22" s="21"/>
    </row>
    <row r="23" spans="1:20" s="17" customFormat="1" ht="15" customHeight="1" x14ac:dyDescent="0.2">
      <c r="A23" s="537"/>
      <c r="B23" s="538"/>
      <c r="C23" s="539"/>
      <c r="D23" s="540"/>
      <c r="E23" s="541"/>
      <c r="F23" s="542"/>
      <c r="G23" s="543"/>
      <c r="H23" s="410"/>
      <c r="I23" s="410"/>
      <c r="J23" s="544"/>
      <c r="K23" s="411"/>
      <c r="L23" s="410"/>
      <c r="M23" s="545"/>
      <c r="N23" s="410"/>
      <c r="O23" s="466"/>
      <c r="P23" s="415"/>
      <c r="R23" s="21"/>
    </row>
    <row r="24" spans="1:20" s="17" customFormat="1" ht="15" customHeight="1" x14ac:dyDescent="0.2">
      <c r="A24" s="241"/>
      <c r="B24" s="253"/>
      <c r="C24" s="254"/>
      <c r="D24" s="440"/>
      <c r="E24" s="255"/>
      <c r="F24" s="399"/>
      <c r="G24" s="477"/>
      <c r="H24" s="254"/>
      <c r="I24" s="254"/>
      <c r="J24" s="417"/>
      <c r="K24" s="440"/>
      <c r="L24" s="254"/>
      <c r="M24" s="418"/>
      <c r="N24" s="254"/>
      <c r="O24" s="152"/>
      <c r="P24" s="128"/>
      <c r="R24" s="21"/>
    </row>
    <row r="25" spans="1:20" s="17" customFormat="1" ht="15" customHeight="1" x14ac:dyDescent="0.2">
      <c r="A25" s="241"/>
      <c r="B25" s="253"/>
      <c r="C25" s="361"/>
      <c r="D25" s="440"/>
      <c r="E25" s="255"/>
      <c r="F25" s="440"/>
      <c r="G25" s="477"/>
      <c r="H25" s="254"/>
      <c r="I25" s="254"/>
      <c r="J25" s="417"/>
      <c r="K25" s="440"/>
      <c r="L25" s="254"/>
      <c r="M25" s="418"/>
      <c r="N25" s="254"/>
      <c r="O25" s="152"/>
      <c r="P25" s="128"/>
      <c r="R25" s="21"/>
    </row>
    <row r="26" spans="1:20" s="17" customFormat="1" ht="15" customHeight="1" x14ac:dyDescent="0.2">
      <c r="A26" s="241"/>
      <c r="B26" s="253"/>
      <c r="C26" s="254"/>
      <c r="D26" s="440"/>
      <c r="E26" s="255"/>
      <c r="F26" s="123"/>
      <c r="G26" s="477"/>
      <c r="H26" s="254"/>
      <c r="I26" s="254"/>
      <c r="J26" s="417"/>
      <c r="K26" s="440"/>
      <c r="L26" s="254"/>
      <c r="M26" s="418"/>
      <c r="N26" s="254"/>
      <c r="O26" s="152"/>
      <c r="P26" s="128"/>
      <c r="R26" s="21"/>
    </row>
    <row r="27" spans="1:20" s="38" customFormat="1" ht="15" customHeight="1" x14ac:dyDescent="0.2">
      <c r="A27" s="205"/>
      <c r="B27" s="126" t="s">
        <v>15</v>
      </c>
      <c r="C27" s="205"/>
      <c r="D27" s="205"/>
      <c r="E27" s="127" t="s">
        <v>204</v>
      </c>
      <c r="F27" s="205"/>
      <c r="G27" s="205"/>
      <c r="H27" s="126"/>
      <c r="I27" s="126"/>
      <c r="J27" s="205"/>
      <c r="K27" s="126" t="s">
        <v>124</v>
      </c>
      <c r="L27" s="205"/>
      <c r="M27" s="205"/>
      <c r="N27" s="205"/>
      <c r="O27" s="126" t="s">
        <v>490</v>
      </c>
      <c r="P27" s="126"/>
      <c r="Q27" s="126"/>
      <c r="R27" s="21"/>
      <c r="S27" s="17"/>
      <c r="T27" s="17"/>
    </row>
    <row r="28" spans="1:20" s="38" customFormat="1" x14ac:dyDescent="0.2">
      <c r="A28" s="205"/>
      <c r="B28" s="126"/>
      <c r="C28" s="205"/>
      <c r="D28" s="205"/>
      <c r="E28" s="127"/>
      <c r="F28" s="205"/>
      <c r="G28" s="205"/>
      <c r="H28" s="126"/>
      <c r="I28" s="126"/>
      <c r="J28" s="205"/>
      <c r="K28" s="126"/>
      <c r="L28" s="205"/>
      <c r="M28" s="205"/>
      <c r="N28" s="205"/>
      <c r="O28" s="205"/>
      <c r="P28" s="205"/>
      <c r="Q28" s="205"/>
    </row>
    <row r="29" spans="1:20" s="38" customFormat="1" x14ac:dyDescent="0.2">
      <c r="A29" s="205"/>
      <c r="B29" s="126" t="s">
        <v>16</v>
      </c>
      <c r="C29" s="205"/>
      <c r="D29" s="205"/>
      <c r="E29" s="126" t="s">
        <v>205</v>
      </c>
      <c r="F29" s="205"/>
      <c r="G29" s="205"/>
      <c r="H29" s="126"/>
      <c r="I29" s="126"/>
      <c r="J29" s="205"/>
      <c r="K29" s="126" t="s">
        <v>125</v>
      </c>
      <c r="L29" s="205"/>
      <c r="M29" s="205"/>
      <c r="N29" s="205"/>
      <c r="O29" s="205" t="s">
        <v>492</v>
      </c>
      <c r="P29" s="205"/>
      <c r="Q29" s="205"/>
    </row>
    <row r="30" spans="1:20" s="38" customFormat="1" ht="15" customHeight="1" x14ac:dyDescent="0.2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</row>
    <row r="31" spans="1:20" s="38" customFormat="1" x14ac:dyDescent="0.2">
      <c r="A31" s="205"/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</row>
    <row r="32" spans="1:20" s="17" customFormat="1" x14ac:dyDescent="0.2">
      <c r="A32" s="205"/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</row>
    <row r="33" spans="1:20" s="17" customFormat="1" x14ac:dyDescent="0.2">
      <c r="A33" s="205"/>
      <c r="B33" s="205"/>
      <c r="C33" s="205"/>
      <c r="D33" s="205"/>
      <c r="E33" s="205"/>
      <c r="F33" s="205"/>
      <c r="G33" s="124"/>
      <c r="H33" s="124"/>
      <c r="I33" s="124"/>
      <c r="J33" s="124"/>
      <c r="K33" s="124"/>
      <c r="L33" s="124"/>
      <c r="M33" s="124"/>
      <c r="N33" s="124"/>
      <c r="O33" s="124"/>
      <c r="P33" s="124"/>
    </row>
    <row r="34" spans="1:20" x14ac:dyDescent="0.2">
      <c r="A34" s="205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38"/>
      <c r="R34" s="38"/>
      <c r="S34" s="38"/>
      <c r="T34" s="38"/>
    </row>
    <row r="35" spans="1:20" x14ac:dyDescent="0.2">
      <c r="A35" s="205"/>
      <c r="B35" s="205"/>
      <c r="C35" s="205"/>
      <c r="D35" s="205"/>
      <c r="E35" s="205"/>
      <c r="F35" s="205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7"/>
      <c r="R35" s="7"/>
      <c r="S35" s="7"/>
      <c r="T35" s="7"/>
    </row>
    <row r="36" spans="1:20" x14ac:dyDescent="0.2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</row>
    <row r="37" spans="1:20" x14ac:dyDescent="0.2">
      <c r="A37" s="205"/>
      <c r="B37" s="198"/>
      <c r="C37" s="152"/>
      <c r="D37" s="132"/>
      <c r="E37" s="132"/>
      <c r="F37" s="132"/>
      <c r="G37" s="181"/>
      <c r="H37" s="150"/>
      <c r="I37" s="150"/>
      <c r="J37" s="132"/>
      <c r="K37" s="132"/>
      <c r="L37" s="150"/>
      <c r="M37" s="151"/>
      <c r="N37" s="150"/>
      <c r="O37" s="152"/>
      <c r="P37" s="110"/>
    </row>
    <row r="38" spans="1:20" x14ac:dyDescent="0.2">
      <c r="A38" s="205"/>
      <c r="B38" s="198"/>
      <c r="C38" s="152"/>
      <c r="D38" s="152"/>
      <c r="E38" s="132"/>
      <c r="F38" s="132"/>
      <c r="G38" s="181"/>
      <c r="H38" s="150"/>
      <c r="I38" s="150"/>
      <c r="J38" s="154"/>
      <c r="K38" s="132"/>
      <c r="L38" s="150"/>
      <c r="M38" s="151"/>
      <c r="N38" s="150"/>
      <c r="O38" s="152"/>
      <c r="P38" s="156"/>
    </row>
    <row r="39" spans="1:20" x14ac:dyDescent="0.2">
      <c r="B39" s="177"/>
      <c r="C39" s="174"/>
      <c r="D39" s="143"/>
      <c r="E39" s="143"/>
      <c r="F39" s="178"/>
      <c r="G39" s="173"/>
      <c r="H39" s="150"/>
      <c r="I39" s="150"/>
      <c r="J39" s="154"/>
      <c r="K39" s="143"/>
      <c r="L39" s="150"/>
      <c r="M39" s="151"/>
      <c r="N39" s="174"/>
      <c r="O39" s="172"/>
      <c r="P39" s="169"/>
    </row>
    <row r="40" spans="1:20" x14ac:dyDescent="0.2">
      <c r="B40" s="177"/>
      <c r="C40" s="174"/>
      <c r="D40" s="143"/>
      <c r="E40" s="143"/>
      <c r="F40" s="178"/>
      <c r="G40" s="173"/>
      <c r="H40" s="174"/>
      <c r="I40" s="150"/>
      <c r="J40" s="176"/>
      <c r="K40" s="143"/>
      <c r="L40" s="150"/>
      <c r="M40" s="151"/>
      <c r="N40" s="174"/>
      <c r="O40" s="172"/>
      <c r="P40" s="169"/>
    </row>
    <row r="41" spans="1:20" x14ac:dyDescent="0.2">
      <c r="B41" s="177"/>
      <c r="C41" s="174"/>
      <c r="D41" s="143"/>
      <c r="E41" s="143"/>
      <c r="F41" s="178"/>
      <c r="G41" s="173"/>
      <c r="H41" s="174"/>
      <c r="I41" s="150"/>
      <c r="J41" s="176"/>
      <c r="K41" s="143"/>
      <c r="L41" s="150"/>
      <c r="M41" s="151"/>
      <c r="N41" s="174"/>
      <c r="O41" s="172"/>
      <c r="P41" s="169"/>
    </row>
    <row r="42" spans="1:20" x14ac:dyDescent="0.2">
      <c r="B42" s="177"/>
      <c r="C42" s="174"/>
      <c r="D42" s="143"/>
      <c r="E42" s="143"/>
      <c r="F42" s="178"/>
      <c r="G42" s="173"/>
      <c r="H42" s="174"/>
      <c r="I42" s="150"/>
      <c r="J42" s="176"/>
      <c r="K42" s="143"/>
      <c r="L42" s="150"/>
      <c r="M42" s="151"/>
      <c r="N42" s="174"/>
      <c r="O42" s="172"/>
      <c r="P42" s="169"/>
    </row>
    <row r="43" spans="1:20" x14ac:dyDescent="0.2">
      <c r="B43" s="177"/>
      <c r="C43" s="174"/>
      <c r="D43" s="143"/>
      <c r="E43" s="143"/>
      <c r="F43" s="178"/>
      <c r="G43" s="173"/>
      <c r="H43" s="174"/>
      <c r="I43" s="150"/>
      <c r="J43" s="176"/>
      <c r="K43" s="143"/>
      <c r="L43" s="150"/>
      <c r="M43" s="151"/>
      <c r="N43" s="174"/>
      <c r="O43" s="172"/>
      <c r="P43" s="169"/>
    </row>
    <row r="44" spans="1:20" x14ac:dyDescent="0.2">
      <c r="B44" s="177"/>
      <c r="C44" s="174"/>
      <c r="D44" s="143"/>
      <c r="E44" s="143"/>
      <c r="F44" s="178"/>
      <c r="G44" s="173"/>
      <c r="H44" s="174"/>
      <c r="I44" s="150"/>
      <c r="J44" s="176"/>
      <c r="K44" s="143"/>
      <c r="L44" s="150"/>
      <c r="M44" s="151"/>
      <c r="N44" s="174"/>
      <c r="O44" s="172"/>
      <c r="P44" s="169"/>
    </row>
    <row r="45" spans="1:20" x14ac:dyDescent="0.2">
      <c r="B45" s="177"/>
      <c r="C45" s="174"/>
      <c r="D45" s="143"/>
      <c r="E45" s="143"/>
      <c r="F45" s="178"/>
      <c r="G45" s="173"/>
      <c r="H45" s="174"/>
      <c r="I45" s="150"/>
      <c r="J45" s="176"/>
      <c r="K45" s="143"/>
      <c r="L45" s="150"/>
      <c r="M45" s="151"/>
      <c r="N45" s="174"/>
      <c r="O45" s="172"/>
      <c r="P45" s="169"/>
    </row>
    <row r="46" spans="1:20" x14ac:dyDescent="0.2">
      <c r="B46" s="177"/>
      <c r="C46" s="174"/>
      <c r="D46" s="143"/>
      <c r="E46" s="143"/>
      <c r="F46" s="178"/>
      <c r="G46" s="173"/>
      <c r="H46" s="174"/>
      <c r="I46" s="174"/>
      <c r="J46" s="143"/>
      <c r="K46" s="132"/>
      <c r="L46" s="174"/>
      <c r="M46" s="150"/>
      <c r="N46" s="150"/>
      <c r="O46" s="152"/>
      <c r="P46" s="169"/>
    </row>
    <row r="47" spans="1:20" x14ac:dyDescent="0.2">
      <c r="B47" s="177"/>
      <c r="C47" s="172"/>
      <c r="D47" s="143"/>
      <c r="E47" s="143"/>
      <c r="F47" s="143"/>
      <c r="G47" s="173"/>
      <c r="H47" s="174"/>
      <c r="I47" s="174"/>
      <c r="J47" s="143"/>
      <c r="K47" s="132"/>
      <c r="L47" s="174"/>
      <c r="M47" s="150"/>
      <c r="N47" s="150"/>
      <c r="O47" s="152"/>
      <c r="P47" s="169"/>
    </row>
    <row r="48" spans="1:20" x14ac:dyDescent="0.2">
      <c r="B48" s="177"/>
      <c r="C48" s="174"/>
      <c r="D48" s="143"/>
      <c r="E48" s="143"/>
      <c r="F48" s="178"/>
      <c r="G48" s="173"/>
      <c r="H48" s="174"/>
      <c r="I48" s="174"/>
      <c r="J48" s="143"/>
      <c r="K48" s="132"/>
      <c r="L48" s="174"/>
      <c r="M48" s="150"/>
      <c r="N48" s="150"/>
      <c r="O48" s="152"/>
      <c r="P48" s="169"/>
    </row>
    <row r="49" spans="2:16" x14ac:dyDescent="0.2">
      <c r="B49" s="177"/>
      <c r="C49" s="172"/>
      <c r="D49" s="143"/>
      <c r="E49" s="143"/>
      <c r="F49" s="179"/>
      <c r="G49" s="173"/>
      <c r="H49" s="174"/>
      <c r="I49" s="174"/>
      <c r="J49" s="143"/>
      <c r="K49" s="132"/>
      <c r="L49" s="174"/>
      <c r="M49" s="150"/>
      <c r="N49" s="150"/>
      <c r="O49" s="152"/>
      <c r="P49" s="169"/>
    </row>
    <row r="50" spans="2:16" x14ac:dyDescent="0.2">
      <c r="B50" s="177"/>
      <c r="C50" s="174"/>
      <c r="D50" s="143"/>
      <c r="E50" s="143"/>
      <c r="F50" s="178"/>
      <c r="G50" s="173"/>
      <c r="H50" s="174"/>
      <c r="I50" s="174"/>
      <c r="J50" s="143"/>
      <c r="K50" s="132"/>
      <c r="L50" s="174"/>
      <c r="M50" s="150"/>
      <c r="N50" s="150"/>
      <c r="O50" s="152"/>
      <c r="P50" s="169"/>
    </row>
    <row r="51" spans="2:16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2:16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</sheetData>
  <sheetProtection selectLockedCells="1" selectUnlockedCells="1"/>
  <sortState ref="B16:P22">
    <sortCondition descending="1" ref="M16:M22"/>
  </sortState>
  <mergeCells count="29">
    <mergeCell ref="P14:P15"/>
    <mergeCell ref="A10:B10"/>
    <mergeCell ref="C10:L10"/>
    <mergeCell ref="A7:B7"/>
    <mergeCell ref="C7:L7"/>
    <mergeCell ref="M7:O7"/>
    <mergeCell ref="A9:B9"/>
    <mergeCell ref="C9:L9"/>
    <mergeCell ref="M10:O10"/>
    <mergeCell ref="A14:A15"/>
    <mergeCell ref="B14:B15"/>
    <mergeCell ref="C14:C15"/>
    <mergeCell ref="D14:D15"/>
    <mergeCell ref="E14:E15"/>
    <mergeCell ref="G14:G15"/>
    <mergeCell ref="N14:N15"/>
    <mergeCell ref="A1:P1"/>
    <mergeCell ref="A2:P2"/>
    <mergeCell ref="A3:P3"/>
    <mergeCell ref="A4:P4"/>
    <mergeCell ref="A6:B6"/>
    <mergeCell ref="C6:L6"/>
    <mergeCell ref="C8:L8"/>
    <mergeCell ref="O14:O15"/>
    <mergeCell ref="H14:H15"/>
    <mergeCell ref="I14:I15"/>
    <mergeCell ref="J14:K14"/>
    <mergeCell ref="L14:L15"/>
    <mergeCell ref="M14:M15"/>
  </mergeCells>
  <printOptions horizontalCentered="1"/>
  <pageMargins left="0.59055118110236227" right="0.1753691983122363" top="0.59055118110236227" bottom="0.59055118110236227" header="0" footer="0"/>
  <pageSetup paperSize="9" scale="70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37"/>
  <sheetViews>
    <sheetView view="pageLayout" topLeftCell="A7" zoomScale="81" zoomScaleNormal="55" zoomScaleSheetLayoutView="85" zoomScalePageLayoutView="81" workbookViewId="0">
      <selection activeCell="E24" sqref="E24"/>
    </sheetView>
  </sheetViews>
  <sheetFormatPr defaultColWidth="9.140625" defaultRowHeight="12.75" x14ac:dyDescent="0.2"/>
  <cols>
    <col min="1" max="1" width="8.28515625" style="11" customWidth="1"/>
    <col min="2" max="2" width="19.7109375" style="11" customWidth="1"/>
    <col min="3" max="3" width="10" style="11" customWidth="1"/>
    <col min="4" max="4" width="7.42578125" style="11" customWidth="1"/>
    <col min="5" max="5" width="24.28515625" style="11" customWidth="1"/>
    <col min="6" max="6" width="16.7109375" style="11" customWidth="1"/>
    <col min="7" max="7" width="7.7109375" style="11" customWidth="1"/>
    <col min="8" max="8" width="7.140625" style="11" customWidth="1"/>
    <col min="9" max="9" width="6.5703125" style="38" customWidth="1"/>
    <col min="10" max="10" width="7.7109375" style="11" customWidth="1"/>
    <col min="11" max="11" width="7.42578125" style="11" customWidth="1"/>
    <col min="12" max="12" width="7.28515625" style="38" customWidth="1"/>
    <col min="13" max="13" width="10.7109375" style="11" customWidth="1"/>
    <col min="14" max="14" width="8.5703125" style="11" customWidth="1"/>
    <col min="15" max="15" width="9" style="11" customWidth="1"/>
    <col min="16" max="16" width="43.140625" style="11" customWidth="1"/>
    <col min="17" max="16384" width="9.140625" style="11"/>
  </cols>
  <sheetData>
    <row r="1" spans="1:20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  <c r="O1" s="697"/>
      <c r="P1" s="697"/>
      <c r="Q1" s="258"/>
      <c r="R1" s="205"/>
      <c r="S1" s="205"/>
      <c r="T1" s="205"/>
    </row>
    <row r="2" spans="1:20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258"/>
      <c r="R2" s="205"/>
      <c r="S2" s="205"/>
      <c r="T2" s="205"/>
    </row>
    <row r="3" spans="1:20" s="38" customFormat="1" ht="12.75" customHeight="1" x14ac:dyDescent="0.2">
      <c r="A3" s="697" t="s">
        <v>197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  <c r="N3" s="697"/>
      <c r="O3" s="697"/>
      <c r="P3" s="697"/>
      <c r="Q3" s="234"/>
      <c r="R3" s="259"/>
      <c r="S3" s="205"/>
      <c r="T3" s="205"/>
    </row>
    <row r="4" spans="1:20" s="38" customFormat="1" x14ac:dyDescent="0.2">
      <c r="A4" s="697" t="s">
        <v>198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258"/>
      <c r="R4" s="260"/>
      <c r="S4" s="205"/>
      <c r="T4" s="205"/>
    </row>
    <row r="5" spans="1:20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</row>
    <row r="6" spans="1:20" s="38" customFormat="1" ht="15.75" x14ac:dyDescent="0.25">
      <c r="A6" s="696"/>
      <c r="B6" s="696"/>
      <c r="C6" s="699" t="s">
        <v>232</v>
      </c>
      <c r="D6" s="699"/>
      <c r="E6" s="699"/>
      <c r="F6" s="699"/>
      <c r="G6" s="699"/>
      <c r="H6" s="699"/>
      <c r="I6" s="699"/>
      <c r="J6" s="699"/>
      <c r="K6" s="699"/>
      <c r="L6" s="699"/>
      <c r="M6" s="158"/>
      <c r="N6" s="158"/>
      <c r="O6" s="138"/>
      <c r="P6" s="138"/>
      <c r="Q6" s="205"/>
      <c r="R6" s="205"/>
      <c r="S6" s="205"/>
      <c r="T6" s="205"/>
    </row>
    <row r="7" spans="1:20" s="38" customFormat="1" ht="15.75" x14ac:dyDescent="0.2">
      <c r="A7" s="748"/>
      <c r="B7" s="748"/>
      <c r="C7" s="679" t="s">
        <v>233</v>
      </c>
      <c r="D7" s="679"/>
      <c r="E7" s="679"/>
      <c r="F7" s="679"/>
      <c r="G7" s="679"/>
      <c r="H7" s="679"/>
      <c r="I7" s="679"/>
      <c r="J7" s="679"/>
      <c r="K7" s="679"/>
      <c r="L7" s="749"/>
      <c r="M7" s="750" t="s">
        <v>29</v>
      </c>
      <c r="N7" s="751"/>
      <c r="O7" s="752"/>
      <c r="P7" s="129"/>
      <c r="Q7" s="205"/>
      <c r="R7" s="205"/>
      <c r="S7" s="205"/>
      <c r="T7" s="205"/>
    </row>
    <row r="8" spans="1:20" s="38" customFormat="1" ht="15" x14ac:dyDescent="0.2">
      <c r="A8" s="132"/>
      <c r="B8" s="132"/>
      <c r="C8" s="740" t="s">
        <v>451</v>
      </c>
      <c r="D8" s="740"/>
      <c r="E8" s="740"/>
      <c r="F8" s="740"/>
      <c r="G8" s="740"/>
      <c r="H8" s="740"/>
      <c r="I8" s="740"/>
      <c r="J8" s="740"/>
      <c r="K8" s="740"/>
      <c r="L8" s="741"/>
      <c r="M8" s="387" t="s">
        <v>11</v>
      </c>
      <c r="N8" s="387" t="s">
        <v>18</v>
      </c>
      <c r="O8" s="387" t="s">
        <v>20</v>
      </c>
      <c r="P8" s="125"/>
      <c r="Q8" s="205"/>
      <c r="R8" s="205"/>
      <c r="S8" s="205"/>
      <c r="T8" s="205"/>
    </row>
    <row r="9" spans="1:20" s="38" customFormat="1" ht="15" customHeight="1" x14ac:dyDescent="0.25">
      <c r="A9" s="753" t="s">
        <v>564</v>
      </c>
      <c r="B9" s="753"/>
      <c r="C9" s="699" t="s">
        <v>533</v>
      </c>
      <c r="D9" s="699"/>
      <c r="E9" s="699"/>
      <c r="F9" s="699"/>
      <c r="G9" s="699"/>
      <c r="H9" s="699"/>
      <c r="I9" s="699"/>
      <c r="J9" s="699"/>
      <c r="K9" s="699"/>
      <c r="L9" s="754"/>
      <c r="M9" s="387">
        <v>143</v>
      </c>
      <c r="N9" s="387">
        <v>196</v>
      </c>
      <c r="O9" s="387">
        <v>229</v>
      </c>
      <c r="P9" s="132"/>
      <c r="Q9" s="205"/>
      <c r="R9" s="205"/>
      <c r="S9" s="205"/>
      <c r="T9" s="205"/>
    </row>
    <row r="10" spans="1:20" s="7" customFormat="1" ht="15" x14ac:dyDescent="0.2">
      <c r="A10" s="746" t="s">
        <v>196</v>
      </c>
      <c r="B10" s="746"/>
      <c r="C10" s="677" t="s">
        <v>234</v>
      </c>
      <c r="D10" s="677"/>
      <c r="E10" s="677"/>
      <c r="F10" s="677"/>
      <c r="G10" s="677"/>
      <c r="H10" s="677"/>
      <c r="I10" s="677"/>
      <c r="J10" s="677"/>
      <c r="K10" s="677"/>
      <c r="L10" s="747"/>
      <c r="M10" s="755" t="s">
        <v>2</v>
      </c>
      <c r="N10" s="755"/>
      <c r="O10" s="755"/>
      <c r="P10" s="123"/>
      <c r="Q10" s="124"/>
      <c r="R10" s="124"/>
      <c r="S10" s="124"/>
      <c r="T10" s="124"/>
    </row>
    <row r="11" spans="1:20" s="38" customFormat="1" ht="15" x14ac:dyDescent="0.2">
      <c r="A11" s="202" t="s">
        <v>48</v>
      </c>
      <c r="B11" s="71"/>
      <c r="C11" s="355">
        <v>214</v>
      </c>
      <c r="D11" s="125"/>
      <c r="E11" s="125"/>
      <c r="F11" s="125"/>
      <c r="G11" s="125"/>
      <c r="H11" s="125"/>
      <c r="I11" s="125"/>
      <c r="J11" s="132"/>
      <c r="K11" s="132"/>
      <c r="L11" s="132"/>
      <c r="M11" s="207" t="s">
        <v>3</v>
      </c>
      <c r="N11" s="207" t="s">
        <v>4</v>
      </c>
      <c r="O11" s="207" t="s">
        <v>5</v>
      </c>
      <c r="P11" s="138" t="s">
        <v>199</v>
      </c>
      <c r="Q11" s="205"/>
      <c r="R11" s="205"/>
      <c r="S11" s="205"/>
      <c r="T11" s="205"/>
    </row>
    <row r="12" spans="1:20" s="38" customFormat="1" ht="15" x14ac:dyDescent="0.2">
      <c r="A12" s="208" t="s">
        <v>49</v>
      </c>
      <c r="B12" s="209"/>
      <c r="C12" s="356">
        <v>30</v>
      </c>
      <c r="D12" s="125"/>
      <c r="E12" s="125"/>
      <c r="F12" s="125"/>
      <c r="G12" s="125"/>
      <c r="H12" s="125"/>
      <c r="I12" s="125"/>
      <c r="J12" s="125"/>
      <c r="K12" s="125"/>
      <c r="L12" s="125"/>
      <c r="M12" s="206">
        <v>210</v>
      </c>
      <c r="N12" s="206">
        <v>146</v>
      </c>
      <c r="O12" s="206">
        <v>83</v>
      </c>
      <c r="P12" s="138" t="s">
        <v>19</v>
      </c>
      <c r="Q12" s="205"/>
      <c r="R12" s="205"/>
      <c r="S12" s="205"/>
      <c r="T12" s="205"/>
    </row>
    <row r="13" spans="1:20" s="38" customFormat="1" x14ac:dyDescent="0.2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</row>
    <row r="14" spans="1:20" s="17" customFormat="1" ht="11.25" customHeight="1" x14ac:dyDescent="0.2">
      <c r="A14" s="756" t="s">
        <v>6</v>
      </c>
      <c r="B14" s="693" t="s">
        <v>231</v>
      </c>
      <c r="C14" s="681" t="s">
        <v>7</v>
      </c>
      <c r="D14" s="681" t="s">
        <v>8</v>
      </c>
      <c r="E14" s="681" t="s">
        <v>9</v>
      </c>
      <c r="F14" s="210" t="s">
        <v>203</v>
      </c>
      <c r="G14" s="681" t="s">
        <v>10</v>
      </c>
      <c r="H14" s="681" t="s">
        <v>11</v>
      </c>
      <c r="I14" s="742" t="s">
        <v>6</v>
      </c>
      <c r="J14" s="744" t="s">
        <v>18</v>
      </c>
      <c r="K14" s="745"/>
      <c r="L14" s="742" t="s">
        <v>6</v>
      </c>
      <c r="M14" s="742" t="s">
        <v>230</v>
      </c>
      <c r="N14" s="681" t="s">
        <v>12</v>
      </c>
      <c r="O14" s="675" t="s">
        <v>13</v>
      </c>
      <c r="P14" s="675" t="s">
        <v>14</v>
      </c>
      <c r="Q14" s="205"/>
      <c r="R14" s="205"/>
      <c r="S14" s="205"/>
      <c r="T14" s="205"/>
    </row>
    <row r="15" spans="1:20" s="17" customFormat="1" x14ac:dyDescent="0.2">
      <c r="A15" s="757"/>
      <c r="B15" s="694"/>
      <c r="C15" s="681"/>
      <c r="D15" s="681"/>
      <c r="E15" s="681"/>
      <c r="F15" s="211" t="s">
        <v>202</v>
      </c>
      <c r="G15" s="681"/>
      <c r="H15" s="681"/>
      <c r="I15" s="743"/>
      <c r="J15" s="15" t="s">
        <v>20</v>
      </c>
      <c r="K15" s="15" t="s">
        <v>21</v>
      </c>
      <c r="L15" s="743"/>
      <c r="M15" s="743"/>
      <c r="N15" s="681"/>
      <c r="O15" s="676"/>
      <c r="P15" s="676"/>
      <c r="Q15" s="205"/>
      <c r="R15" s="205"/>
      <c r="S15" s="205"/>
      <c r="T15" s="205"/>
    </row>
    <row r="16" spans="1:20" s="17" customFormat="1" ht="15" customHeight="1" x14ac:dyDescent="0.2">
      <c r="A16" s="615">
        <f>_xlfn.RANK.EQ(M16,M$16:M$26)</f>
        <v>1</v>
      </c>
      <c r="B16" s="203" t="s">
        <v>305</v>
      </c>
      <c r="C16" s="182">
        <v>1982</v>
      </c>
      <c r="D16" s="71" t="s">
        <v>57</v>
      </c>
      <c r="E16" s="43" t="s">
        <v>220</v>
      </c>
      <c r="F16" s="249" t="s">
        <v>73</v>
      </c>
      <c r="G16" s="184">
        <v>68</v>
      </c>
      <c r="H16" s="182">
        <v>128</v>
      </c>
      <c r="I16" s="182">
        <f t="shared" ref="I16:I23" si="0">_xlfn.RANK.EQ(H16,H$16:H$26)</f>
        <v>1</v>
      </c>
      <c r="J16" s="185">
        <v>201</v>
      </c>
      <c r="K16" s="71">
        <f t="shared" ref="K16:K23" si="1">J16/2</f>
        <v>100.5</v>
      </c>
      <c r="L16" s="182">
        <f t="shared" ref="L16:L23" si="2">_xlfn.RANK.EQ(K16,K$16:K$26)</f>
        <v>1</v>
      </c>
      <c r="M16" s="183">
        <f t="shared" ref="M16:M23" si="3">K16+H16</f>
        <v>228.5</v>
      </c>
      <c r="N16" s="182">
        <f t="shared" ref="N16:N23" si="4">IF(A16=1,20,IF(A16=2,18,IF(A16=3,16,IF(A16&gt;19,0,19-A16))))</f>
        <v>20</v>
      </c>
      <c r="O16" s="193" t="s">
        <v>3</v>
      </c>
      <c r="P16" s="578" t="s">
        <v>381</v>
      </c>
      <c r="Q16" s="205"/>
      <c r="R16" s="126"/>
      <c r="S16" s="205"/>
      <c r="T16" s="205"/>
    </row>
    <row r="17" spans="1:20" s="19" customFormat="1" ht="15" customHeight="1" x14ac:dyDescent="0.2">
      <c r="A17" s="615">
        <f>_xlfn.RANK.EQ(M17,M$16:M$26)</f>
        <v>2</v>
      </c>
      <c r="B17" s="195" t="s">
        <v>392</v>
      </c>
      <c r="C17" s="193">
        <v>2000</v>
      </c>
      <c r="D17" s="193" t="s">
        <v>4</v>
      </c>
      <c r="E17" s="202" t="s">
        <v>255</v>
      </c>
      <c r="F17" s="71" t="s">
        <v>391</v>
      </c>
      <c r="G17" s="184">
        <v>68</v>
      </c>
      <c r="H17" s="182">
        <v>123</v>
      </c>
      <c r="I17" s="182">
        <f t="shared" si="0"/>
        <v>2</v>
      </c>
      <c r="J17" s="185">
        <v>135</v>
      </c>
      <c r="K17" s="71">
        <f t="shared" si="1"/>
        <v>67.5</v>
      </c>
      <c r="L17" s="182">
        <f t="shared" si="2"/>
        <v>4</v>
      </c>
      <c r="M17" s="183">
        <f t="shared" si="3"/>
        <v>190.5</v>
      </c>
      <c r="N17" s="182">
        <f t="shared" si="4"/>
        <v>18</v>
      </c>
      <c r="O17" s="193" t="s">
        <v>4</v>
      </c>
      <c r="P17" s="199" t="s">
        <v>512</v>
      </c>
      <c r="Q17" s="205"/>
      <c r="R17" s="205"/>
      <c r="S17" s="205"/>
      <c r="T17" s="205"/>
    </row>
    <row r="18" spans="1:20" s="19" customFormat="1" ht="15" customHeight="1" x14ac:dyDescent="0.2">
      <c r="A18" s="617">
        <f>_xlfn.RANK.EQ(M18,M$16:M$26)</f>
        <v>3</v>
      </c>
      <c r="B18" s="250" t="s">
        <v>134</v>
      </c>
      <c r="C18" s="213">
        <v>1999</v>
      </c>
      <c r="D18" s="71" t="s">
        <v>4</v>
      </c>
      <c r="E18" s="202" t="s">
        <v>221</v>
      </c>
      <c r="F18" s="252" t="s">
        <v>67</v>
      </c>
      <c r="G18" s="112">
        <v>68</v>
      </c>
      <c r="H18" s="182">
        <v>107</v>
      </c>
      <c r="I18" s="182">
        <f t="shared" si="0"/>
        <v>3</v>
      </c>
      <c r="J18" s="71">
        <v>149</v>
      </c>
      <c r="K18" s="71">
        <f t="shared" si="1"/>
        <v>74.5</v>
      </c>
      <c r="L18" s="182">
        <f t="shared" si="2"/>
        <v>3</v>
      </c>
      <c r="M18" s="183">
        <f t="shared" si="3"/>
        <v>181.5</v>
      </c>
      <c r="N18" s="182">
        <f t="shared" si="4"/>
        <v>16</v>
      </c>
      <c r="O18" s="286" t="s">
        <v>4</v>
      </c>
      <c r="P18" s="216" t="s">
        <v>386</v>
      </c>
      <c r="Q18" s="205"/>
      <c r="R18" s="126"/>
      <c r="S18" s="205"/>
      <c r="T18" s="205"/>
    </row>
    <row r="19" spans="1:20" s="19" customFormat="1" ht="15" customHeight="1" x14ac:dyDescent="0.2">
      <c r="A19" s="617">
        <f>_xlfn.RANK.EQ(M19,M$16:M$26)</f>
        <v>4</v>
      </c>
      <c r="B19" s="257" t="s">
        <v>247</v>
      </c>
      <c r="C19" s="182">
        <v>1987</v>
      </c>
      <c r="D19" s="217" t="s">
        <v>4</v>
      </c>
      <c r="E19" s="202" t="s">
        <v>133</v>
      </c>
      <c r="F19" s="71"/>
      <c r="G19" s="184">
        <v>68</v>
      </c>
      <c r="H19" s="182">
        <v>77</v>
      </c>
      <c r="I19" s="182">
        <f t="shared" si="0"/>
        <v>6</v>
      </c>
      <c r="J19" s="185">
        <v>162</v>
      </c>
      <c r="K19" s="71">
        <f t="shared" si="1"/>
        <v>81</v>
      </c>
      <c r="L19" s="182">
        <f t="shared" si="2"/>
        <v>2</v>
      </c>
      <c r="M19" s="183">
        <f t="shared" si="3"/>
        <v>158</v>
      </c>
      <c r="N19" s="182">
        <f t="shared" si="4"/>
        <v>15</v>
      </c>
      <c r="O19" s="286" t="s">
        <v>4</v>
      </c>
      <c r="P19" s="70" t="s">
        <v>248</v>
      </c>
      <c r="Q19" s="205"/>
      <c r="R19" s="126"/>
      <c r="S19" s="205"/>
      <c r="T19" s="205"/>
    </row>
    <row r="20" spans="1:20" s="19" customFormat="1" ht="15" customHeight="1" x14ac:dyDescent="0.2">
      <c r="A20" s="617">
        <v>5</v>
      </c>
      <c r="B20" s="195" t="s">
        <v>475</v>
      </c>
      <c r="C20" s="201">
        <v>1978</v>
      </c>
      <c r="D20" s="193" t="s">
        <v>4</v>
      </c>
      <c r="E20" s="202" t="s">
        <v>256</v>
      </c>
      <c r="F20" s="71" t="s">
        <v>476</v>
      </c>
      <c r="G20" s="184">
        <v>66.3</v>
      </c>
      <c r="H20" s="182">
        <v>101</v>
      </c>
      <c r="I20" s="182">
        <f t="shared" si="0"/>
        <v>4</v>
      </c>
      <c r="J20" s="185">
        <v>84</v>
      </c>
      <c r="K20" s="71">
        <f t="shared" si="1"/>
        <v>42</v>
      </c>
      <c r="L20" s="182">
        <f t="shared" si="2"/>
        <v>6</v>
      </c>
      <c r="M20" s="183">
        <f t="shared" si="3"/>
        <v>143</v>
      </c>
      <c r="N20" s="182">
        <f t="shared" si="4"/>
        <v>14</v>
      </c>
      <c r="O20" s="286" t="s">
        <v>5</v>
      </c>
      <c r="P20" s="446" t="s">
        <v>477</v>
      </c>
      <c r="Q20" s="205"/>
      <c r="R20" s="126"/>
      <c r="S20" s="205"/>
      <c r="T20" s="205"/>
    </row>
    <row r="21" spans="1:20" s="19" customFormat="1" ht="15" customHeight="1" x14ac:dyDescent="0.2">
      <c r="A21" s="617">
        <v>6</v>
      </c>
      <c r="B21" s="195" t="s">
        <v>502</v>
      </c>
      <c r="C21" s="193">
        <v>2002</v>
      </c>
      <c r="D21" s="193" t="s">
        <v>4</v>
      </c>
      <c r="E21" s="202" t="s">
        <v>224</v>
      </c>
      <c r="F21" s="194"/>
      <c r="G21" s="184">
        <v>67.5</v>
      </c>
      <c r="H21" s="182">
        <v>89</v>
      </c>
      <c r="I21" s="182">
        <f t="shared" si="0"/>
        <v>5</v>
      </c>
      <c r="J21" s="185">
        <v>90</v>
      </c>
      <c r="K21" s="71">
        <f t="shared" si="1"/>
        <v>45</v>
      </c>
      <c r="L21" s="182">
        <f t="shared" si="2"/>
        <v>5</v>
      </c>
      <c r="M21" s="183">
        <f t="shared" si="3"/>
        <v>134</v>
      </c>
      <c r="N21" s="182">
        <f t="shared" si="4"/>
        <v>13</v>
      </c>
      <c r="O21" s="286" t="s">
        <v>5</v>
      </c>
      <c r="P21" s="197" t="s">
        <v>162</v>
      </c>
      <c r="Q21" s="205"/>
      <c r="R21" s="126"/>
      <c r="S21" s="205"/>
      <c r="T21" s="205"/>
    </row>
    <row r="22" spans="1:20" s="19" customFormat="1" ht="15" customHeight="1" x14ac:dyDescent="0.2">
      <c r="A22" s="617">
        <v>7</v>
      </c>
      <c r="B22" s="257" t="s">
        <v>503</v>
      </c>
      <c r="C22" s="182">
        <v>2005</v>
      </c>
      <c r="D22" s="217">
        <v>1</v>
      </c>
      <c r="E22" s="202" t="s">
        <v>224</v>
      </c>
      <c r="F22" s="70"/>
      <c r="G22" s="184">
        <v>66.7</v>
      </c>
      <c r="H22" s="182">
        <v>50</v>
      </c>
      <c r="I22" s="182">
        <f t="shared" si="0"/>
        <v>7</v>
      </c>
      <c r="J22" s="185">
        <v>75</v>
      </c>
      <c r="K22" s="71">
        <f t="shared" si="1"/>
        <v>37.5</v>
      </c>
      <c r="L22" s="182">
        <f t="shared" si="2"/>
        <v>7</v>
      </c>
      <c r="M22" s="183">
        <f t="shared" si="3"/>
        <v>87.5</v>
      </c>
      <c r="N22" s="182">
        <f t="shared" si="4"/>
        <v>12</v>
      </c>
      <c r="O22" s="286" t="s">
        <v>506</v>
      </c>
      <c r="P22" s="578" t="s">
        <v>162</v>
      </c>
      <c r="Q22" s="205"/>
      <c r="R22" s="126"/>
      <c r="S22" s="205"/>
      <c r="T22" s="205"/>
    </row>
    <row r="23" spans="1:20" s="19" customFormat="1" ht="15" customHeight="1" x14ac:dyDescent="0.2">
      <c r="A23" s="618">
        <v>8</v>
      </c>
      <c r="B23" s="592" t="s">
        <v>289</v>
      </c>
      <c r="C23" s="406">
        <v>2004</v>
      </c>
      <c r="D23" s="406" t="s">
        <v>4</v>
      </c>
      <c r="E23" s="403" t="s">
        <v>223</v>
      </c>
      <c r="F23" s="593" t="s">
        <v>132</v>
      </c>
      <c r="G23" s="533">
        <v>63.2</v>
      </c>
      <c r="H23" s="401">
        <v>48</v>
      </c>
      <c r="I23" s="401">
        <f t="shared" si="0"/>
        <v>8</v>
      </c>
      <c r="J23" s="534">
        <v>43</v>
      </c>
      <c r="K23" s="402">
        <f t="shared" si="1"/>
        <v>21.5</v>
      </c>
      <c r="L23" s="401">
        <f t="shared" si="2"/>
        <v>8</v>
      </c>
      <c r="M23" s="535">
        <f t="shared" si="3"/>
        <v>69.5</v>
      </c>
      <c r="N23" s="401">
        <f t="shared" si="4"/>
        <v>11</v>
      </c>
      <c r="O23" s="546"/>
      <c r="P23" s="571" t="s">
        <v>66</v>
      </c>
      <c r="Q23" s="205"/>
      <c r="R23" s="126"/>
      <c r="S23" s="205"/>
      <c r="T23" s="205"/>
    </row>
    <row r="24" spans="1:20" s="19" customFormat="1" ht="15" customHeight="1" x14ac:dyDescent="0.2">
      <c r="A24" s="548"/>
      <c r="B24" s="538"/>
      <c r="C24" s="410"/>
      <c r="D24" s="412"/>
      <c r="E24" s="409"/>
      <c r="F24" s="415"/>
      <c r="G24" s="543"/>
      <c r="H24" s="410"/>
      <c r="I24" s="410"/>
      <c r="J24" s="544"/>
      <c r="K24" s="411"/>
      <c r="L24" s="410"/>
      <c r="M24" s="545"/>
      <c r="N24" s="410"/>
      <c r="O24" s="414"/>
      <c r="P24" s="415"/>
      <c r="Q24" s="205"/>
      <c r="R24" s="126"/>
      <c r="S24" s="205"/>
      <c r="T24" s="205"/>
    </row>
    <row r="25" spans="1:20" s="19" customFormat="1" ht="15" customHeight="1" x14ac:dyDescent="0.2">
      <c r="A25" s="416"/>
      <c r="B25" s="479"/>
      <c r="C25" s="361"/>
      <c r="D25" s="361"/>
      <c r="E25" s="255"/>
      <c r="F25" s="581"/>
      <c r="G25" s="477"/>
      <c r="H25" s="254"/>
      <c r="I25" s="254"/>
      <c r="J25" s="417"/>
      <c r="K25" s="581"/>
      <c r="L25" s="254"/>
      <c r="M25" s="418"/>
      <c r="N25" s="254"/>
      <c r="O25" s="361"/>
      <c r="P25" s="478"/>
      <c r="Q25" s="205"/>
      <c r="R25" s="126"/>
      <c r="S25" s="205"/>
      <c r="T25" s="205"/>
    </row>
    <row r="26" spans="1:20" s="17" customFormat="1" ht="15" customHeight="1" x14ac:dyDescent="0.2">
      <c r="A26" s="241"/>
      <c r="B26" s="198"/>
      <c r="C26" s="150"/>
      <c r="D26" s="439"/>
      <c r="E26" s="439"/>
      <c r="F26" s="243"/>
      <c r="G26" s="181"/>
      <c r="H26" s="150"/>
      <c r="I26" s="150"/>
      <c r="J26" s="154"/>
      <c r="K26" s="439"/>
      <c r="L26" s="150"/>
      <c r="M26" s="151"/>
      <c r="N26" s="150"/>
      <c r="O26" s="152"/>
      <c r="P26" s="547"/>
      <c r="Q26" s="205"/>
      <c r="R26" s="126"/>
      <c r="S26" s="205"/>
      <c r="T26" s="205"/>
    </row>
    <row r="27" spans="1:20" s="38" customFormat="1" x14ac:dyDescent="0.2">
      <c r="A27" s="205"/>
      <c r="B27" s="218"/>
      <c r="C27" s="205"/>
      <c r="D27" s="205"/>
      <c r="E27" s="126"/>
      <c r="F27" s="205"/>
      <c r="G27" s="205"/>
      <c r="H27" s="126"/>
      <c r="I27" s="126"/>
      <c r="J27" s="205"/>
      <c r="K27" s="218"/>
      <c r="L27" s="205"/>
      <c r="M27" s="205"/>
      <c r="N27" s="205"/>
      <c r="O27" s="219"/>
      <c r="P27" s="205"/>
      <c r="Q27" s="205"/>
      <c r="R27" s="205"/>
      <c r="S27" s="205"/>
      <c r="T27" s="205"/>
    </row>
    <row r="28" spans="1:20" s="17" customFormat="1" x14ac:dyDescent="0.2">
      <c r="A28" s="205"/>
      <c r="B28" s="126" t="s">
        <v>15</v>
      </c>
      <c r="C28" s="205"/>
      <c r="D28" s="205"/>
      <c r="E28" s="127" t="s">
        <v>204</v>
      </c>
      <c r="F28" s="205"/>
      <c r="G28" s="205"/>
      <c r="H28" s="126"/>
      <c r="I28" s="126"/>
      <c r="J28" s="205"/>
      <c r="K28" s="126" t="s">
        <v>124</v>
      </c>
      <c r="L28" s="205"/>
      <c r="M28" s="205"/>
      <c r="N28" s="205"/>
      <c r="O28" s="126" t="s">
        <v>490</v>
      </c>
      <c r="P28" s="205"/>
      <c r="Q28" s="205"/>
      <c r="R28" s="205"/>
      <c r="S28" s="205"/>
      <c r="T28" s="205"/>
    </row>
    <row r="29" spans="1:20" s="17" customFormat="1" x14ac:dyDescent="0.2">
      <c r="A29" s="205"/>
      <c r="B29" s="126"/>
      <c r="C29" s="205"/>
      <c r="D29" s="205"/>
      <c r="E29" s="127"/>
      <c r="F29" s="205"/>
      <c r="G29" s="205"/>
      <c r="H29" s="126"/>
      <c r="I29" s="126"/>
      <c r="J29" s="205"/>
      <c r="K29" s="126"/>
      <c r="L29" s="205"/>
      <c r="M29" s="205"/>
      <c r="N29" s="205"/>
      <c r="O29" s="205"/>
      <c r="P29" s="205"/>
      <c r="Q29" s="205"/>
      <c r="R29" s="205"/>
      <c r="S29" s="205"/>
      <c r="T29" s="205"/>
    </row>
    <row r="30" spans="1:20" x14ac:dyDescent="0.2">
      <c r="A30" s="205"/>
      <c r="B30" s="126" t="s">
        <v>16</v>
      </c>
      <c r="C30" s="205"/>
      <c r="D30" s="205"/>
      <c r="E30" s="126" t="s">
        <v>205</v>
      </c>
      <c r="F30" s="205"/>
      <c r="G30" s="205"/>
      <c r="H30" s="126"/>
      <c r="I30" s="126"/>
      <c r="J30" s="205"/>
      <c r="K30" s="126" t="s">
        <v>125</v>
      </c>
      <c r="L30" s="205"/>
      <c r="M30" s="205"/>
      <c r="N30" s="205"/>
      <c r="O30" s="205" t="s">
        <v>492</v>
      </c>
      <c r="P30" s="205"/>
      <c r="Q30" s="205"/>
      <c r="R30" s="205"/>
      <c r="S30" s="205"/>
      <c r="T30" s="205"/>
    </row>
    <row r="31" spans="1:20" x14ac:dyDescent="0.2">
      <c r="A31" s="205"/>
      <c r="B31" s="205"/>
      <c r="C31" s="205"/>
      <c r="D31" s="205"/>
      <c r="E31" s="205"/>
      <c r="F31" s="205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20" x14ac:dyDescent="0.2">
      <c r="A32" s="205"/>
      <c r="B32" s="205"/>
      <c r="C32" s="205"/>
      <c r="D32" s="205"/>
      <c r="E32" s="205"/>
      <c r="F32" s="205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20" x14ac:dyDescent="0.2">
      <c r="A33" s="205"/>
      <c r="B33" s="205"/>
      <c r="C33" s="205"/>
      <c r="D33" s="205"/>
      <c r="E33" s="205"/>
      <c r="F33" s="205"/>
      <c r="G33" s="124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</row>
    <row r="34" spans="1:20" x14ac:dyDescent="0.2">
      <c r="A34" s="205"/>
      <c r="B34" s="205"/>
      <c r="C34" s="205"/>
      <c r="D34" s="205"/>
      <c r="E34" s="205"/>
      <c r="F34" s="205"/>
      <c r="G34" s="124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</row>
    <row r="35" spans="1:20" x14ac:dyDescent="0.2">
      <c r="A35" s="205"/>
      <c r="B35" s="205"/>
      <c r="C35" s="205"/>
      <c r="D35" s="205"/>
      <c r="E35" s="205"/>
      <c r="F35" s="205"/>
      <c r="G35" s="124"/>
      <c r="H35" s="124"/>
      <c r="I35" s="124"/>
      <c r="J35" s="124"/>
      <c r="K35" s="758"/>
      <c r="L35" s="758"/>
      <c r="M35" s="758"/>
      <c r="N35" s="124"/>
      <c r="O35" s="124"/>
      <c r="P35" s="124"/>
      <c r="Q35" s="124"/>
      <c r="R35" s="124"/>
      <c r="S35" s="124"/>
      <c r="T35" s="124"/>
    </row>
    <row r="36" spans="1:20" x14ac:dyDescent="0.2">
      <c r="A36" s="205"/>
      <c r="B36" s="205"/>
      <c r="C36" s="205"/>
      <c r="D36" s="205"/>
      <c r="E36" s="205"/>
      <c r="F36" s="205"/>
      <c r="G36" s="124"/>
      <c r="H36" s="124"/>
      <c r="I36" s="124"/>
      <c r="J36" s="124"/>
      <c r="K36" s="125"/>
      <c r="L36" s="125"/>
      <c r="M36" s="125"/>
      <c r="N36" s="124"/>
      <c r="O36" s="124"/>
      <c r="P36" s="124"/>
      <c r="Q36" s="124"/>
      <c r="R36" s="124"/>
      <c r="S36" s="124"/>
      <c r="T36" s="124"/>
    </row>
    <row r="37" spans="1:20" x14ac:dyDescent="0.2">
      <c r="A37" s="205"/>
      <c r="B37" s="205"/>
      <c r="C37" s="205"/>
      <c r="D37" s="205"/>
      <c r="E37" s="205"/>
      <c r="F37" s="205"/>
      <c r="G37" s="124"/>
      <c r="H37" s="124"/>
      <c r="I37" s="124"/>
      <c r="J37" s="124"/>
      <c r="K37" s="132"/>
      <c r="L37" s="132"/>
      <c r="M37" s="132"/>
      <c r="N37" s="124"/>
      <c r="O37" s="124"/>
      <c r="P37" s="124"/>
      <c r="Q37" s="124"/>
      <c r="R37" s="124"/>
      <c r="S37" s="124"/>
      <c r="T37" s="124"/>
    </row>
  </sheetData>
  <sheetProtection selectLockedCells="1" selectUnlockedCells="1"/>
  <sortState ref="B16:P23">
    <sortCondition descending="1" ref="M16:M23"/>
  </sortState>
  <mergeCells count="30">
    <mergeCell ref="K35:M35"/>
    <mergeCell ref="M7:O7"/>
    <mergeCell ref="M10:O10"/>
    <mergeCell ref="C6:L6"/>
    <mergeCell ref="C7:L7"/>
    <mergeCell ref="C8:L8"/>
    <mergeCell ref="C9:L9"/>
    <mergeCell ref="C10:L10"/>
    <mergeCell ref="G14:G15"/>
    <mergeCell ref="H14:H15"/>
    <mergeCell ref="M14:M15"/>
    <mergeCell ref="N14:N15"/>
    <mergeCell ref="J14:K14"/>
    <mergeCell ref="O14:O15"/>
    <mergeCell ref="P14:P15"/>
    <mergeCell ref="A1:P1"/>
    <mergeCell ref="A2:P2"/>
    <mergeCell ref="A3:P3"/>
    <mergeCell ref="A4:P4"/>
    <mergeCell ref="I14:I15"/>
    <mergeCell ref="L14:L15"/>
    <mergeCell ref="A9:B9"/>
    <mergeCell ref="A10:B10"/>
    <mergeCell ref="A6:B6"/>
    <mergeCell ref="A7:B7"/>
    <mergeCell ref="A14:A15"/>
    <mergeCell ref="B14:B15"/>
    <mergeCell ref="C14:C15"/>
    <mergeCell ref="D14:D15"/>
    <mergeCell ref="E14:E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81"/>
  <sheetViews>
    <sheetView view="pageLayout" topLeftCell="A4" zoomScale="79" zoomScaleNormal="55" zoomScaleSheetLayoutView="85" zoomScalePageLayoutView="79" workbookViewId="0">
      <selection activeCell="E18" sqref="E18"/>
    </sheetView>
  </sheetViews>
  <sheetFormatPr defaultColWidth="9.140625" defaultRowHeight="12.75" x14ac:dyDescent="0.2"/>
  <cols>
    <col min="1" max="1" width="8.28515625" style="11" customWidth="1"/>
    <col min="2" max="2" width="20.140625" style="11" customWidth="1"/>
    <col min="3" max="3" width="9.42578125" style="11" customWidth="1"/>
    <col min="4" max="4" width="7.42578125" style="11" customWidth="1"/>
    <col min="5" max="5" width="15.28515625" style="11" customWidth="1"/>
    <col min="6" max="6" width="15.7109375" style="11" customWidth="1"/>
    <col min="7" max="7" width="7.7109375" style="11" customWidth="1"/>
    <col min="8" max="8" width="8.140625" style="11" customWidth="1"/>
    <col min="9" max="9" width="4.42578125" style="38" customWidth="1"/>
    <col min="10" max="10" width="8.5703125" style="11" customWidth="1"/>
    <col min="11" max="11" width="8.7109375" style="11" customWidth="1"/>
    <col min="12" max="12" width="9.42578125" style="38" customWidth="1"/>
    <col min="13" max="13" width="9.28515625" style="11" customWidth="1"/>
    <col min="14" max="14" width="11.140625" style="11" customWidth="1"/>
    <col min="15" max="15" width="13.7109375" style="11" customWidth="1"/>
    <col min="16" max="16" width="51.140625" style="11" customWidth="1"/>
    <col min="17" max="16384" width="9.140625" style="11"/>
  </cols>
  <sheetData>
    <row r="1" spans="1:18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  <c r="O1" s="697"/>
      <c r="P1" s="697"/>
      <c r="Q1" s="3"/>
    </row>
    <row r="2" spans="1:18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3"/>
    </row>
    <row r="3" spans="1:18" s="38" customFormat="1" ht="12.75" customHeight="1" x14ac:dyDescent="0.2">
      <c r="A3" s="697" t="s">
        <v>197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  <c r="N3" s="697"/>
      <c r="O3" s="697"/>
      <c r="P3" s="697"/>
      <c r="Q3" s="10"/>
      <c r="R3" s="96"/>
    </row>
    <row r="4" spans="1:18" s="38" customFormat="1" x14ac:dyDescent="0.2">
      <c r="A4" s="697" t="s">
        <v>198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3"/>
      <c r="R4" s="97"/>
    </row>
    <row r="5" spans="1:18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</row>
    <row r="6" spans="1:18" s="38" customFormat="1" ht="15.75" x14ac:dyDescent="0.25">
      <c r="A6" s="696"/>
      <c r="B6" s="696"/>
      <c r="C6" s="699" t="s">
        <v>232</v>
      </c>
      <c r="D6" s="699"/>
      <c r="E6" s="699"/>
      <c r="F6" s="699"/>
      <c r="G6" s="699"/>
      <c r="H6" s="699"/>
      <c r="I6" s="699"/>
      <c r="J6" s="699"/>
      <c r="K6" s="699"/>
      <c r="L6" s="699"/>
      <c r="M6" s="158"/>
      <c r="N6" s="158"/>
      <c r="O6" s="138"/>
      <c r="P6" s="138"/>
    </row>
    <row r="7" spans="1:18" s="38" customFormat="1" ht="15.75" x14ac:dyDescent="0.2">
      <c r="A7" s="748"/>
      <c r="B7" s="748"/>
      <c r="C7" s="679" t="s">
        <v>233</v>
      </c>
      <c r="D7" s="679"/>
      <c r="E7" s="679"/>
      <c r="F7" s="679"/>
      <c r="G7" s="679"/>
      <c r="H7" s="679"/>
      <c r="I7" s="679"/>
      <c r="J7" s="679"/>
      <c r="K7" s="679"/>
      <c r="L7" s="749"/>
      <c r="M7" s="750" t="s">
        <v>29</v>
      </c>
      <c r="N7" s="751"/>
      <c r="O7" s="752"/>
      <c r="P7" s="129"/>
    </row>
    <row r="8" spans="1:18" s="38" customFormat="1" ht="15" x14ac:dyDescent="0.2">
      <c r="A8" s="132"/>
      <c r="B8" s="132"/>
      <c r="C8" s="740" t="s">
        <v>451</v>
      </c>
      <c r="D8" s="740"/>
      <c r="E8" s="740"/>
      <c r="F8" s="740"/>
      <c r="G8" s="740"/>
      <c r="H8" s="740"/>
      <c r="I8" s="740"/>
      <c r="J8" s="740"/>
      <c r="K8" s="740"/>
      <c r="L8" s="741"/>
      <c r="M8" s="387" t="s">
        <v>11</v>
      </c>
      <c r="N8" s="387" t="s">
        <v>18</v>
      </c>
      <c r="O8" s="387" t="s">
        <v>20</v>
      </c>
      <c r="P8" s="125"/>
    </row>
    <row r="9" spans="1:18" s="38" customFormat="1" ht="15.75" x14ac:dyDescent="0.25">
      <c r="A9" s="753" t="s">
        <v>564</v>
      </c>
      <c r="B9" s="753"/>
      <c r="C9" s="699" t="s">
        <v>533</v>
      </c>
      <c r="D9" s="699"/>
      <c r="E9" s="699"/>
      <c r="F9" s="699"/>
      <c r="G9" s="699"/>
      <c r="H9" s="699"/>
      <c r="I9" s="699"/>
      <c r="J9" s="699"/>
      <c r="K9" s="699"/>
      <c r="L9" s="754"/>
      <c r="M9" s="387">
        <v>162</v>
      </c>
      <c r="N9" s="387">
        <v>203</v>
      </c>
      <c r="O9" s="387">
        <v>237</v>
      </c>
      <c r="P9" s="132"/>
    </row>
    <row r="10" spans="1:18" s="38" customFormat="1" ht="15" customHeight="1" x14ac:dyDescent="0.2">
      <c r="A10" s="746" t="s">
        <v>196</v>
      </c>
      <c r="B10" s="746"/>
      <c r="C10" s="677" t="s">
        <v>235</v>
      </c>
      <c r="D10" s="677"/>
      <c r="E10" s="677"/>
      <c r="F10" s="677"/>
      <c r="G10" s="677"/>
      <c r="H10" s="677"/>
      <c r="I10" s="677"/>
      <c r="J10" s="677"/>
      <c r="K10" s="677"/>
      <c r="L10" s="747"/>
      <c r="M10" s="755" t="s">
        <v>2</v>
      </c>
      <c r="N10" s="755"/>
      <c r="O10" s="755"/>
      <c r="P10" s="123"/>
    </row>
    <row r="11" spans="1:18" s="7" customFormat="1" ht="15" x14ac:dyDescent="0.2">
      <c r="A11" s="202" t="s">
        <v>48</v>
      </c>
      <c r="B11" s="71"/>
      <c r="C11" s="355">
        <v>214</v>
      </c>
      <c r="D11" s="125"/>
      <c r="E11" s="125"/>
      <c r="F11" s="125"/>
      <c r="G11" s="125"/>
      <c r="H11" s="125"/>
      <c r="I11" s="125"/>
      <c r="J11" s="132"/>
      <c r="K11" s="132"/>
      <c r="L11" s="132"/>
      <c r="M11" s="207" t="s">
        <v>3</v>
      </c>
      <c r="N11" s="207" t="s">
        <v>4</v>
      </c>
      <c r="O11" s="207" t="s">
        <v>5</v>
      </c>
      <c r="P11" s="138" t="s">
        <v>199</v>
      </c>
    </row>
    <row r="12" spans="1:18" s="38" customFormat="1" ht="15" x14ac:dyDescent="0.2">
      <c r="A12" s="208" t="s">
        <v>49</v>
      </c>
      <c r="B12" s="209"/>
      <c r="C12" s="356">
        <v>30</v>
      </c>
      <c r="D12" s="125"/>
      <c r="E12" s="125"/>
      <c r="F12" s="125"/>
      <c r="G12" s="125"/>
      <c r="H12" s="125"/>
      <c r="I12" s="125"/>
      <c r="J12" s="125"/>
      <c r="K12" s="125"/>
      <c r="L12" s="125"/>
      <c r="M12" s="206">
        <v>222</v>
      </c>
      <c r="N12" s="206">
        <v>162</v>
      </c>
      <c r="O12" s="206">
        <v>95</v>
      </c>
      <c r="P12" s="138" t="s">
        <v>19</v>
      </c>
    </row>
    <row r="13" spans="1:18" s="38" customFormat="1" x14ac:dyDescent="0.2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</row>
    <row r="14" spans="1:18" s="38" customFormat="1" ht="13.15" customHeight="1" x14ac:dyDescent="0.2">
      <c r="A14" s="756" t="s">
        <v>6</v>
      </c>
      <c r="B14" s="693" t="s">
        <v>231</v>
      </c>
      <c r="C14" s="681" t="s">
        <v>7</v>
      </c>
      <c r="D14" s="681" t="s">
        <v>8</v>
      </c>
      <c r="E14" s="681" t="s">
        <v>9</v>
      </c>
      <c r="F14" s="210" t="s">
        <v>203</v>
      </c>
      <c r="G14" s="681" t="s">
        <v>10</v>
      </c>
      <c r="H14" s="681" t="s">
        <v>11</v>
      </c>
      <c r="I14" s="760" t="s">
        <v>6</v>
      </c>
      <c r="J14" s="744" t="s">
        <v>18</v>
      </c>
      <c r="K14" s="745"/>
      <c r="L14" s="760" t="s">
        <v>6</v>
      </c>
      <c r="M14" s="760" t="s">
        <v>230</v>
      </c>
      <c r="N14" s="681" t="s">
        <v>12</v>
      </c>
      <c r="O14" s="675" t="s">
        <v>13</v>
      </c>
      <c r="P14" s="675" t="s">
        <v>14</v>
      </c>
    </row>
    <row r="15" spans="1:18" s="17" customFormat="1" ht="11.25" customHeight="1" x14ac:dyDescent="0.2">
      <c r="A15" s="757"/>
      <c r="B15" s="694"/>
      <c r="C15" s="681"/>
      <c r="D15" s="681"/>
      <c r="E15" s="681"/>
      <c r="F15" s="211" t="s">
        <v>202</v>
      </c>
      <c r="G15" s="681"/>
      <c r="H15" s="681"/>
      <c r="I15" s="761"/>
      <c r="J15" s="15" t="s">
        <v>20</v>
      </c>
      <c r="K15" s="15" t="s">
        <v>21</v>
      </c>
      <c r="L15" s="761"/>
      <c r="M15" s="761"/>
      <c r="N15" s="681"/>
      <c r="O15" s="676"/>
      <c r="P15" s="676"/>
    </row>
    <row r="16" spans="1:18" s="17" customFormat="1" ht="15" customHeight="1" x14ac:dyDescent="0.2">
      <c r="A16" s="615">
        <f t="shared" ref="A16:A25" si="0">_xlfn.RANK.EQ(M16,M$16:M$26)</f>
        <v>1</v>
      </c>
      <c r="B16" s="195" t="s">
        <v>156</v>
      </c>
      <c r="C16" s="193">
        <v>1989</v>
      </c>
      <c r="D16" s="193" t="s">
        <v>3</v>
      </c>
      <c r="E16" s="302" t="s">
        <v>221</v>
      </c>
      <c r="F16" s="251" t="s">
        <v>67</v>
      </c>
      <c r="G16" s="112">
        <v>73</v>
      </c>
      <c r="H16" s="182">
        <v>131</v>
      </c>
      <c r="I16" s="182">
        <f t="shared" ref="I16:I25" si="1">_xlfn.RANK.EQ(H16,H$16:H$26)</f>
        <v>2</v>
      </c>
      <c r="J16" s="71">
        <v>207</v>
      </c>
      <c r="K16" s="71">
        <f t="shared" ref="K16:K25" si="2">J16/2</f>
        <v>103.5</v>
      </c>
      <c r="L16" s="182">
        <f t="shared" ref="L16:L25" si="3">_xlfn.RANK.EQ(K16,K$16:K$26)</f>
        <v>1</v>
      </c>
      <c r="M16" s="183">
        <f t="shared" ref="M16:M25" si="4">K16+H16</f>
        <v>234.5</v>
      </c>
      <c r="N16" s="182">
        <f t="shared" ref="N16:N25" si="5">IF(A16=1,20,IF(A16=2,18,IF(A16=3,16,IF(A16&gt;19,0,19-A16))))</f>
        <v>20</v>
      </c>
      <c r="O16" s="193" t="s">
        <v>3</v>
      </c>
      <c r="P16" s="202" t="s">
        <v>157</v>
      </c>
    </row>
    <row r="17" spans="1:20" s="17" customFormat="1" ht="15" customHeight="1" x14ac:dyDescent="0.2">
      <c r="A17" s="615">
        <f t="shared" si="0"/>
        <v>2</v>
      </c>
      <c r="B17" s="250" t="s">
        <v>461</v>
      </c>
      <c r="C17" s="182">
        <v>1989</v>
      </c>
      <c r="D17" s="71" t="s">
        <v>3</v>
      </c>
      <c r="E17" s="302" t="s">
        <v>222</v>
      </c>
      <c r="F17" s="251" t="s">
        <v>460</v>
      </c>
      <c r="G17" s="184">
        <v>73</v>
      </c>
      <c r="H17" s="182">
        <v>148</v>
      </c>
      <c r="I17" s="182">
        <f t="shared" si="1"/>
        <v>1</v>
      </c>
      <c r="J17" s="185">
        <v>163</v>
      </c>
      <c r="K17" s="71">
        <f t="shared" si="2"/>
        <v>81.5</v>
      </c>
      <c r="L17" s="182">
        <f t="shared" si="3"/>
        <v>2</v>
      </c>
      <c r="M17" s="183">
        <f t="shared" si="4"/>
        <v>229.5</v>
      </c>
      <c r="N17" s="182">
        <f t="shared" si="5"/>
        <v>18</v>
      </c>
      <c r="O17" s="193" t="s">
        <v>3</v>
      </c>
      <c r="P17" s="202" t="s">
        <v>530</v>
      </c>
    </row>
    <row r="18" spans="1:20" s="17" customFormat="1" ht="15" customHeight="1" x14ac:dyDescent="0.2">
      <c r="A18" s="615">
        <f t="shared" si="0"/>
        <v>3</v>
      </c>
      <c r="B18" s="250" t="s">
        <v>377</v>
      </c>
      <c r="C18" s="182">
        <v>1993</v>
      </c>
      <c r="D18" s="71" t="s">
        <v>3</v>
      </c>
      <c r="E18" s="302" t="s">
        <v>610</v>
      </c>
      <c r="F18" s="251" t="s">
        <v>132</v>
      </c>
      <c r="G18" s="184">
        <v>73</v>
      </c>
      <c r="H18" s="182">
        <v>118</v>
      </c>
      <c r="I18" s="182">
        <f t="shared" si="1"/>
        <v>3</v>
      </c>
      <c r="J18" s="185">
        <v>160</v>
      </c>
      <c r="K18" s="71">
        <f t="shared" si="2"/>
        <v>80</v>
      </c>
      <c r="L18" s="182">
        <f t="shared" si="3"/>
        <v>3</v>
      </c>
      <c r="M18" s="183">
        <f t="shared" si="4"/>
        <v>198</v>
      </c>
      <c r="N18" s="182">
        <f t="shared" si="5"/>
        <v>16</v>
      </c>
      <c r="O18" s="193" t="s">
        <v>4</v>
      </c>
      <c r="P18" s="202" t="s">
        <v>378</v>
      </c>
      <c r="R18" s="21"/>
    </row>
    <row r="19" spans="1:20" ht="15" customHeight="1" x14ac:dyDescent="0.2">
      <c r="A19" s="615">
        <f t="shared" si="0"/>
        <v>4</v>
      </c>
      <c r="B19" s="250" t="s">
        <v>136</v>
      </c>
      <c r="C19" s="182">
        <v>1999</v>
      </c>
      <c r="D19" s="71" t="s">
        <v>4</v>
      </c>
      <c r="E19" s="302" t="s">
        <v>36</v>
      </c>
      <c r="F19" s="251"/>
      <c r="G19" s="184">
        <v>73</v>
      </c>
      <c r="H19" s="182">
        <v>106</v>
      </c>
      <c r="I19" s="182">
        <f t="shared" si="1"/>
        <v>4</v>
      </c>
      <c r="J19" s="185">
        <v>70</v>
      </c>
      <c r="K19" s="71">
        <f t="shared" si="2"/>
        <v>35</v>
      </c>
      <c r="L19" s="182">
        <f t="shared" si="3"/>
        <v>7</v>
      </c>
      <c r="M19" s="183">
        <f t="shared" si="4"/>
        <v>141</v>
      </c>
      <c r="N19" s="182">
        <f t="shared" si="5"/>
        <v>15</v>
      </c>
      <c r="O19" s="193" t="s">
        <v>5</v>
      </c>
      <c r="P19" s="202" t="s">
        <v>84</v>
      </c>
      <c r="Q19" s="17"/>
      <c r="R19" s="39"/>
      <c r="S19" s="38"/>
      <c r="T19" s="38"/>
    </row>
    <row r="20" spans="1:20" s="38" customFormat="1" ht="15" customHeight="1" x14ac:dyDescent="0.2">
      <c r="A20" s="615">
        <f t="shared" si="0"/>
        <v>5</v>
      </c>
      <c r="B20" s="203" t="s">
        <v>333</v>
      </c>
      <c r="C20" s="182">
        <v>1991</v>
      </c>
      <c r="D20" s="71" t="s">
        <v>5</v>
      </c>
      <c r="E20" s="302" t="s">
        <v>332</v>
      </c>
      <c r="F20" s="251"/>
      <c r="G20" s="184">
        <v>73</v>
      </c>
      <c r="H20" s="182">
        <v>66</v>
      </c>
      <c r="I20" s="182">
        <f t="shared" si="1"/>
        <v>6</v>
      </c>
      <c r="J20" s="185">
        <v>126</v>
      </c>
      <c r="K20" s="71">
        <f t="shared" si="2"/>
        <v>63</v>
      </c>
      <c r="L20" s="182">
        <f t="shared" si="3"/>
        <v>4</v>
      </c>
      <c r="M20" s="183">
        <f t="shared" si="4"/>
        <v>129</v>
      </c>
      <c r="N20" s="182">
        <f t="shared" si="5"/>
        <v>14</v>
      </c>
      <c r="O20" s="193" t="s">
        <v>5</v>
      </c>
      <c r="P20" s="199" t="s">
        <v>334</v>
      </c>
      <c r="Q20" s="17"/>
      <c r="R20" s="39"/>
    </row>
    <row r="21" spans="1:20" s="38" customFormat="1" ht="15" customHeight="1" x14ac:dyDescent="0.2">
      <c r="A21" s="615">
        <f t="shared" si="0"/>
        <v>6</v>
      </c>
      <c r="B21" s="250" t="s">
        <v>481</v>
      </c>
      <c r="C21" s="182">
        <v>1996</v>
      </c>
      <c r="D21" s="71" t="s">
        <v>5</v>
      </c>
      <c r="E21" s="302" t="s">
        <v>185</v>
      </c>
      <c r="F21" s="249" t="s">
        <v>318</v>
      </c>
      <c r="G21" s="184">
        <v>71.099999999999994</v>
      </c>
      <c r="H21" s="182">
        <v>72</v>
      </c>
      <c r="I21" s="182">
        <f t="shared" si="1"/>
        <v>5</v>
      </c>
      <c r="J21" s="185">
        <v>81</v>
      </c>
      <c r="K21" s="71">
        <f t="shared" si="2"/>
        <v>40.5</v>
      </c>
      <c r="L21" s="182">
        <f t="shared" si="3"/>
        <v>6</v>
      </c>
      <c r="M21" s="183">
        <f t="shared" si="4"/>
        <v>112.5</v>
      </c>
      <c r="N21" s="182">
        <f t="shared" si="5"/>
        <v>13</v>
      </c>
      <c r="O21" s="193" t="s">
        <v>5</v>
      </c>
      <c r="P21" s="202" t="s">
        <v>164</v>
      </c>
      <c r="Q21" s="17"/>
      <c r="R21" s="39"/>
    </row>
    <row r="22" spans="1:20" s="38" customFormat="1" ht="15" customHeight="1" x14ac:dyDescent="0.2">
      <c r="A22" s="615">
        <f t="shared" si="0"/>
        <v>7</v>
      </c>
      <c r="B22" s="250" t="s">
        <v>135</v>
      </c>
      <c r="C22" s="379">
        <v>1998</v>
      </c>
      <c r="D22" s="380" t="s">
        <v>3</v>
      </c>
      <c r="E22" s="503" t="s">
        <v>221</v>
      </c>
      <c r="F22" s="429" t="s">
        <v>67</v>
      </c>
      <c r="G22" s="184">
        <v>73</v>
      </c>
      <c r="H22" s="182">
        <v>60</v>
      </c>
      <c r="I22" s="182">
        <f t="shared" si="1"/>
        <v>7</v>
      </c>
      <c r="J22" s="185">
        <v>60</v>
      </c>
      <c r="K22" s="71">
        <f t="shared" si="2"/>
        <v>30</v>
      </c>
      <c r="L22" s="182">
        <f t="shared" si="3"/>
        <v>8</v>
      </c>
      <c r="M22" s="183">
        <f t="shared" si="4"/>
        <v>90</v>
      </c>
      <c r="N22" s="182">
        <f t="shared" si="5"/>
        <v>12</v>
      </c>
      <c r="O22" s="193"/>
      <c r="P22" s="503" t="s">
        <v>151</v>
      </c>
      <c r="Q22" s="17"/>
      <c r="R22" s="39"/>
    </row>
    <row r="23" spans="1:20" s="38" customFormat="1" ht="15" customHeight="1" x14ac:dyDescent="0.2">
      <c r="A23" s="615">
        <f t="shared" si="0"/>
        <v>8</v>
      </c>
      <c r="B23" s="250" t="s">
        <v>140</v>
      </c>
      <c r="C23" s="193">
        <v>1994</v>
      </c>
      <c r="D23" s="71" t="s">
        <v>5</v>
      </c>
      <c r="E23" s="302" t="s">
        <v>223</v>
      </c>
      <c r="F23" s="194" t="s">
        <v>132</v>
      </c>
      <c r="G23" s="184">
        <v>72.900000000000006</v>
      </c>
      <c r="H23" s="182">
        <v>53</v>
      </c>
      <c r="I23" s="182">
        <f t="shared" si="1"/>
        <v>8</v>
      </c>
      <c r="J23" s="185">
        <v>60</v>
      </c>
      <c r="K23" s="71">
        <f t="shared" si="2"/>
        <v>30</v>
      </c>
      <c r="L23" s="182">
        <f t="shared" si="3"/>
        <v>8</v>
      </c>
      <c r="M23" s="183">
        <f t="shared" si="4"/>
        <v>83</v>
      </c>
      <c r="N23" s="182">
        <f t="shared" si="5"/>
        <v>11</v>
      </c>
      <c r="O23" s="193"/>
      <c r="P23" s="202" t="s">
        <v>66</v>
      </c>
      <c r="Q23" s="17"/>
      <c r="R23" s="39"/>
    </row>
    <row r="24" spans="1:20" s="38" customFormat="1" ht="15" customHeight="1" x14ac:dyDescent="0.2">
      <c r="A24" s="615">
        <f t="shared" si="0"/>
        <v>9</v>
      </c>
      <c r="B24" s="195" t="s">
        <v>331</v>
      </c>
      <c r="C24" s="193">
        <v>1985</v>
      </c>
      <c r="D24" s="193" t="s">
        <v>3</v>
      </c>
      <c r="E24" s="302" t="s">
        <v>32</v>
      </c>
      <c r="F24" s="251"/>
      <c r="G24" s="184">
        <v>69.900000000000006</v>
      </c>
      <c r="H24" s="182">
        <v>7</v>
      </c>
      <c r="I24" s="182">
        <f t="shared" si="1"/>
        <v>10</v>
      </c>
      <c r="J24" s="185">
        <v>123</v>
      </c>
      <c r="K24" s="71">
        <f t="shared" si="2"/>
        <v>61.5</v>
      </c>
      <c r="L24" s="182">
        <f t="shared" si="3"/>
        <v>5</v>
      </c>
      <c r="M24" s="183">
        <f t="shared" si="4"/>
        <v>68.5</v>
      </c>
      <c r="N24" s="182">
        <f t="shared" si="5"/>
        <v>10</v>
      </c>
      <c r="O24" s="193"/>
      <c r="P24" s="202" t="s">
        <v>270</v>
      </c>
      <c r="Q24" s="17"/>
      <c r="R24" s="39"/>
    </row>
    <row r="25" spans="1:20" s="38" customFormat="1" ht="15" customHeight="1" x14ac:dyDescent="0.2">
      <c r="A25" s="616">
        <f t="shared" si="0"/>
        <v>10</v>
      </c>
      <c r="B25" s="506" t="s">
        <v>288</v>
      </c>
      <c r="C25" s="516">
        <v>2003</v>
      </c>
      <c r="D25" s="507" t="s">
        <v>5</v>
      </c>
      <c r="E25" s="666" t="s">
        <v>223</v>
      </c>
      <c r="F25" s="526" t="s">
        <v>132</v>
      </c>
      <c r="G25" s="533">
        <v>72.5</v>
      </c>
      <c r="H25" s="401">
        <v>46</v>
      </c>
      <c r="I25" s="401">
        <f t="shared" si="1"/>
        <v>9</v>
      </c>
      <c r="J25" s="534">
        <v>32</v>
      </c>
      <c r="K25" s="402">
        <f t="shared" si="2"/>
        <v>16</v>
      </c>
      <c r="L25" s="401">
        <f t="shared" si="3"/>
        <v>10</v>
      </c>
      <c r="M25" s="535">
        <f t="shared" si="4"/>
        <v>62</v>
      </c>
      <c r="N25" s="401">
        <f t="shared" si="5"/>
        <v>9</v>
      </c>
      <c r="O25" s="406"/>
      <c r="P25" s="403" t="s">
        <v>66</v>
      </c>
      <c r="Q25" s="17"/>
      <c r="R25" s="39"/>
    </row>
    <row r="26" spans="1:20" s="38" customFormat="1" ht="15" customHeight="1" x14ac:dyDescent="0.2">
      <c r="A26" s="548"/>
      <c r="B26" s="538"/>
      <c r="C26" s="539"/>
      <c r="D26" s="540"/>
      <c r="E26" s="541"/>
      <c r="F26" s="576"/>
      <c r="G26" s="543"/>
      <c r="H26" s="410"/>
      <c r="I26" s="410"/>
      <c r="J26" s="544"/>
      <c r="K26" s="411"/>
      <c r="L26" s="410"/>
      <c r="M26" s="545"/>
      <c r="N26" s="410"/>
      <c r="O26" s="414"/>
      <c r="P26" s="409"/>
      <c r="Q26" s="17"/>
      <c r="R26" s="39"/>
    </row>
    <row r="27" spans="1:20" s="17" customFormat="1" ht="14.45" customHeight="1" x14ac:dyDescent="0.2">
      <c r="A27" s="205"/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R27" s="21"/>
    </row>
    <row r="28" spans="1:20" s="38" customFormat="1" x14ac:dyDescent="0.2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</row>
    <row r="29" spans="1:20" s="38" customFormat="1" x14ac:dyDescent="0.2">
      <c r="A29" s="124"/>
      <c r="B29" s="129"/>
      <c r="C29" s="124" t="s">
        <v>87</v>
      </c>
      <c r="D29" s="124"/>
      <c r="E29" s="127"/>
      <c r="F29" s="124"/>
      <c r="G29" s="124"/>
      <c r="H29" s="128"/>
      <c r="I29" s="128"/>
      <c r="J29" s="124"/>
      <c r="K29" s="129"/>
      <c r="L29" s="124"/>
      <c r="M29" s="124"/>
      <c r="N29" s="124"/>
      <c r="O29" s="127"/>
      <c r="P29" s="124"/>
    </row>
    <row r="30" spans="1:20" s="38" customFormat="1" ht="15" customHeight="1" x14ac:dyDescent="0.2">
      <c r="A30" s="124"/>
      <c r="B30" s="126" t="s">
        <v>15</v>
      </c>
      <c r="C30" s="205"/>
      <c r="D30" s="205"/>
      <c r="E30" s="127" t="s">
        <v>204</v>
      </c>
      <c r="F30" s="205"/>
      <c r="G30" s="205"/>
      <c r="H30" s="126"/>
      <c r="I30" s="126"/>
      <c r="J30" s="205"/>
      <c r="K30" s="126" t="s">
        <v>124</v>
      </c>
      <c r="L30" s="205"/>
      <c r="M30" s="205"/>
      <c r="N30" s="205"/>
      <c r="O30" s="126" t="s">
        <v>490</v>
      </c>
      <c r="P30" s="205"/>
    </row>
    <row r="31" spans="1:20" s="38" customFormat="1" x14ac:dyDescent="0.2">
      <c r="A31" s="124"/>
      <c r="B31" s="126"/>
      <c r="C31" s="205"/>
      <c r="D31" s="205"/>
      <c r="E31" s="127"/>
      <c r="F31" s="205"/>
      <c r="G31" s="205"/>
      <c r="H31" s="126"/>
      <c r="I31" s="126"/>
      <c r="J31" s="205"/>
      <c r="K31" s="126"/>
      <c r="L31" s="205"/>
      <c r="M31" s="205"/>
      <c r="N31" s="205"/>
      <c r="O31" s="205"/>
      <c r="P31" s="205"/>
    </row>
    <row r="32" spans="1:20" s="17" customFormat="1" x14ac:dyDescent="0.2">
      <c r="A32" s="124"/>
      <c r="B32" s="126" t="s">
        <v>16</v>
      </c>
      <c r="C32" s="205"/>
      <c r="D32" s="205"/>
      <c r="E32" s="126" t="s">
        <v>205</v>
      </c>
      <c r="F32" s="205"/>
      <c r="G32" s="205"/>
      <c r="H32" s="126"/>
      <c r="I32" s="126"/>
      <c r="J32" s="205"/>
      <c r="K32" s="126" t="s">
        <v>125</v>
      </c>
      <c r="L32" s="205"/>
      <c r="M32" s="205"/>
      <c r="N32" s="205"/>
      <c r="O32" s="205" t="s">
        <v>492</v>
      </c>
      <c r="P32" s="205"/>
    </row>
    <row r="33" spans="1:20" s="17" customFormat="1" x14ac:dyDescent="0.2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</row>
    <row r="34" spans="1:20" x14ac:dyDescent="0.2">
      <c r="A34" s="205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</row>
    <row r="35" spans="1:20" x14ac:dyDescent="0.2"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">
      <c r="B36" s="7"/>
      <c r="C36" s="7"/>
      <c r="D36" s="7"/>
      <c r="E36" s="7"/>
      <c r="F36" s="7"/>
      <c r="G36" s="7"/>
      <c r="H36" s="759"/>
      <c r="I36" s="759"/>
      <c r="J36" s="759"/>
      <c r="K36" s="759"/>
      <c r="L36" s="759"/>
      <c r="M36" s="759"/>
      <c r="N36" s="759"/>
      <c r="O36" s="759"/>
      <c r="P36" s="759"/>
      <c r="Q36" s="759"/>
      <c r="R36" s="759"/>
      <c r="S36" s="759"/>
      <c r="T36" s="759"/>
    </row>
    <row r="37" spans="1:20" x14ac:dyDescent="0.2">
      <c r="B37" s="186"/>
      <c r="C37" s="172"/>
      <c r="D37" s="172"/>
      <c r="E37" s="143"/>
      <c r="F37" s="180"/>
      <c r="G37" s="173"/>
      <c r="H37" s="174"/>
      <c r="I37" s="174"/>
      <c r="J37" s="143"/>
      <c r="K37" s="143"/>
      <c r="L37" s="174"/>
      <c r="M37" s="174"/>
      <c r="N37" s="174"/>
      <c r="O37" s="143"/>
      <c r="P37" s="187"/>
      <c r="Q37" s="7"/>
      <c r="R37" s="7"/>
      <c r="S37" s="7"/>
      <c r="T37" s="7"/>
    </row>
    <row r="38" spans="1:20" x14ac:dyDescent="0.2">
      <c r="B38" s="188"/>
      <c r="C38" s="189"/>
      <c r="D38" s="189"/>
      <c r="E38" s="189"/>
      <c r="F38" s="180"/>
      <c r="G38" s="190"/>
      <c r="H38" s="174"/>
      <c r="I38" s="174"/>
      <c r="J38" s="176"/>
      <c r="K38" s="143"/>
      <c r="L38" s="174"/>
      <c r="M38" s="174"/>
      <c r="N38" s="174"/>
      <c r="O38" s="143"/>
      <c r="P38" s="175"/>
      <c r="Q38" s="7"/>
      <c r="R38" s="7"/>
      <c r="S38" s="7"/>
      <c r="T38" s="7"/>
    </row>
    <row r="39" spans="1:20" x14ac:dyDescent="0.2">
      <c r="B39" s="177"/>
      <c r="C39" s="174"/>
      <c r="D39" s="143"/>
      <c r="E39" s="143"/>
      <c r="F39" s="180"/>
      <c r="G39" s="173"/>
      <c r="H39" s="174"/>
      <c r="I39" s="174"/>
      <c r="J39" s="143"/>
      <c r="K39" s="143"/>
      <c r="L39" s="174"/>
      <c r="M39" s="174"/>
      <c r="N39" s="174"/>
      <c r="O39" s="143"/>
      <c r="P39" s="187"/>
      <c r="Q39" s="7"/>
      <c r="R39" s="7"/>
      <c r="S39" s="7"/>
      <c r="T39" s="7"/>
    </row>
    <row r="40" spans="1:20" x14ac:dyDescent="0.2">
      <c r="B40" s="177"/>
      <c r="C40" s="174"/>
      <c r="D40" s="143"/>
      <c r="E40" s="143"/>
      <c r="F40" s="180"/>
      <c r="G40" s="173"/>
      <c r="H40" s="174"/>
      <c r="I40" s="174"/>
      <c r="J40" s="143"/>
      <c r="K40" s="143"/>
      <c r="L40" s="174"/>
      <c r="M40" s="174"/>
      <c r="N40" s="174"/>
      <c r="O40" s="143"/>
      <c r="P40" s="187"/>
      <c r="Q40" s="7"/>
      <c r="R40" s="7"/>
      <c r="S40" s="7"/>
      <c r="T40" s="7"/>
    </row>
    <row r="41" spans="1:20" x14ac:dyDescent="0.2">
      <c r="B41" s="177"/>
      <c r="C41" s="174"/>
      <c r="D41" s="143"/>
      <c r="E41" s="143"/>
      <c r="F41" s="180"/>
      <c r="G41" s="173"/>
      <c r="H41" s="174"/>
      <c r="I41" s="174"/>
      <c r="J41" s="143"/>
      <c r="K41" s="143"/>
      <c r="L41" s="174"/>
      <c r="M41" s="174"/>
      <c r="N41" s="174"/>
      <c r="O41" s="143"/>
      <c r="P41" s="187"/>
      <c r="Q41" s="7"/>
      <c r="R41" s="7"/>
      <c r="S41" s="7"/>
      <c r="T41" s="7"/>
    </row>
    <row r="42" spans="1:20" x14ac:dyDescent="0.2">
      <c r="B42" s="177"/>
      <c r="C42" s="174"/>
      <c r="D42" s="143"/>
      <c r="E42" s="143"/>
      <c r="F42" s="180"/>
      <c r="G42" s="173"/>
      <c r="H42" s="174"/>
      <c r="I42" s="174"/>
      <c r="J42" s="143"/>
      <c r="K42" s="143"/>
      <c r="L42" s="174"/>
      <c r="M42" s="174"/>
      <c r="N42" s="174"/>
      <c r="O42" s="143"/>
      <c r="P42" s="187"/>
      <c r="Q42" s="7"/>
      <c r="R42" s="7"/>
      <c r="S42" s="7"/>
      <c r="T42" s="7"/>
    </row>
    <row r="43" spans="1:20" x14ac:dyDescent="0.2">
      <c r="B43" s="177"/>
      <c r="C43" s="174"/>
      <c r="D43" s="143"/>
      <c r="E43" s="143"/>
      <c r="F43" s="180"/>
      <c r="G43" s="173"/>
      <c r="H43" s="174"/>
      <c r="I43" s="174"/>
      <c r="J43" s="143"/>
      <c r="K43" s="143"/>
      <c r="L43" s="174"/>
      <c r="M43" s="174"/>
      <c r="N43" s="174"/>
      <c r="O43" s="143"/>
      <c r="P43" s="187"/>
      <c r="Q43" s="7"/>
      <c r="R43" s="7"/>
      <c r="S43" s="7"/>
      <c r="T43" s="7"/>
    </row>
    <row r="44" spans="1:20" x14ac:dyDescent="0.2">
      <c r="B44" s="177"/>
      <c r="C44" s="172"/>
      <c r="D44" s="172"/>
      <c r="E44" s="143"/>
      <c r="F44" s="143"/>
      <c r="G44" s="173"/>
      <c r="H44" s="174"/>
      <c r="I44" s="174"/>
      <c r="J44" s="176"/>
      <c r="K44" s="143"/>
      <c r="L44" s="174"/>
      <c r="M44" s="174"/>
      <c r="N44" s="174"/>
      <c r="O44" s="143"/>
      <c r="P44" s="187"/>
      <c r="Q44" s="7"/>
      <c r="R44" s="7"/>
      <c r="S44" s="7"/>
      <c r="T44" s="7"/>
    </row>
    <row r="45" spans="1:20" x14ac:dyDescent="0.2">
      <c r="B45" s="177"/>
      <c r="C45" s="174"/>
      <c r="D45" s="143"/>
      <c r="E45" s="143"/>
      <c r="F45" s="180"/>
      <c r="G45" s="173"/>
      <c r="H45" s="174"/>
      <c r="I45" s="174"/>
      <c r="J45" s="143"/>
      <c r="K45" s="143"/>
      <c r="L45" s="174"/>
      <c r="M45" s="174"/>
      <c r="N45" s="174"/>
      <c r="O45" s="143"/>
      <c r="P45" s="187"/>
      <c r="Q45" s="7"/>
      <c r="R45" s="7"/>
      <c r="S45" s="7"/>
      <c r="T45" s="7"/>
    </row>
    <row r="46" spans="1:20" x14ac:dyDescent="0.2">
      <c r="B46" s="177"/>
      <c r="C46" s="174"/>
      <c r="D46" s="143"/>
      <c r="E46" s="143"/>
      <c r="F46" s="180"/>
      <c r="G46" s="173"/>
      <c r="H46" s="174"/>
      <c r="I46" s="174"/>
      <c r="J46" s="143"/>
      <c r="K46" s="143"/>
      <c r="L46" s="174"/>
      <c r="M46" s="174"/>
      <c r="N46" s="174"/>
      <c r="O46" s="143"/>
      <c r="P46" s="187"/>
      <c r="Q46" s="7"/>
      <c r="R46" s="7"/>
      <c r="S46" s="7"/>
      <c r="T46" s="7"/>
    </row>
    <row r="47" spans="1:20" x14ac:dyDescent="0.2">
      <c r="B47" s="177"/>
      <c r="C47" s="174"/>
      <c r="D47" s="143"/>
      <c r="E47" s="143"/>
      <c r="F47" s="180"/>
      <c r="G47" s="173"/>
      <c r="H47" s="174"/>
      <c r="I47" s="174"/>
      <c r="J47" s="143"/>
      <c r="K47" s="143"/>
      <c r="L47" s="174"/>
      <c r="M47" s="174"/>
      <c r="N47" s="174"/>
      <c r="O47" s="143"/>
      <c r="P47" s="187"/>
      <c r="Q47" s="7"/>
      <c r="R47" s="7"/>
      <c r="S47" s="7"/>
      <c r="T47" s="7"/>
    </row>
    <row r="48" spans="1:20" x14ac:dyDescent="0.2">
      <c r="B48" s="177"/>
      <c r="C48" s="174"/>
      <c r="D48" s="143"/>
      <c r="E48" s="143"/>
      <c r="F48" s="178"/>
      <c r="G48" s="173"/>
      <c r="H48" s="174"/>
      <c r="I48" s="174"/>
      <c r="J48" s="143"/>
      <c r="K48" s="143"/>
      <c r="L48" s="174"/>
      <c r="M48" s="174"/>
      <c r="N48" s="174"/>
      <c r="O48" s="143"/>
      <c r="P48" s="187"/>
      <c r="Q48" s="7"/>
      <c r="R48" s="7"/>
      <c r="S48" s="7"/>
      <c r="T48" s="7"/>
    </row>
    <row r="49" spans="2:20" x14ac:dyDescent="0.2">
      <c r="B49" s="177"/>
      <c r="C49" s="174"/>
      <c r="D49" s="143"/>
      <c r="E49" s="143"/>
      <c r="F49" s="180"/>
      <c r="G49" s="173"/>
      <c r="H49" s="174"/>
      <c r="I49" s="174"/>
      <c r="J49" s="143"/>
      <c r="K49" s="143"/>
      <c r="L49" s="174"/>
      <c r="M49" s="174"/>
      <c r="N49" s="174"/>
      <c r="O49" s="143"/>
      <c r="P49" s="187"/>
      <c r="Q49" s="7"/>
      <c r="R49" s="7"/>
      <c r="S49" s="7"/>
      <c r="T49" s="7"/>
    </row>
    <row r="50" spans="2:20" x14ac:dyDescent="0.2">
      <c r="B50" s="177"/>
      <c r="C50" s="152"/>
      <c r="D50" s="143"/>
      <c r="E50" s="132"/>
      <c r="F50" s="132"/>
      <c r="G50" s="173"/>
      <c r="H50" s="174"/>
      <c r="I50" s="174"/>
      <c r="J50" s="143"/>
      <c r="K50" s="143"/>
      <c r="L50" s="174"/>
      <c r="M50" s="174"/>
      <c r="N50" s="174"/>
      <c r="O50" s="143"/>
      <c r="P50" s="187"/>
      <c r="Q50" s="7"/>
      <c r="R50" s="7"/>
      <c r="S50" s="7"/>
      <c r="T50" s="7"/>
    </row>
    <row r="51" spans="2:20" x14ac:dyDescent="0.2">
      <c r="B51" s="177"/>
      <c r="C51" s="172"/>
      <c r="D51" s="143"/>
      <c r="E51" s="143"/>
      <c r="F51" s="180"/>
      <c r="G51" s="173"/>
      <c r="H51" s="174"/>
      <c r="I51" s="174"/>
      <c r="J51" s="143"/>
      <c r="K51" s="143"/>
      <c r="L51" s="174"/>
      <c r="M51" s="174"/>
      <c r="N51" s="174"/>
      <c r="O51" s="143"/>
      <c r="P51" s="187"/>
      <c r="Q51" s="7"/>
      <c r="R51" s="7"/>
      <c r="S51" s="7"/>
      <c r="T51" s="7"/>
    </row>
    <row r="52" spans="2:20" x14ac:dyDescent="0.2">
      <c r="B52" s="191"/>
      <c r="C52" s="152"/>
      <c r="D52" s="152"/>
      <c r="E52" s="132"/>
      <c r="F52" s="132"/>
      <c r="G52" s="192"/>
      <c r="H52" s="150"/>
      <c r="I52" s="174"/>
      <c r="J52" s="154"/>
      <c r="K52" s="143"/>
      <c r="L52" s="174"/>
      <c r="M52" s="174"/>
      <c r="N52" s="174"/>
      <c r="O52" s="143"/>
      <c r="P52" s="156"/>
      <c r="Q52" s="7"/>
      <c r="R52" s="7"/>
      <c r="S52" s="7"/>
      <c r="T52" s="7"/>
    </row>
    <row r="53" spans="2:20" x14ac:dyDescent="0.2">
      <c r="B53" s="177"/>
      <c r="C53" s="174"/>
      <c r="D53" s="143"/>
      <c r="E53" s="143"/>
      <c r="F53" s="180"/>
      <c r="G53" s="173"/>
      <c r="H53" s="174"/>
      <c r="I53" s="174"/>
      <c r="J53" s="143"/>
      <c r="K53" s="143"/>
      <c r="L53" s="174"/>
      <c r="M53" s="174"/>
      <c r="N53" s="174"/>
      <c r="O53" s="143"/>
      <c r="P53" s="187"/>
      <c r="Q53" s="7"/>
      <c r="R53" s="7"/>
      <c r="S53" s="7"/>
      <c r="T53" s="7"/>
    </row>
    <row r="54" spans="2:20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2:20" x14ac:dyDescent="0.2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2:20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2:20" x14ac:dyDescent="0.2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2:20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2:20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81" ht="28.15" customHeight="1" x14ac:dyDescent="0.2"/>
  </sheetData>
  <sheetProtection selectLockedCells="1" selectUnlockedCells="1"/>
  <sortState ref="B16:P25">
    <sortCondition descending="1" ref="M16:M25"/>
  </sortState>
  <mergeCells count="30">
    <mergeCell ref="A14:A15"/>
    <mergeCell ref="B14:B15"/>
    <mergeCell ref="C14:C15"/>
    <mergeCell ref="D14:D15"/>
    <mergeCell ref="E14:E15"/>
    <mergeCell ref="H36:T36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A9:B9"/>
    <mergeCell ref="C9:L9"/>
    <mergeCell ref="A10:B10"/>
    <mergeCell ref="C10:L10"/>
    <mergeCell ref="M10:O10"/>
    <mergeCell ref="A7:B7"/>
    <mergeCell ref="C7:L7"/>
    <mergeCell ref="M7:O7"/>
    <mergeCell ref="C8:L8"/>
    <mergeCell ref="A1:P1"/>
    <mergeCell ref="A2:P2"/>
    <mergeCell ref="A3:P3"/>
    <mergeCell ref="A4:P4"/>
    <mergeCell ref="A6:B6"/>
    <mergeCell ref="C6:L6"/>
  </mergeCells>
  <printOptions horizontalCentered="1"/>
  <pageMargins left="0.59055118110236227" right="0.19685039370078741" top="0.59055118110236227" bottom="0.59055118110236227" header="0" footer="0"/>
  <pageSetup paperSize="9" scale="65" firstPageNumber="0" fitToWidth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V88"/>
  <sheetViews>
    <sheetView view="pageLayout" topLeftCell="A16" zoomScale="88" zoomScaleNormal="55" zoomScaleSheetLayoutView="85" zoomScalePageLayoutView="88" workbookViewId="0">
      <selection activeCell="E38" sqref="E38"/>
    </sheetView>
  </sheetViews>
  <sheetFormatPr defaultColWidth="9.140625" defaultRowHeight="12.75" x14ac:dyDescent="0.2"/>
  <cols>
    <col min="1" max="1" width="8.28515625" style="11" customWidth="1"/>
    <col min="2" max="2" width="20.85546875" style="11" customWidth="1"/>
    <col min="3" max="3" width="9.28515625" style="11" customWidth="1"/>
    <col min="4" max="4" width="7.5703125" style="11" customWidth="1"/>
    <col min="5" max="5" width="23.7109375" style="11" customWidth="1"/>
    <col min="6" max="6" width="16.7109375" style="11" customWidth="1"/>
    <col min="7" max="7" width="7.7109375" style="11" customWidth="1"/>
    <col min="8" max="8" width="7" style="11" customWidth="1"/>
    <col min="9" max="9" width="7.7109375" style="11" customWidth="1"/>
    <col min="10" max="10" width="8.42578125" style="38" customWidth="1"/>
    <col min="11" max="11" width="8.28515625" style="11" customWidth="1"/>
    <col min="12" max="12" width="7.7109375" style="11" customWidth="1"/>
    <col min="13" max="13" width="10.28515625" style="38" customWidth="1"/>
    <col min="14" max="14" width="7.7109375" style="11" customWidth="1"/>
    <col min="15" max="15" width="7.5703125" style="11" customWidth="1"/>
    <col min="16" max="16" width="43.28515625" style="11" customWidth="1"/>
    <col min="17" max="17" width="15.85546875" style="11" customWidth="1"/>
    <col min="18" max="18" width="16.42578125" style="11" customWidth="1"/>
    <col min="19" max="16384" width="9.140625" style="11"/>
  </cols>
  <sheetData>
    <row r="1" spans="1:22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  <c r="O1" s="697"/>
      <c r="P1" s="697"/>
      <c r="Q1" s="164"/>
      <c r="R1" s="164"/>
      <c r="S1" s="147"/>
      <c r="T1" s="7"/>
      <c r="U1" s="7"/>
      <c r="V1" s="7"/>
    </row>
    <row r="2" spans="1:22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164"/>
      <c r="R2" s="164"/>
      <c r="S2" s="147"/>
      <c r="T2" s="7"/>
      <c r="U2" s="7"/>
      <c r="V2" s="7"/>
    </row>
    <row r="3" spans="1:22" s="38" customFormat="1" ht="12.75" customHeight="1" x14ac:dyDescent="0.2">
      <c r="A3" s="697" t="s">
        <v>197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  <c r="N3" s="697"/>
      <c r="O3" s="697"/>
      <c r="P3" s="697"/>
      <c r="Q3" s="164"/>
      <c r="R3" s="164"/>
      <c r="S3" s="27"/>
      <c r="T3" s="96"/>
      <c r="U3" s="7"/>
      <c r="V3" s="7"/>
    </row>
    <row r="4" spans="1:22" s="38" customFormat="1" x14ac:dyDescent="0.2">
      <c r="A4" s="697" t="s">
        <v>198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164"/>
      <c r="R4" s="164"/>
      <c r="S4" s="147"/>
      <c r="T4" s="97"/>
      <c r="U4" s="7"/>
      <c r="V4" s="7"/>
    </row>
    <row r="5" spans="1:22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7"/>
      <c r="R5" s="7"/>
      <c r="S5" s="7"/>
      <c r="T5" s="7"/>
      <c r="U5" s="7"/>
      <c r="V5" s="7"/>
    </row>
    <row r="6" spans="1:22" s="38" customFormat="1" ht="15.75" x14ac:dyDescent="0.25">
      <c r="A6" s="696"/>
      <c r="B6" s="696"/>
      <c r="C6" s="699" t="s">
        <v>232</v>
      </c>
      <c r="D6" s="699"/>
      <c r="E6" s="699"/>
      <c r="F6" s="699"/>
      <c r="G6" s="699"/>
      <c r="H6" s="699"/>
      <c r="I6" s="699"/>
      <c r="J6" s="699"/>
      <c r="K6" s="699"/>
      <c r="L6" s="699"/>
      <c r="M6" s="158"/>
      <c r="N6" s="158"/>
      <c r="O6" s="138"/>
      <c r="P6" s="138"/>
      <c r="Q6" s="140"/>
      <c r="R6" s="140"/>
      <c r="S6" s="7"/>
      <c r="T6" s="7"/>
      <c r="U6" s="7"/>
      <c r="V6" s="7"/>
    </row>
    <row r="7" spans="1:22" s="38" customFormat="1" ht="15.75" x14ac:dyDescent="0.2">
      <c r="A7" s="748"/>
      <c r="B7" s="748"/>
      <c r="C7" s="679" t="s">
        <v>233</v>
      </c>
      <c r="D7" s="679"/>
      <c r="E7" s="679"/>
      <c r="F7" s="679"/>
      <c r="G7" s="679"/>
      <c r="H7" s="679"/>
      <c r="I7" s="679"/>
      <c r="J7" s="679"/>
      <c r="K7" s="679"/>
      <c r="L7" s="749"/>
      <c r="M7" s="750" t="s">
        <v>29</v>
      </c>
      <c r="N7" s="751"/>
      <c r="O7" s="752"/>
      <c r="P7" s="129"/>
      <c r="Q7" s="140"/>
      <c r="R7" s="140"/>
      <c r="S7" s="7"/>
      <c r="T7" s="7"/>
      <c r="U7" s="7"/>
      <c r="V7" s="7"/>
    </row>
    <row r="8" spans="1:22" s="38" customFormat="1" ht="15" x14ac:dyDescent="0.2">
      <c r="A8" s="132"/>
      <c r="B8" s="132"/>
      <c r="C8" s="740" t="s">
        <v>451</v>
      </c>
      <c r="D8" s="740"/>
      <c r="E8" s="740"/>
      <c r="F8" s="740"/>
      <c r="G8" s="740"/>
      <c r="H8" s="740"/>
      <c r="I8" s="740"/>
      <c r="J8" s="740"/>
      <c r="K8" s="740"/>
      <c r="L8" s="741"/>
      <c r="M8" s="387" t="s">
        <v>11</v>
      </c>
      <c r="N8" s="387" t="s">
        <v>18</v>
      </c>
      <c r="O8" s="387" t="s">
        <v>20</v>
      </c>
      <c r="P8" s="125"/>
      <c r="Q8" s="161"/>
      <c r="R8" s="161"/>
      <c r="S8" s="7"/>
      <c r="T8" s="7"/>
      <c r="U8" s="7"/>
      <c r="V8" s="7"/>
    </row>
    <row r="9" spans="1:22" s="38" customFormat="1" ht="15.75" x14ac:dyDescent="0.25">
      <c r="A9" s="753" t="s">
        <v>564</v>
      </c>
      <c r="B9" s="753"/>
      <c r="C9" s="699" t="s">
        <v>533</v>
      </c>
      <c r="D9" s="699"/>
      <c r="E9" s="699"/>
      <c r="F9" s="699"/>
      <c r="G9" s="699"/>
      <c r="H9" s="699"/>
      <c r="I9" s="699"/>
      <c r="J9" s="699"/>
      <c r="K9" s="699"/>
      <c r="L9" s="754"/>
      <c r="M9" s="387">
        <v>166</v>
      </c>
      <c r="N9" s="387">
        <v>234</v>
      </c>
      <c r="O9" s="387">
        <v>251.5</v>
      </c>
      <c r="P9" s="132"/>
      <c r="Q9" s="139"/>
      <c r="R9" s="139"/>
      <c r="S9" s="7"/>
      <c r="T9" s="7"/>
      <c r="U9" s="7"/>
      <c r="V9" s="7"/>
    </row>
    <row r="10" spans="1:22" s="38" customFormat="1" ht="15" customHeight="1" x14ac:dyDescent="0.2">
      <c r="A10" s="746" t="s">
        <v>196</v>
      </c>
      <c r="B10" s="746"/>
      <c r="C10" s="677" t="s">
        <v>236</v>
      </c>
      <c r="D10" s="677"/>
      <c r="E10" s="677"/>
      <c r="F10" s="677"/>
      <c r="G10" s="677"/>
      <c r="H10" s="677"/>
      <c r="I10" s="677"/>
      <c r="J10" s="677"/>
      <c r="K10" s="677"/>
      <c r="L10" s="747"/>
      <c r="M10" s="755" t="s">
        <v>2</v>
      </c>
      <c r="N10" s="755"/>
      <c r="O10" s="755"/>
      <c r="P10" s="123"/>
      <c r="Q10" s="147"/>
      <c r="R10" s="147"/>
      <c r="S10" s="7"/>
      <c r="T10" s="7"/>
      <c r="U10" s="7"/>
      <c r="V10" s="7"/>
    </row>
    <row r="11" spans="1:22" s="7" customFormat="1" ht="15" x14ac:dyDescent="0.2">
      <c r="A11" s="202" t="s">
        <v>48</v>
      </c>
      <c r="B11" s="71"/>
      <c r="C11" s="355">
        <v>214</v>
      </c>
      <c r="D11" s="125"/>
      <c r="E11" s="125"/>
      <c r="F11" s="125"/>
      <c r="G11" s="125"/>
      <c r="H11" s="125"/>
      <c r="I11" s="125"/>
      <c r="J11" s="132"/>
      <c r="K11" s="132"/>
      <c r="L11" s="132"/>
      <c r="M11" s="207" t="s">
        <v>3</v>
      </c>
      <c r="N11" s="207" t="s">
        <v>4</v>
      </c>
      <c r="O11" s="207" t="s">
        <v>5</v>
      </c>
      <c r="P11" s="138" t="s">
        <v>199</v>
      </c>
      <c r="Q11" s="25"/>
      <c r="R11" s="25"/>
    </row>
    <row r="12" spans="1:22" s="38" customFormat="1" ht="15" x14ac:dyDescent="0.2">
      <c r="A12" s="208" t="s">
        <v>49</v>
      </c>
      <c r="B12" s="209"/>
      <c r="C12" s="356">
        <v>30</v>
      </c>
      <c r="D12" s="125"/>
      <c r="E12" s="125"/>
      <c r="F12" s="125"/>
      <c r="G12" s="125"/>
      <c r="H12" s="125"/>
      <c r="I12" s="125"/>
      <c r="J12" s="125"/>
      <c r="K12" s="125"/>
      <c r="L12" s="125"/>
      <c r="M12" s="206">
        <v>234</v>
      </c>
      <c r="N12" s="206">
        <v>178</v>
      </c>
      <c r="O12" s="206">
        <v>117</v>
      </c>
      <c r="P12" s="138" t="s">
        <v>19</v>
      </c>
      <c r="Q12" s="25"/>
      <c r="R12" s="25"/>
      <c r="S12" s="7"/>
      <c r="T12" s="7"/>
      <c r="U12" s="7"/>
      <c r="V12" s="7"/>
    </row>
    <row r="13" spans="1:22" s="38" customFormat="1" x14ac:dyDescent="0.2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5"/>
      <c r="R13" s="25"/>
      <c r="S13" s="7"/>
      <c r="T13" s="7"/>
      <c r="U13" s="7"/>
      <c r="V13" s="7"/>
    </row>
    <row r="14" spans="1:22" s="38" customFormat="1" ht="13.15" customHeight="1" x14ac:dyDescent="0.2">
      <c r="A14" s="756" t="s">
        <v>6</v>
      </c>
      <c r="B14" s="675" t="s">
        <v>231</v>
      </c>
      <c r="C14" s="765" t="s">
        <v>7</v>
      </c>
      <c r="D14" s="681" t="s">
        <v>8</v>
      </c>
      <c r="E14" s="681" t="s">
        <v>9</v>
      </c>
      <c r="F14" s="210" t="s">
        <v>203</v>
      </c>
      <c r="G14" s="681" t="s">
        <v>10</v>
      </c>
      <c r="H14" s="681" t="s">
        <v>11</v>
      </c>
      <c r="I14" s="742" t="s">
        <v>6</v>
      </c>
      <c r="J14" s="744" t="s">
        <v>18</v>
      </c>
      <c r="K14" s="745"/>
      <c r="L14" s="742" t="s">
        <v>6</v>
      </c>
      <c r="M14" s="742" t="s">
        <v>230</v>
      </c>
      <c r="N14" s="681" t="s">
        <v>12</v>
      </c>
      <c r="O14" s="675" t="s">
        <v>13</v>
      </c>
      <c r="P14" s="675" t="s">
        <v>14</v>
      </c>
      <c r="Q14" s="7"/>
      <c r="R14" s="7"/>
      <c r="S14" s="7"/>
      <c r="T14" s="7"/>
      <c r="U14" s="7"/>
      <c r="V14" s="7"/>
    </row>
    <row r="15" spans="1:22" s="17" customFormat="1" ht="11.25" customHeight="1" x14ac:dyDescent="0.2">
      <c r="A15" s="757"/>
      <c r="B15" s="676"/>
      <c r="C15" s="765"/>
      <c r="D15" s="681"/>
      <c r="E15" s="681"/>
      <c r="F15" s="211" t="s">
        <v>202</v>
      </c>
      <c r="G15" s="681"/>
      <c r="H15" s="681"/>
      <c r="I15" s="743"/>
      <c r="J15" s="15" t="s">
        <v>20</v>
      </c>
      <c r="K15" s="15" t="s">
        <v>21</v>
      </c>
      <c r="L15" s="743"/>
      <c r="M15" s="743"/>
      <c r="N15" s="681"/>
      <c r="O15" s="676"/>
      <c r="P15" s="676"/>
      <c r="Q15" s="166"/>
      <c r="R15" s="166"/>
      <c r="S15" s="170"/>
      <c r="T15" s="170"/>
      <c r="U15" s="170"/>
      <c r="V15" s="170"/>
    </row>
    <row r="16" spans="1:22" s="17" customFormat="1" ht="14.45" customHeight="1" x14ac:dyDescent="0.2">
      <c r="A16" s="212">
        <f t="shared" ref="A16:A36" si="0">_xlfn.RANK.EQ(M16,M$16:M$37)</f>
        <v>1</v>
      </c>
      <c r="B16" s="195" t="s">
        <v>81</v>
      </c>
      <c r="C16" s="193">
        <v>1999</v>
      </c>
      <c r="D16" s="71" t="s">
        <v>3</v>
      </c>
      <c r="E16" s="202" t="s">
        <v>37</v>
      </c>
      <c r="F16" s="71"/>
      <c r="G16" s="112">
        <v>84.2</v>
      </c>
      <c r="H16" s="182">
        <v>140</v>
      </c>
      <c r="I16" s="182">
        <f t="shared" ref="I16" si="1">_xlfn.RANK.EQ(H16,H$16:H$37)</f>
        <v>1</v>
      </c>
      <c r="J16" s="185">
        <v>183</v>
      </c>
      <c r="K16" s="71">
        <f t="shared" ref="K16" si="2">J16/2</f>
        <v>91.5</v>
      </c>
      <c r="L16" s="182">
        <f t="shared" ref="L16" si="3">_xlfn.RANK.EQ(K16,K$16:K$37)</f>
        <v>2</v>
      </c>
      <c r="M16" s="183">
        <f t="shared" ref="M16" si="4">K16+H16</f>
        <v>231.5</v>
      </c>
      <c r="N16" s="182">
        <f t="shared" ref="N16" si="5">IF(A16=1,20,IF(A16=2,18,IF(A16=3,16,IF(A16&gt;19,0,19-A16))))</f>
        <v>20</v>
      </c>
      <c r="O16" s="193" t="s">
        <v>4</v>
      </c>
      <c r="P16" s="200" t="s">
        <v>75</v>
      </c>
      <c r="Q16" s="166"/>
      <c r="R16" s="166"/>
      <c r="S16" s="170"/>
      <c r="T16" s="170"/>
      <c r="U16" s="170"/>
      <c r="V16" s="170"/>
    </row>
    <row r="17" spans="1:22" s="17" customFormat="1" ht="15" customHeight="1" x14ac:dyDescent="0.2">
      <c r="A17" s="212">
        <f t="shared" si="0"/>
        <v>2</v>
      </c>
      <c r="B17" s="512" t="s">
        <v>439</v>
      </c>
      <c r="C17" s="193">
        <v>1995</v>
      </c>
      <c r="D17" s="71" t="s">
        <v>3</v>
      </c>
      <c r="E17" s="202" t="s">
        <v>252</v>
      </c>
      <c r="F17" s="71"/>
      <c r="G17" s="112">
        <v>80.400000000000006</v>
      </c>
      <c r="H17" s="182">
        <v>118</v>
      </c>
      <c r="I17" s="182">
        <f t="shared" ref="I17:I36" si="6">_xlfn.RANK.EQ(H17,H$16:H$37)</f>
        <v>4</v>
      </c>
      <c r="J17" s="185">
        <v>205</v>
      </c>
      <c r="K17" s="71">
        <f t="shared" ref="K17:K36" si="7">J17/2</f>
        <v>102.5</v>
      </c>
      <c r="L17" s="182">
        <f t="shared" ref="L17:L36" si="8">_xlfn.RANK.EQ(K17,K$16:K$37)</f>
        <v>1</v>
      </c>
      <c r="M17" s="183">
        <f t="shared" ref="M17:M36" si="9">K17+H17</f>
        <v>220.5</v>
      </c>
      <c r="N17" s="182">
        <f t="shared" ref="N17:N33" si="10">IF(A17=1,20,IF(A17=2,18,IF(A17=3,16,IF(A17&gt;19,0,19-A17))))</f>
        <v>18</v>
      </c>
      <c r="O17" s="193" t="s">
        <v>4</v>
      </c>
      <c r="P17" s="561" t="s">
        <v>521</v>
      </c>
      <c r="Q17" s="110"/>
      <c r="R17" s="162"/>
      <c r="S17" s="170"/>
      <c r="T17" s="170"/>
      <c r="U17" s="170"/>
      <c r="V17" s="170"/>
    </row>
    <row r="18" spans="1:22" s="19" customFormat="1" ht="15" customHeight="1" x14ac:dyDescent="0.2">
      <c r="A18" s="212">
        <f t="shared" si="0"/>
        <v>3</v>
      </c>
      <c r="B18" s="195" t="s">
        <v>357</v>
      </c>
      <c r="C18" s="201">
        <v>1983</v>
      </c>
      <c r="D18" s="71" t="s">
        <v>4</v>
      </c>
      <c r="E18" s="202" t="s">
        <v>33</v>
      </c>
      <c r="F18" s="71"/>
      <c r="G18" s="112">
        <v>84.9</v>
      </c>
      <c r="H18" s="182">
        <v>128</v>
      </c>
      <c r="I18" s="182">
        <f t="shared" si="6"/>
        <v>2</v>
      </c>
      <c r="J18" s="185">
        <v>176</v>
      </c>
      <c r="K18" s="71">
        <f t="shared" si="7"/>
        <v>88</v>
      </c>
      <c r="L18" s="182">
        <f t="shared" si="8"/>
        <v>3</v>
      </c>
      <c r="M18" s="183">
        <f t="shared" si="9"/>
        <v>216</v>
      </c>
      <c r="N18" s="182">
        <f t="shared" si="10"/>
        <v>16</v>
      </c>
      <c r="O18" s="193" t="s">
        <v>4</v>
      </c>
      <c r="P18" s="199" t="s">
        <v>539</v>
      </c>
      <c r="Q18" s="95"/>
      <c r="R18" s="168"/>
      <c r="S18" s="170"/>
      <c r="T18" s="164"/>
      <c r="U18" s="164"/>
      <c r="V18" s="164"/>
    </row>
    <row r="19" spans="1:22" s="17" customFormat="1" ht="15" customHeight="1" x14ac:dyDescent="0.2">
      <c r="A19" s="212">
        <f t="shared" si="0"/>
        <v>4</v>
      </c>
      <c r="B19" s="195" t="s">
        <v>55</v>
      </c>
      <c r="C19" s="193">
        <v>1992</v>
      </c>
      <c r="D19" s="71" t="s">
        <v>3</v>
      </c>
      <c r="E19" s="202" t="s">
        <v>221</v>
      </c>
      <c r="F19" s="71" t="s">
        <v>67</v>
      </c>
      <c r="G19" s="112">
        <v>85</v>
      </c>
      <c r="H19" s="182">
        <v>114</v>
      </c>
      <c r="I19" s="182">
        <f t="shared" si="6"/>
        <v>5</v>
      </c>
      <c r="J19" s="185">
        <v>173</v>
      </c>
      <c r="K19" s="71">
        <f t="shared" si="7"/>
        <v>86.5</v>
      </c>
      <c r="L19" s="182">
        <f t="shared" si="8"/>
        <v>4</v>
      </c>
      <c r="M19" s="183">
        <f t="shared" si="9"/>
        <v>200.5</v>
      </c>
      <c r="N19" s="182">
        <f t="shared" si="10"/>
        <v>15</v>
      </c>
      <c r="O19" s="193" t="s">
        <v>4</v>
      </c>
      <c r="P19" s="199" t="s">
        <v>522</v>
      </c>
      <c r="Q19" s="110"/>
      <c r="R19" s="162"/>
      <c r="S19" s="170"/>
      <c r="T19" s="23"/>
      <c r="U19" s="170"/>
      <c r="V19" s="170"/>
    </row>
    <row r="20" spans="1:22" s="17" customFormat="1" ht="15" customHeight="1" x14ac:dyDescent="0.2">
      <c r="A20" s="212">
        <f t="shared" si="0"/>
        <v>5</v>
      </c>
      <c r="B20" s="257" t="s">
        <v>325</v>
      </c>
      <c r="C20" s="182">
        <v>1998</v>
      </c>
      <c r="D20" s="71" t="s">
        <v>4</v>
      </c>
      <c r="E20" s="202" t="s">
        <v>253</v>
      </c>
      <c r="F20" s="217" t="s">
        <v>322</v>
      </c>
      <c r="G20" s="112">
        <v>77.7</v>
      </c>
      <c r="H20" s="71">
        <v>123</v>
      </c>
      <c r="I20" s="182">
        <f t="shared" si="6"/>
        <v>3</v>
      </c>
      <c r="J20" s="185">
        <v>136</v>
      </c>
      <c r="K20" s="71">
        <f t="shared" si="7"/>
        <v>68</v>
      </c>
      <c r="L20" s="182">
        <f t="shared" si="8"/>
        <v>9</v>
      </c>
      <c r="M20" s="183">
        <f t="shared" si="9"/>
        <v>191</v>
      </c>
      <c r="N20" s="182">
        <f t="shared" si="10"/>
        <v>14</v>
      </c>
      <c r="O20" s="193" t="s">
        <v>4</v>
      </c>
      <c r="P20" s="199" t="s">
        <v>571</v>
      </c>
      <c r="Q20" s="110"/>
      <c r="R20" s="162"/>
      <c r="S20" s="170"/>
      <c r="T20" s="23"/>
      <c r="U20" s="170"/>
      <c r="V20" s="170"/>
    </row>
    <row r="21" spans="1:22" s="17" customFormat="1" ht="15" customHeight="1" x14ac:dyDescent="0.2">
      <c r="A21" s="212">
        <f t="shared" si="0"/>
        <v>6</v>
      </c>
      <c r="B21" s="195" t="s">
        <v>275</v>
      </c>
      <c r="C21" s="182">
        <v>2004</v>
      </c>
      <c r="D21" s="71" t="s">
        <v>5</v>
      </c>
      <c r="E21" s="202" t="s">
        <v>229</v>
      </c>
      <c r="F21" s="217" t="s">
        <v>276</v>
      </c>
      <c r="G21" s="603">
        <v>77.400000000000006</v>
      </c>
      <c r="H21" s="182">
        <v>97</v>
      </c>
      <c r="I21" s="182">
        <f t="shared" si="6"/>
        <v>8</v>
      </c>
      <c r="J21" s="185">
        <v>151</v>
      </c>
      <c r="K21" s="71">
        <f t="shared" si="7"/>
        <v>75.5</v>
      </c>
      <c r="L21" s="182">
        <f t="shared" si="8"/>
        <v>8</v>
      </c>
      <c r="M21" s="183">
        <f t="shared" si="9"/>
        <v>172.5</v>
      </c>
      <c r="N21" s="182">
        <f t="shared" si="10"/>
        <v>13</v>
      </c>
      <c r="O21" s="193" t="s">
        <v>5</v>
      </c>
      <c r="P21" s="199" t="s">
        <v>72</v>
      </c>
      <c r="Q21" s="110"/>
      <c r="R21" s="162"/>
      <c r="S21" s="170"/>
      <c r="T21" s="23"/>
      <c r="U21" s="170"/>
      <c r="V21" s="170"/>
    </row>
    <row r="22" spans="1:22" s="17" customFormat="1" ht="15" customHeight="1" x14ac:dyDescent="0.2">
      <c r="A22" s="212">
        <f t="shared" si="0"/>
        <v>7</v>
      </c>
      <c r="B22" s="195" t="s">
        <v>300</v>
      </c>
      <c r="C22" s="193">
        <v>2001</v>
      </c>
      <c r="D22" s="71" t="s">
        <v>5</v>
      </c>
      <c r="E22" s="202" t="s">
        <v>37</v>
      </c>
      <c r="F22" s="228"/>
      <c r="G22" s="112">
        <v>78.3</v>
      </c>
      <c r="H22" s="71">
        <v>90</v>
      </c>
      <c r="I22" s="182">
        <f t="shared" si="6"/>
        <v>11</v>
      </c>
      <c r="J22" s="185">
        <v>155</v>
      </c>
      <c r="K22" s="71">
        <f t="shared" si="7"/>
        <v>77.5</v>
      </c>
      <c r="L22" s="182">
        <f t="shared" si="8"/>
        <v>6</v>
      </c>
      <c r="M22" s="183">
        <f t="shared" si="9"/>
        <v>167.5</v>
      </c>
      <c r="N22" s="182">
        <f t="shared" si="10"/>
        <v>12</v>
      </c>
      <c r="O22" s="71" t="s">
        <v>5</v>
      </c>
      <c r="P22" s="199" t="s">
        <v>78</v>
      </c>
      <c r="Q22" s="110"/>
      <c r="R22" s="162"/>
      <c r="S22" s="170"/>
      <c r="T22" s="23"/>
      <c r="U22" s="170"/>
      <c r="V22" s="170"/>
    </row>
    <row r="23" spans="1:22" s="17" customFormat="1" ht="15" customHeight="1" x14ac:dyDescent="0.2">
      <c r="A23" s="212">
        <f t="shared" si="0"/>
        <v>8</v>
      </c>
      <c r="B23" s="250" t="s">
        <v>504</v>
      </c>
      <c r="C23" s="182">
        <v>1993</v>
      </c>
      <c r="D23" s="71" t="s">
        <v>5</v>
      </c>
      <c r="E23" s="202" t="s">
        <v>228</v>
      </c>
      <c r="F23" s="252" t="s">
        <v>67</v>
      </c>
      <c r="G23" s="184">
        <v>79.5</v>
      </c>
      <c r="H23" s="71">
        <v>85</v>
      </c>
      <c r="I23" s="182">
        <f t="shared" si="6"/>
        <v>14</v>
      </c>
      <c r="J23" s="185">
        <v>155</v>
      </c>
      <c r="K23" s="71">
        <f t="shared" si="7"/>
        <v>77.5</v>
      </c>
      <c r="L23" s="182">
        <f t="shared" si="8"/>
        <v>6</v>
      </c>
      <c r="M23" s="183">
        <f t="shared" si="9"/>
        <v>162.5</v>
      </c>
      <c r="N23" s="182">
        <f t="shared" si="10"/>
        <v>11</v>
      </c>
      <c r="O23" s="54" t="s">
        <v>5</v>
      </c>
      <c r="P23" s="199" t="s">
        <v>505</v>
      </c>
      <c r="Q23" s="110"/>
      <c r="R23" s="162"/>
      <c r="S23" s="170"/>
      <c r="T23" s="23"/>
      <c r="U23" s="170"/>
      <c r="V23" s="170"/>
    </row>
    <row r="24" spans="1:22" s="17" customFormat="1" ht="15" customHeight="1" x14ac:dyDescent="0.2">
      <c r="A24" s="212">
        <f t="shared" si="0"/>
        <v>9</v>
      </c>
      <c r="B24" s="195" t="s">
        <v>297</v>
      </c>
      <c r="C24" s="193">
        <v>2002</v>
      </c>
      <c r="D24" s="71" t="s">
        <v>5</v>
      </c>
      <c r="E24" s="202" t="s">
        <v>37</v>
      </c>
      <c r="F24" s="71"/>
      <c r="G24" s="112">
        <v>80.099999999999994</v>
      </c>
      <c r="H24" s="71">
        <v>101</v>
      </c>
      <c r="I24" s="182">
        <f t="shared" si="6"/>
        <v>6</v>
      </c>
      <c r="J24" s="185">
        <v>118</v>
      </c>
      <c r="K24" s="71">
        <f t="shared" si="7"/>
        <v>59</v>
      </c>
      <c r="L24" s="182">
        <f t="shared" si="8"/>
        <v>13</v>
      </c>
      <c r="M24" s="183">
        <f t="shared" si="9"/>
        <v>160</v>
      </c>
      <c r="N24" s="182">
        <f t="shared" si="10"/>
        <v>10</v>
      </c>
      <c r="O24" s="71" t="s">
        <v>5</v>
      </c>
      <c r="P24" s="202" t="s">
        <v>523</v>
      </c>
      <c r="Q24" s="110"/>
      <c r="R24" s="162"/>
      <c r="S24" s="170"/>
      <c r="T24" s="23"/>
      <c r="U24" s="170"/>
      <c r="V24" s="170"/>
    </row>
    <row r="25" spans="1:22" s="17" customFormat="1" ht="15" customHeight="1" x14ac:dyDescent="0.2">
      <c r="A25" s="212">
        <f t="shared" si="0"/>
        <v>10</v>
      </c>
      <c r="B25" s="564" t="s">
        <v>508</v>
      </c>
      <c r="C25" s="193">
        <v>1997</v>
      </c>
      <c r="D25" s="193" t="s">
        <v>4</v>
      </c>
      <c r="E25" s="202" t="s">
        <v>486</v>
      </c>
      <c r="F25" s="71" t="s">
        <v>142</v>
      </c>
      <c r="G25" s="112">
        <v>83.4</v>
      </c>
      <c r="H25" s="182">
        <v>94</v>
      </c>
      <c r="I25" s="182">
        <f t="shared" si="6"/>
        <v>9</v>
      </c>
      <c r="J25" s="185">
        <v>131</v>
      </c>
      <c r="K25" s="71">
        <f t="shared" si="7"/>
        <v>65.5</v>
      </c>
      <c r="L25" s="182">
        <f t="shared" si="8"/>
        <v>11</v>
      </c>
      <c r="M25" s="183">
        <f t="shared" si="9"/>
        <v>159.5</v>
      </c>
      <c r="N25" s="182">
        <f t="shared" si="10"/>
        <v>9</v>
      </c>
      <c r="O25" s="193" t="s">
        <v>5</v>
      </c>
      <c r="P25" s="202" t="s">
        <v>487</v>
      </c>
      <c r="Q25" s="110"/>
      <c r="R25" s="162"/>
      <c r="S25" s="170"/>
      <c r="T25" s="23"/>
      <c r="U25" s="170"/>
      <c r="V25" s="170"/>
    </row>
    <row r="26" spans="1:22" s="17" customFormat="1" ht="15" customHeight="1" x14ac:dyDescent="0.2">
      <c r="A26" s="212">
        <f t="shared" si="0"/>
        <v>11</v>
      </c>
      <c r="B26" s="395" t="s">
        <v>287</v>
      </c>
      <c r="C26" s="182">
        <v>1998</v>
      </c>
      <c r="D26" s="71" t="s">
        <v>3</v>
      </c>
      <c r="E26" s="202" t="s">
        <v>223</v>
      </c>
      <c r="F26" s="194" t="s">
        <v>132</v>
      </c>
      <c r="G26" s="112">
        <v>85</v>
      </c>
      <c r="H26" s="182">
        <v>100</v>
      </c>
      <c r="I26" s="182">
        <f t="shared" si="6"/>
        <v>7</v>
      </c>
      <c r="J26" s="185">
        <v>105</v>
      </c>
      <c r="K26" s="71">
        <f t="shared" si="7"/>
        <v>52.5</v>
      </c>
      <c r="L26" s="182">
        <f t="shared" si="8"/>
        <v>18</v>
      </c>
      <c r="M26" s="183">
        <f t="shared" si="9"/>
        <v>152.5</v>
      </c>
      <c r="N26" s="182">
        <f t="shared" si="10"/>
        <v>8</v>
      </c>
      <c r="O26" s="193" t="s">
        <v>5</v>
      </c>
      <c r="P26" s="197" t="s">
        <v>66</v>
      </c>
      <c r="Q26" s="110"/>
      <c r="R26" s="162"/>
      <c r="S26" s="170"/>
      <c r="T26" s="23"/>
      <c r="U26" s="170"/>
      <c r="V26" s="170"/>
    </row>
    <row r="27" spans="1:22" s="17" customFormat="1" ht="15" customHeight="1" x14ac:dyDescent="0.2">
      <c r="A27" s="212">
        <f t="shared" si="0"/>
        <v>12</v>
      </c>
      <c r="B27" s="564" t="s">
        <v>339</v>
      </c>
      <c r="C27" s="193">
        <v>1992</v>
      </c>
      <c r="D27" s="71" t="s">
        <v>5</v>
      </c>
      <c r="E27" s="202" t="s">
        <v>228</v>
      </c>
      <c r="F27" s="71"/>
      <c r="G27" s="112">
        <v>83.1</v>
      </c>
      <c r="H27" s="182">
        <v>82</v>
      </c>
      <c r="I27" s="182">
        <f t="shared" si="6"/>
        <v>15</v>
      </c>
      <c r="J27" s="185">
        <v>124</v>
      </c>
      <c r="K27" s="71">
        <f t="shared" si="7"/>
        <v>62</v>
      </c>
      <c r="L27" s="182">
        <f t="shared" si="8"/>
        <v>12</v>
      </c>
      <c r="M27" s="183">
        <f t="shared" si="9"/>
        <v>144</v>
      </c>
      <c r="N27" s="182">
        <f t="shared" si="10"/>
        <v>7</v>
      </c>
      <c r="O27" s="193" t="s">
        <v>5</v>
      </c>
      <c r="P27" s="199" t="s">
        <v>572</v>
      </c>
      <c r="Q27" s="110"/>
      <c r="R27" s="162"/>
      <c r="S27" s="170"/>
      <c r="T27" s="23"/>
      <c r="U27" s="170"/>
      <c r="V27" s="170"/>
    </row>
    <row r="28" spans="1:22" s="17" customFormat="1" ht="15" customHeight="1" x14ac:dyDescent="0.2">
      <c r="A28" s="212">
        <f t="shared" si="0"/>
        <v>13</v>
      </c>
      <c r="B28" s="250" t="s">
        <v>509</v>
      </c>
      <c r="C28" s="182">
        <v>2001</v>
      </c>
      <c r="D28" s="71" t="s">
        <v>5</v>
      </c>
      <c r="E28" s="202" t="s">
        <v>486</v>
      </c>
      <c r="F28" s="217" t="s">
        <v>324</v>
      </c>
      <c r="G28" s="112">
        <v>84.8</v>
      </c>
      <c r="H28" s="182">
        <v>86</v>
      </c>
      <c r="I28" s="182">
        <f t="shared" si="6"/>
        <v>12</v>
      </c>
      <c r="J28" s="185">
        <v>112</v>
      </c>
      <c r="K28" s="71">
        <f t="shared" si="7"/>
        <v>56</v>
      </c>
      <c r="L28" s="182">
        <f t="shared" si="8"/>
        <v>16</v>
      </c>
      <c r="M28" s="183">
        <f t="shared" si="9"/>
        <v>142</v>
      </c>
      <c r="N28" s="182">
        <f t="shared" si="10"/>
        <v>6</v>
      </c>
      <c r="O28" s="193" t="s">
        <v>5</v>
      </c>
      <c r="P28" s="228" t="s">
        <v>487</v>
      </c>
      <c r="Q28" s="110"/>
      <c r="R28" s="162"/>
      <c r="S28" s="170"/>
      <c r="T28" s="23"/>
      <c r="U28" s="170"/>
      <c r="V28" s="170"/>
    </row>
    <row r="29" spans="1:22" s="17" customFormat="1" ht="15" customHeight="1" x14ac:dyDescent="0.2">
      <c r="A29" s="212">
        <f t="shared" si="0"/>
        <v>14</v>
      </c>
      <c r="B29" s="195" t="s">
        <v>517</v>
      </c>
      <c r="C29" s="193">
        <v>1982</v>
      </c>
      <c r="D29" s="71" t="s">
        <v>5</v>
      </c>
      <c r="E29" s="202" t="s">
        <v>520</v>
      </c>
      <c r="F29" s="625"/>
      <c r="G29" s="605">
        <v>83.6</v>
      </c>
      <c r="H29" s="71">
        <v>75</v>
      </c>
      <c r="I29" s="182">
        <f t="shared" si="6"/>
        <v>17</v>
      </c>
      <c r="J29" s="185">
        <v>132</v>
      </c>
      <c r="K29" s="71">
        <f t="shared" si="7"/>
        <v>66</v>
      </c>
      <c r="L29" s="182">
        <f t="shared" si="8"/>
        <v>10</v>
      </c>
      <c r="M29" s="183">
        <f t="shared" si="9"/>
        <v>141</v>
      </c>
      <c r="N29" s="182">
        <f t="shared" si="10"/>
        <v>5</v>
      </c>
      <c r="O29" s="193" t="s">
        <v>5</v>
      </c>
      <c r="P29" s="199" t="s">
        <v>518</v>
      </c>
      <c r="Q29" s="110"/>
      <c r="R29" s="162"/>
      <c r="S29" s="170"/>
      <c r="T29" s="5"/>
      <c r="U29" s="7"/>
      <c r="V29" s="7"/>
    </row>
    <row r="30" spans="1:22" ht="15" customHeight="1" x14ac:dyDescent="0.2">
      <c r="A30" s="212">
        <f t="shared" si="0"/>
        <v>15</v>
      </c>
      <c r="B30" s="564" t="s">
        <v>463</v>
      </c>
      <c r="C30" s="388">
        <v>1990</v>
      </c>
      <c r="D30" s="388" t="s">
        <v>5</v>
      </c>
      <c r="E30" s="577" t="s">
        <v>222</v>
      </c>
      <c r="F30" s="389"/>
      <c r="G30" s="450">
        <v>77.5</v>
      </c>
      <c r="H30" s="71">
        <v>92</v>
      </c>
      <c r="I30" s="182">
        <f t="shared" si="6"/>
        <v>10</v>
      </c>
      <c r="J30" s="185">
        <v>92</v>
      </c>
      <c r="K30" s="71">
        <f t="shared" si="7"/>
        <v>46</v>
      </c>
      <c r="L30" s="182">
        <f t="shared" si="8"/>
        <v>20</v>
      </c>
      <c r="M30" s="183">
        <f t="shared" si="9"/>
        <v>138</v>
      </c>
      <c r="N30" s="182">
        <f t="shared" si="10"/>
        <v>4</v>
      </c>
      <c r="O30" s="193" t="s">
        <v>5</v>
      </c>
      <c r="P30" s="453" t="s">
        <v>56</v>
      </c>
      <c r="Q30" s="110"/>
      <c r="R30" s="162"/>
      <c r="S30" s="170"/>
      <c r="T30" s="5"/>
      <c r="U30" s="7"/>
      <c r="V30" s="7"/>
    </row>
    <row r="31" spans="1:22" s="17" customFormat="1" ht="15" customHeight="1" x14ac:dyDescent="0.2">
      <c r="A31" s="212">
        <f t="shared" si="0"/>
        <v>16</v>
      </c>
      <c r="B31" s="195" t="s">
        <v>335</v>
      </c>
      <c r="C31" s="193">
        <v>1990</v>
      </c>
      <c r="D31" s="71" t="s">
        <v>5</v>
      </c>
      <c r="E31" s="202" t="s">
        <v>332</v>
      </c>
      <c r="F31" s="71"/>
      <c r="G31" s="112">
        <v>82.6</v>
      </c>
      <c r="H31" s="182">
        <v>80</v>
      </c>
      <c r="I31" s="182">
        <f t="shared" si="6"/>
        <v>16</v>
      </c>
      <c r="J31" s="185">
        <v>113</v>
      </c>
      <c r="K31" s="71">
        <f t="shared" si="7"/>
        <v>56.5</v>
      </c>
      <c r="L31" s="182">
        <f t="shared" si="8"/>
        <v>15</v>
      </c>
      <c r="M31" s="183">
        <f t="shared" si="9"/>
        <v>136.5</v>
      </c>
      <c r="N31" s="182">
        <f t="shared" si="10"/>
        <v>3</v>
      </c>
      <c r="O31" s="193" t="s">
        <v>5</v>
      </c>
      <c r="P31" s="228" t="s">
        <v>573</v>
      </c>
      <c r="Q31" s="110"/>
      <c r="R31" s="162"/>
      <c r="S31" s="170"/>
      <c r="T31" s="23"/>
      <c r="U31" s="170"/>
      <c r="V31" s="170"/>
    </row>
    <row r="32" spans="1:22" s="17" customFormat="1" ht="15" customHeight="1" x14ac:dyDescent="0.2">
      <c r="A32" s="212">
        <f t="shared" si="0"/>
        <v>17</v>
      </c>
      <c r="B32" s="195" t="s">
        <v>249</v>
      </c>
      <c r="C32" s="71">
        <v>1990</v>
      </c>
      <c r="D32" s="71">
        <v>1</v>
      </c>
      <c r="E32" s="70" t="s">
        <v>133</v>
      </c>
      <c r="F32" s="228"/>
      <c r="G32" s="112">
        <v>84.8</v>
      </c>
      <c r="H32" s="71">
        <v>48</v>
      </c>
      <c r="I32" s="182">
        <f t="shared" si="6"/>
        <v>21</v>
      </c>
      <c r="J32" s="185">
        <v>173</v>
      </c>
      <c r="K32" s="71">
        <f t="shared" si="7"/>
        <v>86.5</v>
      </c>
      <c r="L32" s="182">
        <f t="shared" si="8"/>
        <v>4</v>
      </c>
      <c r="M32" s="183">
        <f t="shared" si="9"/>
        <v>134.5</v>
      </c>
      <c r="N32" s="182">
        <f t="shared" si="10"/>
        <v>2</v>
      </c>
      <c r="O32" s="193" t="s">
        <v>506</v>
      </c>
      <c r="P32" s="199" t="s">
        <v>574</v>
      </c>
      <c r="Q32" s="110"/>
      <c r="R32" s="162"/>
      <c r="S32" s="170"/>
      <c r="T32" s="5"/>
      <c r="U32" s="7"/>
      <c r="V32" s="7"/>
    </row>
    <row r="33" spans="1:22" s="17" customFormat="1" ht="15" customHeight="1" x14ac:dyDescent="0.2">
      <c r="A33" s="212">
        <f t="shared" si="0"/>
        <v>18</v>
      </c>
      <c r="B33" s="195" t="s">
        <v>478</v>
      </c>
      <c r="C33" s="193">
        <v>1991</v>
      </c>
      <c r="D33" s="71" t="s">
        <v>5</v>
      </c>
      <c r="E33" s="202" t="s">
        <v>479</v>
      </c>
      <c r="F33" s="309"/>
      <c r="G33" s="605">
        <v>84.2</v>
      </c>
      <c r="H33" s="71">
        <v>86</v>
      </c>
      <c r="I33" s="182">
        <f t="shared" si="6"/>
        <v>12</v>
      </c>
      <c r="J33" s="185">
        <v>90</v>
      </c>
      <c r="K33" s="71">
        <f t="shared" si="7"/>
        <v>45</v>
      </c>
      <c r="L33" s="182">
        <f t="shared" si="8"/>
        <v>21</v>
      </c>
      <c r="M33" s="183">
        <f t="shared" si="9"/>
        <v>131</v>
      </c>
      <c r="N33" s="182">
        <f t="shared" si="10"/>
        <v>1</v>
      </c>
      <c r="O33" s="54" t="s">
        <v>5</v>
      </c>
      <c r="P33" s="199" t="s">
        <v>164</v>
      </c>
      <c r="Q33" s="110"/>
      <c r="R33" s="162"/>
      <c r="S33" s="170"/>
      <c r="T33" s="5"/>
      <c r="U33" s="7"/>
      <c r="V33" s="7"/>
    </row>
    <row r="34" spans="1:22" ht="14.45" customHeight="1" x14ac:dyDescent="0.2">
      <c r="A34" s="212">
        <f t="shared" si="0"/>
        <v>19</v>
      </c>
      <c r="B34" s="195" t="s">
        <v>355</v>
      </c>
      <c r="C34" s="193">
        <v>1999</v>
      </c>
      <c r="D34" s="71" t="s">
        <v>5</v>
      </c>
      <c r="E34" s="202" t="s">
        <v>33</v>
      </c>
      <c r="F34" s="71"/>
      <c r="G34" s="112">
        <v>81.900000000000006</v>
      </c>
      <c r="H34" s="182">
        <v>66</v>
      </c>
      <c r="I34" s="182">
        <f t="shared" si="6"/>
        <v>19</v>
      </c>
      <c r="J34" s="185">
        <v>118</v>
      </c>
      <c r="K34" s="71">
        <f t="shared" si="7"/>
        <v>59</v>
      </c>
      <c r="L34" s="182">
        <f t="shared" si="8"/>
        <v>13</v>
      </c>
      <c r="M34" s="183">
        <f t="shared" si="9"/>
        <v>125</v>
      </c>
      <c r="N34" s="182">
        <v>1</v>
      </c>
      <c r="O34" s="193" t="s">
        <v>5</v>
      </c>
      <c r="P34" s="199" t="s">
        <v>356</v>
      </c>
      <c r="Q34" s="110"/>
      <c r="R34" s="162"/>
      <c r="S34" s="170"/>
      <c r="T34" s="23"/>
      <c r="U34" s="170"/>
      <c r="V34" s="170"/>
    </row>
    <row r="35" spans="1:22" ht="14.45" customHeight="1" x14ac:dyDescent="0.2">
      <c r="A35" s="212">
        <f t="shared" si="0"/>
        <v>20</v>
      </c>
      <c r="B35" s="195" t="s">
        <v>464</v>
      </c>
      <c r="C35" s="193">
        <v>1989</v>
      </c>
      <c r="D35" s="71" t="s">
        <v>4</v>
      </c>
      <c r="E35" s="202" t="s">
        <v>222</v>
      </c>
      <c r="F35" s="308" t="s">
        <v>465</v>
      </c>
      <c r="G35" s="604">
        <v>85</v>
      </c>
      <c r="H35" s="71">
        <v>71</v>
      </c>
      <c r="I35" s="182">
        <f t="shared" si="6"/>
        <v>18</v>
      </c>
      <c r="J35" s="185">
        <v>95</v>
      </c>
      <c r="K35" s="71">
        <f t="shared" si="7"/>
        <v>47.5</v>
      </c>
      <c r="L35" s="182">
        <f t="shared" si="8"/>
        <v>19</v>
      </c>
      <c r="M35" s="183">
        <f t="shared" si="9"/>
        <v>118.5</v>
      </c>
      <c r="N35" s="182">
        <v>1</v>
      </c>
      <c r="O35" s="363" t="s">
        <v>5</v>
      </c>
      <c r="P35" s="228" t="s">
        <v>146</v>
      </c>
      <c r="Q35" s="175"/>
      <c r="R35" s="187"/>
      <c r="S35" s="170"/>
      <c r="T35" s="23"/>
      <c r="U35" s="170"/>
      <c r="V35" s="170"/>
    </row>
    <row r="36" spans="1:22" ht="14.45" customHeight="1" x14ac:dyDescent="0.2">
      <c r="A36" s="563">
        <f t="shared" si="0"/>
        <v>21</v>
      </c>
      <c r="B36" s="428" t="s">
        <v>462</v>
      </c>
      <c r="C36" s="451">
        <v>2003</v>
      </c>
      <c r="D36" s="388" t="s">
        <v>5</v>
      </c>
      <c r="E36" s="391" t="s">
        <v>222</v>
      </c>
      <c r="F36" s="389" t="s">
        <v>465</v>
      </c>
      <c r="G36" s="450">
        <v>83.5</v>
      </c>
      <c r="H36" s="388">
        <v>56</v>
      </c>
      <c r="I36" s="451">
        <f t="shared" si="6"/>
        <v>20</v>
      </c>
      <c r="J36" s="565">
        <v>107</v>
      </c>
      <c r="K36" s="388">
        <f t="shared" si="7"/>
        <v>53.5</v>
      </c>
      <c r="L36" s="451">
        <f t="shared" si="8"/>
        <v>17</v>
      </c>
      <c r="M36" s="566">
        <f t="shared" si="9"/>
        <v>109.5</v>
      </c>
      <c r="N36" s="451">
        <v>1</v>
      </c>
      <c r="O36" s="390"/>
      <c r="P36" s="453" t="s">
        <v>146</v>
      </c>
      <c r="Q36" s="110"/>
      <c r="R36" s="162"/>
      <c r="S36" s="170"/>
      <c r="T36" s="5"/>
      <c r="U36" s="7"/>
      <c r="V36" s="7"/>
    </row>
    <row r="37" spans="1:22" s="38" customFormat="1" ht="14.45" customHeight="1" x14ac:dyDescent="0.2">
      <c r="A37" s="212">
        <v>22</v>
      </c>
      <c r="B37" s="564" t="s">
        <v>158</v>
      </c>
      <c r="C37" s="390">
        <v>1979</v>
      </c>
      <c r="D37" s="388" t="s">
        <v>57</v>
      </c>
      <c r="E37" s="391" t="s">
        <v>36</v>
      </c>
      <c r="F37" s="388"/>
      <c r="G37" s="450">
        <v>84.1</v>
      </c>
      <c r="H37" s="762" t="s">
        <v>570</v>
      </c>
      <c r="I37" s="763"/>
      <c r="J37" s="763"/>
      <c r="K37" s="763"/>
      <c r="L37" s="763"/>
      <c r="M37" s="763"/>
      <c r="N37" s="764"/>
      <c r="O37" s="390"/>
      <c r="P37" s="391" t="s">
        <v>575</v>
      </c>
      <c r="Q37" s="7"/>
      <c r="R37" s="7"/>
      <c r="S37" s="7"/>
      <c r="T37" s="7"/>
      <c r="U37" s="7"/>
      <c r="V37" s="7"/>
    </row>
    <row r="38" spans="1:22" s="38" customFormat="1" x14ac:dyDescent="0.2">
      <c r="A38" s="416"/>
      <c r="B38" s="479"/>
      <c r="C38" s="361"/>
      <c r="D38" s="581"/>
      <c r="E38" s="255"/>
      <c r="F38" s="99"/>
      <c r="G38" s="7"/>
      <c r="H38" s="254"/>
      <c r="I38" s="254"/>
      <c r="J38" s="417"/>
      <c r="K38" s="581"/>
      <c r="L38" s="254"/>
      <c r="M38" s="418"/>
      <c r="N38" s="254"/>
      <c r="O38" s="591"/>
      <c r="P38" s="127"/>
      <c r="Q38" s="7"/>
      <c r="R38" s="7"/>
      <c r="S38" s="7"/>
      <c r="T38" s="7"/>
      <c r="U38" s="7"/>
      <c r="V38" s="7"/>
    </row>
    <row r="39" spans="1:22" s="38" customFormat="1" x14ac:dyDescent="0.2">
      <c r="A39" s="416"/>
      <c r="B39" s="23"/>
      <c r="C39" s="5"/>
      <c r="D39" s="7"/>
      <c r="E39" s="7"/>
      <c r="F39" s="99"/>
      <c r="G39" s="7"/>
      <c r="H39" s="397"/>
      <c r="I39" s="254"/>
      <c r="J39" s="417"/>
      <c r="K39" s="397"/>
      <c r="L39" s="254"/>
      <c r="M39" s="418"/>
      <c r="N39" s="254"/>
      <c r="O39" s="7"/>
      <c r="P39" s="99"/>
      <c r="Q39" s="7"/>
      <c r="R39" s="7"/>
      <c r="S39" s="7"/>
      <c r="T39" s="7"/>
      <c r="U39" s="7"/>
      <c r="V39" s="7"/>
    </row>
    <row r="40" spans="1:22" s="38" customFormat="1" x14ac:dyDescent="0.2">
      <c r="A40" s="416"/>
      <c r="B40" s="23"/>
      <c r="C40" s="5"/>
      <c r="D40" s="7"/>
      <c r="E40" s="7"/>
      <c r="F40" s="99"/>
      <c r="G40" s="7"/>
      <c r="H40" s="581"/>
      <c r="I40" s="254"/>
      <c r="J40" s="417"/>
      <c r="K40" s="581"/>
      <c r="L40" s="254"/>
      <c r="M40" s="418"/>
      <c r="N40" s="254"/>
      <c r="O40" s="7"/>
      <c r="P40" s="99"/>
      <c r="Q40" s="7"/>
      <c r="R40" s="7"/>
      <c r="S40" s="7"/>
      <c r="T40" s="7"/>
      <c r="U40" s="7"/>
      <c r="V40" s="7"/>
    </row>
    <row r="41" spans="1:22" s="38" customFormat="1" x14ac:dyDescent="0.2">
      <c r="A41" s="416"/>
      <c r="B41" s="23"/>
      <c r="C41" s="5"/>
      <c r="D41" s="7"/>
      <c r="E41" s="7"/>
      <c r="F41" s="99"/>
      <c r="G41" s="7"/>
      <c r="H41" s="397"/>
      <c r="I41" s="254"/>
      <c r="J41" s="417"/>
      <c r="K41" s="397"/>
      <c r="L41" s="254"/>
      <c r="M41" s="418"/>
      <c r="N41" s="254"/>
      <c r="O41" s="7"/>
      <c r="P41" s="99"/>
      <c r="Q41" s="7"/>
      <c r="R41" s="7"/>
      <c r="S41" s="7"/>
      <c r="T41" s="7"/>
      <c r="U41" s="7"/>
      <c r="V41" s="7"/>
    </row>
    <row r="42" spans="1:22" s="38" customFormat="1" ht="15.6" customHeight="1" x14ac:dyDescent="0.2">
      <c r="A42" s="7"/>
      <c r="B42" s="126" t="s">
        <v>15</v>
      </c>
      <c r="C42" s="205"/>
      <c r="D42" s="205"/>
      <c r="E42" s="127" t="s">
        <v>204</v>
      </c>
      <c r="F42" s="205"/>
      <c r="G42" s="205"/>
      <c r="H42" s="126"/>
      <c r="I42" s="126"/>
      <c r="J42" s="205"/>
      <c r="K42" s="126" t="s">
        <v>124</v>
      </c>
      <c r="L42" s="205"/>
      <c r="M42" s="205"/>
      <c r="N42" s="7"/>
      <c r="O42" s="7"/>
      <c r="P42" s="126" t="s">
        <v>490</v>
      </c>
      <c r="Q42" s="7"/>
      <c r="R42" s="7"/>
      <c r="S42" s="7"/>
      <c r="T42" s="7"/>
      <c r="U42" s="7"/>
      <c r="V42" s="7"/>
    </row>
    <row r="43" spans="1:22" s="38" customFormat="1" x14ac:dyDescent="0.2">
      <c r="A43" s="7"/>
      <c r="B43" s="126"/>
      <c r="C43" s="205"/>
      <c r="D43" s="205"/>
      <c r="E43" s="127"/>
      <c r="F43" s="205"/>
      <c r="G43" s="205"/>
      <c r="H43" s="126"/>
      <c r="I43" s="126"/>
      <c r="J43" s="205"/>
      <c r="K43" s="126"/>
      <c r="L43" s="205"/>
      <c r="M43" s="205"/>
      <c r="N43" s="7"/>
      <c r="O43" s="7"/>
      <c r="P43" s="205"/>
      <c r="Q43" s="7"/>
      <c r="R43" s="7"/>
      <c r="S43" s="7"/>
      <c r="T43" s="7"/>
      <c r="U43" s="7"/>
      <c r="V43" s="7"/>
    </row>
    <row r="44" spans="1:22" s="17" customFormat="1" x14ac:dyDescent="0.2">
      <c r="A44" s="170"/>
      <c r="B44" s="126" t="s">
        <v>16</v>
      </c>
      <c r="C44" s="205"/>
      <c r="D44" s="205"/>
      <c r="E44" s="126" t="s">
        <v>205</v>
      </c>
      <c r="F44" s="205"/>
      <c r="G44" s="205"/>
      <c r="H44" s="126"/>
      <c r="I44" s="126"/>
      <c r="J44" s="205"/>
      <c r="K44" s="126" t="s">
        <v>125</v>
      </c>
      <c r="L44" s="205"/>
      <c r="M44" s="205"/>
      <c r="N44" s="170"/>
      <c r="O44" s="170"/>
      <c r="P44" s="205" t="s">
        <v>492</v>
      </c>
      <c r="Q44" s="170"/>
      <c r="R44" s="170"/>
      <c r="S44" s="170"/>
      <c r="T44" s="170"/>
      <c r="U44" s="170"/>
      <c r="V44" s="170"/>
    </row>
    <row r="45" spans="1:22" s="17" customFormat="1" x14ac:dyDescent="0.2">
      <c r="A45" s="170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</row>
    <row r="46" spans="1:22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x14ac:dyDescent="0.2">
      <c r="A49" s="7"/>
      <c r="B49" s="7"/>
      <c r="C49" s="7"/>
      <c r="D49" s="7"/>
      <c r="E49" s="7"/>
      <c r="F49" s="7"/>
      <c r="G49" s="7"/>
      <c r="H49" s="7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</row>
    <row r="50" spans="1:22" x14ac:dyDescent="0.2">
      <c r="H50" s="7"/>
      <c r="I50" s="759"/>
      <c r="J50" s="759"/>
      <c r="K50" s="759"/>
      <c r="L50" s="759"/>
      <c r="M50" s="759"/>
      <c r="N50" s="759"/>
      <c r="O50" s="759"/>
      <c r="P50" s="759"/>
      <c r="Q50" s="759"/>
      <c r="R50" s="759"/>
      <c r="S50" s="759"/>
      <c r="T50" s="759"/>
      <c r="U50" s="759"/>
      <c r="V50" s="759"/>
    </row>
    <row r="51" spans="1:22" x14ac:dyDescent="0.2"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x14ac:dyDescent="0.2"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x14ac:dyDescent="0.2"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9" spans="1:22" s="38" customFormat="1" x14ac:dyDescent="0.2"/>
    <row r="63" spans="1:22" x14ac:dyDescent="0.2"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</row>
    <row r="64" spans="1:22" x14ac:dyDescent="0.2"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</row>
    <row r="65" spans="2:20" x14ac:dyDescent="0.2"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</row>
    <row r="66" spans="2:20" x14ac:dyDescent="0.2"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</row>
    <row r="67" spans="2:20" x14ac:dyDescent="0.2"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</row>
    <row r="68" spans="2:20" x14ac:dyDescent="0.2"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</row>
    <row r="69" spans="2:20" x14ac:dyDescent="0.2"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</row>
    <row r="70" spans="2:20" x14ac:dyDescent="0.2"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</row>
    <row r="71" spans="2:20" x14ac:dyDescent="0.2"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</row>
    <row r="72" spans="2:20" x14ac:dyDescent="0.2"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</row>
    <row r="73" spans="2:20" x14ac:dyDescent="0.2"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</row>
    <row r="74" spans="2:20" x14ac:dyDescent="0.2"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</row>
    <row r="75" spans="2:20" x14ac:dyDescent="0.2"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</row>
    <row r="76" spans="2:20" x14ac:dyDescent="0.2"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</row>
    <row r="77" spans="2:20" x14ac:dyDescent="0.2"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</row>
    <row r="78" spans="2:20" x14ac:dyDescent="0.2"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</row>
    <row r="79" spans="2:20" x14ac:dyDescent="0.2"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</row>
    <row r="80" spans="2:20" x14ac:dyDescent="0.2"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</row>
    <row r="81" spans="2:20" x14ac:dyDescent="0.2"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</row>
    <row r="82" spans="2:20" x14ac:dyDescent="0.2"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</row>
    <row r="83" spans="2:20" x14ac:dyDescent="0.2"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</row>
    <row r="84" spans="2:20" x14ac:dyDescent="0.2"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</row>
    <row r="85" spans="2:20" x14ac:dyDescent="0.2"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</row>
    <row r="86" spans="2:20" x14ac:dyDescent="0.2"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</row>
    <row r="87" spans="2:20" x14ac:dyDescent="0.2"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</row>
    <row r="88" spans="2:20" x14ac:dyDescent="0.2"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</row>
  </sheetData>
  <sheetProtection selectLockedCells="1" selectUnlockedCells="1"/>
  <sortState ref="B17:O37">
    <sortCondition descending="1" ref="M17:M37"/>
  </sortState>
  <mergeCells count="31">
    <mergeCell ref="A14:A15"/>
    <mergeCell ref="B14:B15"/>
    <mergeCell ref="C14:C15"/>
    <mergeCell ref="D14:D15"/>
    <mergeCell ref="E14:E15"/>
    <mergeCell ref="I50:V50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H37:N37"/>
    <mergeCell ref="A9:B9"/>
    <mergeCell ref="C9:L9"/>
    <mergeCell ref="A10:B10"/>
    <mergeCell ref="C10:L10"/>
    <mergeCell ref="M10:O10"/>
    <mergeCell ref="A7:B7"/>
    <mergeCell ref="C7:L7"/>
    <mergeCell ref="M7:O7"/>
    <mergeCell ref="C8:L8"/>
    <mergeCell ref="A1:P1"/>
    <mergeCell ref="A2:P2"/>
    <mergeCell ref="A3:P3"/>
    <mergeCell ref="A4:P4"/>
    <mergeCell ref="A6:B6"/>
    <mergeCell ref="C6:L6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65"/>
  <sheetViews>
    <sheetView view="pageLayout" topLeftCell="A8" zoomScale="81" zoomScaleNormal="70" zoomScaleSheetLayoutView="90" zoomScalePageLayoutView="81" workbookViewId="0">
      <selection sqref="A1:P38"/>
    </sheetView>
  </sheetViews>
  <sheetFormatPr defaultColWidth="9.140625" defaultRowHeight="12.75" x14ac:dyDescent="0.2"/>
  <cols>
    <col min="1" max="1" width="8.28515625" style="11" customWidth="1"/>
    <col min="2" max="2" width="19.42578125" style="11" customWidth="1"/>
    <col min="3" max="3" width="9.42578125" style="11" customWidth="1"/>
    <col min="4" max="4" width="7.42578125" style="11" customWidth="1"/>
    <col min="5" max="5" width="28.28515625" style="11" customWidth="1"/>
    <col min="6" max="6" width="16.28515625" style="11" customWidth="1"/>
    <col min="7" max="7" width="8.42578125" style="11" customWidth="1"/>
    <col min="8" max="8" width="8.28515625" style="11" customWidth="1"/>
    <col min="9" max="9" width="8" style="38" customWidth="1"/>
    <col min="10" max="10" width="8.7109375" style="11" customWidth="1"/>
    <col min="11" max="11" width="8.5703125" style="11" customWidth="1"/>
    <col min="12" max="12" width="8.28515625" style="38" customWidth="1"/>
    <col min="13" max="13" width="10.28515625" style="11" customWidth="1"/>
    <col min="14" max="14" width="8.5703125" style="11" customWidth="1"/>
    <col min="15" max="15" width="8.7109375" style="11" customWidth="1"/>
    <col min="16" max="16" width="35.85546875" style="11" customWidth="1"/>
    <col min="17" max="17" width="13.5703125" style="11" customWidth="1"/>
    <col min="18" max="16384" width="9.140625" style="11"/>
  </cols>
  <sheetData>
    <row r="1" spans="1:21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  <c r="O1" s="697"/>
      <c r="P1" s="697"/>
      <c r="Q1" s="157"/>
      <c r="R1" s="258"/>
      <c r="S1" s="205"/>
      <c r="T1" s="205"/>
      <c r="U1" s="205"/>
    </row>
    <row r="2" spans="1:21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157"/>
      <c r="R2" s="258"/>
      <c r="S2" s="205"/>
      <c r="T2" s="205"/>
      <c r="U2" s="205"/>
    </row>
    <row r="3" spans="1:21" s="38" customFormat="1" ht="12.75" customHeight="1" x14ac:dyDescent="0.2">
      <c r="A3" s="697" t="s">
        <v>197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  <c r="N3" s="697"/>
      <c r="O3" s="697"/>
      <c r="P3" s="697"/>
      <c r="Q3" s="157"/>
      <c r="R3" s="234"/>
      <c r="S3" s="259"/>
      <c r="T3" s="205"/>
      <c r="U3" s="205"/>
    </row>
    <row r="4" spans="1:21" s="38" customFormat="1" x14ac:dyDescent="0.2">
      <c r="A4" s="697" t="s">
        <v>198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157"/>
      <c r="R4" s="258"/>
      <c r="S4" s="260"/>
      <c r="T4" s="205"/>
      <c r="U4" s="205"/>
    </row>
    <row r="5" spans="1:21" s="38" customFormat="1" ht="9" customHeight="1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124"/>
      <c r="R5" s="205"/>
      <c r="S5" s="205"/>
      <c r="T5" s="205"/>
      <c r="U5" s="205"/>
    </row>
    <row r="6" spans="1:21" s="38" customFormat="1" ht="15.75" x14ac:dyDescent="0.25">
      <c r="A6" s="696"/>
      <c r="B6" s="696"/>
      <c r="C6" s="699" t="s">
        <v>232</v>
      </c>
      <c r="D6" s="699"/>
      <c r="E6" s="699"/>
      <c r="F6" s="699"/>
      <c r="G6" s="699"/>
      <c r="H6" s="699"/>
      <c r="I6" s="699"/>
      <c r="J6" s="699"/>
      <c r="K6" s="699"/>
      <c r="L6" s="699"/>
      <c r="M6" s="158"/>
      <c r="N6" s="158"/>
      <c r="O6" s="138"/>
      <c r="P6" s="138"/>
      <c r="Q6" s="138"/>
      <c r="R6" s="205"/>
      <c r="S6" s="205"/>
      <c r="T6" s="205"/>
      <c r="U6" s="205"/>
    </row>
    <row r="7" spans="1:21" s="38" customFormat="1" ht="15.75" x14ac:dyDescent="0.2">
      <c r="A7" s="748"/>
      <c r="B7" s="748"/>
      <c r="C7" s="679" t="s">
        <v>233</v>
      </c>
      <c r="D7" s="679"/>
      <c r="E7" s="679"/>
      <c r="F7" s="679"/>
      <c r="G7" s="679"/>
      <c r="H7" s="679"/>
      <c r="I7" s="679"/>
      <c r="J7" s="679"/>
      <c r="K7" s="679"/>
      <c r="L7" s="749"/>
      <c r="M7" s="750" t="s">
        <v>29</v>
      </c>
      <c r="N7" s="751"/>
      <c r="O7" s="752"/>
      <c r="P7" s="129"/>
      <c r="Q7" s="138"/>
      <c r="R7" s="205"/>
      <c r="S7" s="205"/>
      <c r="T7" s="205"/>
      <c r="U7" s="205"/>
    </row>
    <row r="8" spans="1:21" s="38" customFormat="1" ht="15" x14ac:dyDescent="0.2">
      <c r="A8" s="132"/>
      <c r="B8" s="132"/>
      <c r="C8" s="740" t="s">
        <v>451</v>
      </c>
      <c r="D8" s="740"/>
      <c r="E8" s="740"/>
      <c r="F8" s="740"/>
      <c r="G8" s="740"/>
      <c r="H8" s="740"/>
      <c r="I8" s="740"/>
      <c r="J8" s="740"/>
      <c r="K8" s="740"/>
      <c r="L8" s="741"/>
      <c r="M8" s="387" t="s">
        <v>11</v>
      </c>
      <c r="N8" s="387" t="s">
        <v>18</v>
      </c>
      <c r="O8" s="387" t="s">
        <v>20</v>
      </c>
      <c r="P8" s="125"/>
      <c r="Q8" s="129"/>
      <c r="R8" s="205"/>
      <c r="S8" s="205"/>
      <c r="T8" s="205"/>
      <c r="U8" s="205"/>
    </row>
    <row r="9" spans="1:21" s="38" customFormat="1" ht="15.75" x14ac:dyDescent="0.25">
      <c r="A9" s="753" t="s">
        <v>564</v>
      </c>
      <c r="B9" s="753"/>
      <c r="C9" s="699" t="s">
        <v>533</v>
      </c>
      <c r="D9" s="699"/>
      <c r="E9" s="699"/>
      <c r="F9" s="699"/>
      <c r="G9" s="699"/>
      <c r="H9" s="699"/>
      <c r="I9" s="699"/>
      <c r="J9" s="699"/>
      <c r="K9" s="699"/>
      <c r="L9" s="754"/>
      <c r="M9" s="387">
        <v>176</v>
      </c>
      <c r="N9" s="387">
        <v>225</v>
      </c>
      <c r="O9" s="387">
        <v>288.5</v>
      </c>
      <c r="P9" s="132"/>
      <c r="Q9" s="125"/>
      <c r="R9" s="205"/>
      <c r="S9" s="205"/>
      <c r="T9" s="205"/>
      <c r="U9" s="205"/>
    </row>
    <row r="10" spans="1:21" s="38" customFormat="1" ht="15" customHeight="1" x14ac:dyDescent="0.2">
      <c r="A10" s="746" t="s">
        <v>196</v>
      </c>
      <c r="B10" s="746"/>
      <c r="C10" s="677" t="s">
        <v>237</v>
      </c>
      <c r="D10" s="677"/>
      <c r="E10" s="677"/>
      <c r="F10" s="677"/>
      <c r="G10" s="677"/>
      <c r="H10" s="677"/>
      <c r="I10" s="677"/>
      <c r="J10" s="677"/>
      <c r="K10" s="677"/>
      <c r="L10" s="747"/>
      <c r="M10" s="755" t="s">
        <v>2</v>
      </c>
      <c r="N10" s="755"/>
      <c r="O10" s="755"/>
      <c r="P10" s="123"/>
      <c r="Q10" s="132"/>
      <c r="R10" s="205"/>
      <c r="S10" s="205"/>
      <c r="T10" s="205"/>
      <c r="U10" s="205"/>
    </row>
    <row r="11" spans="1:21" s="7" customFormat="1" ht="15" x14ac:dyDescent="0.2">
      <c r="A11" s="202" t="s">
        <v>48</v>
      </c>
      <c r="B11" s="71"/>
      <c r="C11" s="355">
        <v>214</v>
      </c>
      <c r="D11" s="125"/>
      <c r="E11" s="125"/>
      <c r="F11" s="125"/>
      <c r="G11" s="125"/>
      <c r="H11" s="125"/>
      <c r="I11" s="125"/>
      <c r="J11" s="132"/>
      <c r="K11" s="132"/>
      <c r="L11" s="132"/>
      <c r="M11" s="207" t="s">
        <v>3</v>
      </c>
      <c r="N11" s="207" t="s">
        <v>4</v>
      </c>
      <c r="O11" s="207" t="s">
        <v>5</v>
      </c>
      <c r="P11" s="281" t="s">
        <v>199</v>
      </c>
      <c r="Q11" s="123"/>
      <c r="R11" s="124"/>
      <c r="S11" s="124"/>
      <c r="T11" s="124"/>
      <c r="U11" s="124"/>
    </row>
    <row r="12" spans="1:21" s="38" customFormat="1" ht="15" x14ac:dyDescent="0.2">
      <c r="A12" s="208" t="s">
        <v>49</v>
      </c>
      <c r="B12" s="209"/>
      <c r="C12" s="356">
        <v>30</v>
      </c>
      <c r="D12" s="125"/>
      <c r="E12" s="125"/>
      <c r="F12" s="125"/>
      <c r="G12" s="125"/>
      <c r="H12" s="125"/>
      <c r="I12" s="125"/>
      <c r="J12" s="125"/>
      <c r="K12" s="125"/>
      <c r="L12" s="125"/>
      <c r="M12" s="206">
        <v>246</v>
      </c>
      <c r="N12" s="206">
        <v>190</v>
      </c>
      <c r="O12" s="206">
        <v>126</v>
      </c>
      <c r="P12" s="281" t="s">
        <v>19</v>
      </c>
      <c r="Q12" s="123"/>
      <c r="R12" s="205"/>
      <c r="S12" s="205"/>
      <c r="T12" s="205"/>
      <c r="U12" s="205"/>
    </row>
    <row r="13" spans="1:21" s="38" customFormat="1" x14ac:dyDescent="0.2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123"/>
      <c r="R13" s="205"/>
      <c r="S13" s="205"/>
      <c r="T13" s="205"/>
      <c r="U13" s="205"/>
    </row>
    <row r="14" spans="1:21" s="38" customFormat="1" x14ac:dyDescent="0.2">
      <c r="A14" s="756" t="s">
        <v>6</v>
      </c>
      <c r="B14" s="675" t="s">
        <v>231</v>
      </c>
      <c r="C14" s="765" t="s">
        <v>7</v>
      </c>
      <c r="D14" s="681" t="s">
        <v>8</v>
      </c>
      <c r="E14" s="681" t="s">
        <v>9</v>
      </c>
      <c r="F14" s="210" t="s">
        <v>203</v>
      </c>
      <c r="G14" s="681" t="s">
        <v>10</v>
      </c>
      <c r="H14" s="681" t="s">
        <v>11</v>
      </c>
      <c r="I14" s="742" t="s">
        <v>6</v>
      </c>
      <c r="J14" s="744" t="s">
        <v>18</v>
      </c>
      <c r="K14" s="745"/>
      <c r="L14" s="742" t="s">
        <v>6</v>
      </c>
      <c r="M14" s="742" t="s">
        <v>230</v>
      </c>
      <c r="N14" s="681" t="s">
        <v>12</v>
      </c>
      <c r="O14" s="675" t="s">
        <v>13</v>
      </c>
      <c r="P14" s="675" t="s">
        <v>14</v>
      </c>
      <c r="Q14" s="124"/>
      <c r="R14" s="205"/>
      <c r="S14" s="205"/>
      <c r="T14" s="205"/>
      <c r="U14" s="205"/>
    </row>
    <row r="15" spans="1:21" s="17" customFormat="1" ht="11.25" customHeight="1" x14ac:dyDescent="0.2">
      <c r="A15" s="757"/>
      <c r="B15" s="676"/>
      <c r="C15" s="765"/>
      <c r="D15" s="681"/>
      <c r="E15" s="681"/>
      <c r="F15" s="211" t="s">
        <v>202</v>
      </c>
      <c r="G15" s="681"/>
      <c r="H15" s="681"/>
      <c r="I15" s="743"/>
      <c r="J15" s="15" t="s">
        <v>20</v>
      </c>
      <c r="K15" s="15" t="s">
        <v>21</v>
      </c>
      <c r="L15" s="743"/>
      <c r="M15" s="743"/>
      <c r="N15" s="681"/>
      <c r="O15" s="676"/>
      <c r="P15" s="676"/>
      <c r="Q15" s="167"/>
      <c r="R15" s="205"/>
      <c r="S15" s="205"/>
      <c r="T15" s="205"/>
      <c r="U15" s="205"/>
    </row>
    <row r="16" spans="1:21" s="17" customFormat="1" ht="15.6" customHeight="1" x14ac:dyDescent="0.2">
      <c r="A16" s="212">
        <f t="shared" ref="A16:A29" si="0">_xlfn.RANK.EQ(M16,M$16:M$31)</f>
        <v>1</v>
      </c>
      <c r="B16" s="195" t="s">
        <v>143</v>
      </c>
      <c r="C16" s="213">
        <v>1995</v>
      </c>
      <c r="D16" s="193" t="s">
        <v>3</v>
      </c>
      <c r="E16" s="202" t="s">
        <v>220</v>
      </c>
      <c r="F16" s="194" t="s">
        <v>73</v>
      </c>
      <c r="G16" s="112">
        <v>102.7</v>
      </c>
      <c r="H16" s="182">
        <v>173</v>
      </c>
      <c r="I16" s="182">
        <f t="shared" ref="I16:I29" si="1">_xlfn.RANK.EQ(H16,H$16:H$30)</f>
        <v>1</v>
      </c>
      <c r="J16" s="71">
        <v>224</v>
      </c>
      <c r="K16" s="71">
        <f t="shared" ref="K16:K29" si="2">J16/2</f>
        <v>112</v>
      </c>
      <c r="L16" s="182">
        <f t="shared" ref="L16:L29" si="3">_xlfn.RANK.EQ(K16,K$16:K$30)</f>
        <v>1</v>
      </c>
      <c r="M16" s="183">
        <f t="shared" ref="M16:M29" si="4">K16+H16</f>
        <v>285</v>
      </c>
      <c r="N16" s="182">
        <f t="shared" ref="N16:N26" si="5">IF(A16=1,20,IF(A16=2,18,IF(A16=3,16,IF(A16&gt;19,0,19-A16))))</f>
        <v>20</v>
      </c>
      <c r="O16" s="193" t="s">
        <v>3</v>
      </c>
      <c r="P16" s="197" t="s">
        <v>307</v>
      </c>
      <c r="Q16" s="167"/>
      <c r="R16" s="205"/>
      <c r="S16" s="205"/>
      <c r="T16" s="205"/>
      <c r="U16" s="205"/>
    </row>
    <row r="17" spans="1:21" s="19" customFormat="1" ht="15" customHeight="1" x14ac:dyDescent="0.2">
      <c r="A17" s="212">
        <f t="shared" si="0"/>
        <v>2</v>
      </c>
      <c r="B17" s="195" t="s">
        <v>466</v>
      </c>
      <c r="C17" s="380">
        <v>1978</v>
      </c>
      <c r="D17" s="380" t="s">
        <v>57</v>
      </c>
      <c r="E17" s="203" t="s">
        <v>222</v>
      </c>
      <c r="F17" s="71" t="s">
        <v>465</v>
      </c>
      <c r="G17" s="112">
        <v>95.4</v>
      </c>
      <c r="H17" s="182">
        <v>158</v>
      </c>
      <c r="I17" s="182">
        <f t="shared" si="1"/>
        <v>2</v>
      </c>
      <c r="J17" s="185">
        <v>178</v>
      </c>
      <c r="K17" s="71">
        <f t="shared" si="2"/>
        <v>89</v>
      </c>
      <c r="L17" s="182">
        <f t="shared" si="3"/>
        <v>3</v>
      </c>
      <c r="M17" s="183">
        <f t="shared" si="4"/>
        <v>247</v>
      </c>
      <c r="N17" s="182">
        <f t="shared" si="5"/>
        <v>18</v>
      </c>
      <c r="O17" s="193" t="s">
        <v>3</v>
      </c>
      <c r="P17" s="214" t="s">
        <v>56</v>
      </c>
      <c r="Q17" s="163"/>
      <c r="R17" s="205"/>
      <c r="S17" s="126"/>
      <c r="T17" s="205"/>
      <c r="U17" s="205"/>
    </row>
    <row r="18" spans="1:21" s="17" customFormat="1" ht="15" customHeight="1" x14ac:dyDescent="0.2">
      <c r="A18" s="212">
        <f t="shared" si="0"/>
        <v>3</v>
      </c>
      <c r="B18" s="195" t="s">
        <v>519</v>
      </c>
      <c r="C18" s="380">
        <v>1987</v>
      </c>
      <c r="D18" s="380" t="s">
        <v>5</v>
      </c>
      <c r="E18" s="203" t="s">
        <v>292</v>
      </c>
      <c r="F18" s="380"/>
      <c r="G18" s="112">
        <v>98</v>
      </c>
      <c r="H18" s="182">
        <v>127</v>
      </c>
      <c r="I18" s="182">
        <f t="shared" si="1"/>
        <v>3</v>
      </c>
      <c r="J18" s="185">
        <v>107</v>
      </c>
      <c r="K18" s="71">
        <f t="shared" si="2"/>
        <v>53.5</v>
      </c>
      <c r="L18" s="182">
        <f t="shared" si="3"/>
        <v>12</v>
      </c>
      <c r="M18" s="183">
        <f t="shared" si="4"/>
        <v>180.5</v>
      </c>
      <c r="N18" s="182">
        <f t="shared" si="5"/>
        <v>16</v>
      </c>
      <c r="O18" s="193" t="s">
        <v>5</v>
      </c>
      <c r="P18" s="199" t="s">
        <v>518</v>
      </c>
      <c r="Q18" s="163"/>
      <c r="R18" s="205"/>
      <c r="S18" s="126"/>
      <c r="T18" s="205"/>
      <c r="U18" s="205"/>
    </row>
    <row r="19" spans="1:21" ht="15" customHeight="1" x14ac:dyDescent="0.2">
      <c r="A19" s="212">
        <f t="shared" si="0"/>
        <v>4</v>
      </c>
      <c r="B19" s="366" t="s">
        <v>345</v>
      </c>
      <c r="C19" s="32">
        <v>1997</v>
      </c>
      <c r="D19" s="599" t="s">
        <v>5</v>
      </c>
      <c r="E19" s="43" t="s">
        <v>246</v>
      </c>
      <c r="F19" s="597" t="s">
        <v>68</v>
      </c>
      <c r="G19" s="112">
        <v>97.3</v>
      </c>
      <c r="H19" s="182">
        <v>87</v>
      </c>
      <c r="I19" s="182">
        <f t="shared" si="1"/>
        <v>7</v>
      </c>
      <c r="J19" s="185">
        <v>155</v>
      </c>
      <c r="K19" s="71">
        <f t="shared" si="2"/>
        <v>77.5</v>
      </c>
      <c r="L19" s="182">
        <f t="shared" si="3"/>
        <v>4</v>
      </c>
      <c r="M19" s="183">
        <f t="shared" si="4"/>
        <v>164.5</v>
      </c>
      <c r="N19" s="182">
        <f t="shared" si="5"/>
        <v>15</v>
      </c>
      <c r="O19" s="193" t="s">
        <v>5</v>
      </c>
      <c r="P19" s="199" t="s">
        <v>347</v>
      </c>
      <c r="Q19" s="162"/>
      <c r="R19" s="205"/>
      <c r="S19" s="126"/>
      <c r="T19" s="205"/>
      <c r="U19" s="205"/>
    </row>
    <row r="20" spans="1:21" s="38" customFormat="1" ht="15" customHeight="1" x14ac:dyDescent="0.2">
      <c r="A20" s="212">
        <f t="shared" si="0"/>
        <v>5</v>
      </c>
      <c r="B20" s="195" t="s">
        <v>316</v>
      </c>
      <c r="C20" s="193">
        <v>2000</v>
      </c>
      <c r="D20" s="71" t="s">
        <v>4</v>
      </c>
      <c r="E20" s="202" t="s">
        <v>220</v>
      </c>
      <c r="F20" s="194" t="s">
        <v>73</v>
      </c>
      <c r="G20" s="112">
        <v>105.4</v>
      </c>
      <c r="H20" s="182">
        <v>90</v>
      </c>
      <c r="I20" s="182">
        <f t="shared" si="1"/>
        <v>6</v>
      </c>
      <c r="J20" s="185">
        <v>147</v>
      </c>
      <c r="K20" s="71">
        <f t="shared" si="2"/>
        <v>73.5</v>
      </c>
      <c r="L20" s="182">
        <f t="shared" si="3"/>
        <v>5</v>
      </c>
      <c r="M20" s="183">
        <f t="shared" si="4"/>
        <v>163.5</v>
      </c>
      <c r="N20" s="182">
        <f t="shared" si="5"/>
        <v>14</v>
      </c>
      <c r="O20" s="193" t="s">
        <v>5</v>
      </c>
      <c r="P20" s="199" t="s">
        <v>315</v>
      </c>
      <c r="Q20" s="162"/>
      <c r="R20" s="205"/>
      <c r="S20" s="126"/>
      <c r="T20" s="205"/>
      <c r="U20" s="205"/>
    </row>
    <row r="21" spans="1:21" s="38" customFormat="1" ht="15" customHeight="1" x14ac:dyDescent="0.2">
      <c r="A21" s="212">
        <f t="shared" si="0"/>
        <v>6</v>
      </c>
      <c r="B21" s="199" t="s">
        <v>323</v>
      </c>
      <c r="C21" s="193">
        <v>1982</v>
      </c>
      <c r="D21" s="71" t="s">
        <v>5</v>
      </c>
      <c r="E21" s="202" t="s">
        <v>253</v>
      </c>
      <c r="F21" s="71"/>
      <c r="G21" s="603">
        <v>93.9</v>
      </c>
      <c r="H21" s="182">
        <v>101</v>
      </c>
      <c r="I21" s="182">
        <f t="shared" si="1"/>
        <v>4</v>
      </c>
      <c r="J21" s="185">
        <v>116</v>
      </c>
      <c r="K21" s="71">
        <f t="shared" si="2"/>
        <v>58</v>
      </c>
      <c r="L21" s="182">
        <f t="shared" si="3"/>
        <v>11</v>
      </c>
      <c r="M21" s="183">
        <f t="shared" si="4"/>
        <v>159</v>
      </c>
      <c r="N21" s="182">
        <f t="shared" si="5"/>
        <v>13</v>
      </c>
      <c r="O21" s="193" t="s">
        <v>5</v>
      </c>
      <c r="P21" s="199" t="s">
        <v>387</v>
      </c>
      <c r="Q21" s="162"/>
      <c r="R21" s="205"/>
      <c r="S21" s="126"/>
      <c r="T21" s="205"/>
      <c r="U21" s="205"/>
    </row>
    <row r="22" spans="1:21" s="38" customFormat="1" ht="15" customHeight="1" x14ac:dyDescent="0.2">
      <c r="A22" s="212">
        <f t="shared" si="0"/>
        <v>7</v>
      </c>
      <c r="B22" s="195" t="s">
        <v>438</v>
      </c>
      <c r="C22" s="193">
        <v>1994</v>
      </c>
      <c r="D22" s="71" t="s">
        <v>3</v>
      </c>
      <c r="E22" s="202" t="s">
        <v>252</v>
      </c>
      <c r="F22" s="215"/>
      <c r="G22" s="112">
        <v>102.5</v>
      </c>
      <c r="H22" s="182">
        <v>94</v>
      </c>
      <c r="I22" s="182">
        <f t="shared" si="1"/>
        <v>5</v>
      </c>
      <c r="J22" s="185">
        <v>129</v>
      </c>
      <c r="K22" s="71">
        <f t="shared" si="2"/>
        <v>64.5</v>
      </c>
      <c r="L22" s="182">
        <f t="shared" si="3"/>
        <v>7</v>
      </c>
      <c r="M22" s="183">
        <f t="shared" si="4"/>
        <v>158.5</v>
      </c>
      <c r="N22" s="182">
        <f t="shared" si="5"/>
        <v>12</v>
      </c>
      <c r="O22" s="193" t="s">
        <v>5</v>
      </c>
      <c r="P22" s="197" t="s">
        <v>437</v>
      </c>
      <c r="Q22" s="162"/>
      <c r="R22" s="205"/>
      <c r="S22" s="126"/>
      <c r="T22" s="205"/>
      <c r="U22" s="205"/>
    </row>
    <row r="23" spans="1:21" s="38" customFormat="1" ht="15" customHeight="1" x14ac:dyDescent="0.2">
      <c r="A23" s="212">
        <f t="shared" si="0"/>
        <v>8</v>
      </c>
      <c r="B23" s="570" t="s">
        <v>474</v>
      </c>
      <c r="C23" s="54">
        <v>1981</v>
      </c>
      <c r="D23" s="54" t="s">
        <v>57</v>
      </c>
      <c r="E23" s="309" t="s">
        <v>472</v>
      </c>
      <c r="F23" s="71"/>
      <c r="G23" s="112">
        <v>87.4</v>
      </c>
      <c r="H23" s="182">
        <v>80</v>
      </c>
      <c r="I23" s="182">
        <f t="shared" si="1"/>
        <v>8</v>
      </c>
      <c r="J23" s="185">
        <v>141</v>
      </c>
      <c r="K23" s="71">
        <f t="shared" si="2"/>
        <v>70.5</v>
      </c>
      <c r="L23" s="182">
        <f t="shared" si="3"/>
        <v>6</v>
      </c>
      <c r="M23" s="183">
        <f t="shared" si="4"/>
        <v>150.5</v>
      </c>
      <c r="N23" s="182">
        <f t="shared" si="5"/>
        <v>11</v>
      </c>
      <c r="O23" s="193" t="s">
        <v>5</v>
      </c>
      <c r="P23" s="199" t="s">
        <v>473</v>
      </c>
      <c r="Q23" s="162"/>
      <c r="R23" s="205"/>
      <c r="S23" s="126"/>
      <c r="T23" s="205"/>
      <c r="U23" s="205"/>
    </row>
    <row r="24" spans="1:21" s="38" customFormat="1" ht="15" customHeight="1" x14ac:dyDescent="0.2">
      <c r="A24" s="212">
        <f t="shared" si="0"/>
        <v>9</v>
      </c>
      <c r="B24" s="203" t="s">
        <v>286</v>
      </c>
      <c r="C24" s="182">
        <v>2001</v>
      </c>
      <c r="D24" s="71" t="s">
        <v>3</v>
      </c>
      <c r="E24" s="202" t="s">
        <v>223</v>
      </c>
      <c r="F24" s="194" t="s">
        <v>132</v>
      </c>
      <c r="G24" s="112">
        <v>112.9</v>
      </c>
      <c r="H24" s="182">
        <v>50</v>
      </c>
      <c r="I24" s="182">
        <f t="shared" si="1"/>
        <v>12</v>
      </c>
      <c r="J24" s="185">
        <v>184</v>
      </c>
      <c r="K24" s="71">
        <f t="shared" si="2"/>
        <v>92</v>
      </c>
      <c r="L24" s="182">
        <f t="shared" si="3"/>
        <v>2</v>
      </c>
      <c r="M24" s="183">
        <f t="shared" si="4"/>
        <v>142</v>
      </c>
      <c r="N24" s="182">
        <f t="shared" si="5"/>
        <v>10</v>
      </c>
      <c r="O24" s="193" t="s">
        <v>5</v>
      </c>
      <c r="P24" s="199" t="s">
        <v>66</v>
      </c>
      <c r="Q24" s="162"/>
      <c r="R24" s="205"/>
      <c r="S24" s="126"/>
      <c r="T24" s="205"/>
      <c r="U24" s="205"/>
    </row>
    <row r="25" spans="1:21" s="38" customFormat="1" ht="14.45" customHeight="1" x14ac:dyDescent="0.2">
      <c r="A25" s="212">
        <f t="shared" si="0"/>
        <v>10</v>
      </c>
      <c r="B25" s="195" t="s">
        <v>480</v>
      </c>
      <c r="C25" s="201">
        <v>1972</v>
      </c>
      <c r="D25" s="71" t="s">
        <v>5</v>
      </c>
      <c r="E25" s="202" t="s">
        <v>185</v>
      </c>
      <c r="F25" s="71"/>
      <c r="G25" s="112">
        <v>88.5</v>
      </c>
      <c r="H25" s="182">
        <v>76</v>
      </c>
      <c r="I25" s="182">
        <f t="shared" si="1"/>
        <v>10</v>
      </c>
      <c r="J25" s="185">
        <v>129</v>
      </c>
      <c r="K25" s="71">
        <f t="shared" si="2"/>
        <v>64.5</v>
      </c>
      <c r="L25" s="182">
        <f t="shared" si="3"/>
        <v>7</v>
      </c>
      <c r="M25" s="183">
        <f t="shared" si="4"/>
        <v>140.5</v>
      </c>
      <c r="N25" s="182">
        <f t="shared" si="5"/>
        <v>9</v>
      </c>
      <c r="O25" s="193" t="s">
        <v>5</v>
      </c>
      <c r="P25" s="199" t="s">
        <v>164</v>
      </c>
      <c r="Q25" s="162"/>
      <c r="R25" s="205"/>
      <c r="S25" s="126"/>
      <c r="T25" s="205"/>
      <c r="U25" s="205"/>
    </row>
    <row r="26" spans="1:21" s="38" customFormat="1" ht="15" customHeight="1" x14ac:dyDescent="0.2">
      <c r="A26" s="212">
        <f t="shared" si="0"/>
        <v>11</v>
      </c>
      <c r="B26" s="195" t="s">
        <v>467</v>
      </c>
      <c r="C26" s="380">
        <v>1992</v>
      </c>
      <c r="D26" s="380" t="s">
        <v>5</v>
      </c>
      <c r="E26" s="203" t="s">
        <v>222</v>
      </c>
      <c r="F26" s="388" t="s">
        <v>465</v>
      </c>
      <c r="G26" s="112">
        <v>101.2</v>
      </c>
      <c r="H26" s="182">
        <v>71</v>
      </c>
      <c r="I26" s="182">
        <f t="shared" si="1"/>
        <v>11</v>
      </c>
      <c r="J26" s="185">
        <v>91</v>
      </c>
      <c r="K26" s="71">
        <f t="shared" si="2"/>
        <v>45.5</v>
      </c>
      <c r="L26" s="182">
        <f t="shared" si="3"/>
        <v>13</v>
      </c>
      <c r="M26" s="183">
        <f t="shared" si="4"/>
        <v>116.5</v>
      </c>
      <c r="N26" s="182">
        <f t="shared" si="5"/>
        <v>8</v>
      </c>
      <c r="O26" s="193"/>
      <c r="P26" s="199" t="s">
        <v>56</v>
      </c>
      <c r="Q26" s="162"/>
      <c r="R26" s="205"/>
      <c r="S26" s="126"/>
      <c r="T26" s="205"/>
      <c r="U26" s="205"/>
    </row>
    <row r="27" spans="1:21" s="38" customFormat="1" ht="14.45" customHeight="1" x14ac:dyDescent="0.2">
      <c r="A27" s="212">
        <f t="shared" si="0"/>
        <v>11</v>
      </c>
      <c r="B27" s="564" t="s">
        <v>373</v>
      </c>
      <c r="C27" s="390">
        <v>1983</v>
      </c>
      <c r="D27" s="388" t="s">
        <v>5</v>
      </c>
      <c r="E27" s="391" t="s">
        <v>36</v>
      </c>
      <c r="F27" s="388"/>
      <c r="G27" s="112">
        <v>106.8</v>
      </c>
      <c r="H27" s="182">
        <v>79</v>
      </c>
      <c r="I27" s="182">
        <f t="shared" si="1"/>
        <v>9</v>
      </c>
      <c r="J27" s="185">
        <v>75</v>
      </c>
      <c r="K27" s="71">
        <f t="shared" si="2"/>
        <v>37.5</v>
      </c>
      <c r="L27" s="182">
        <f t="shared" si="3"/>
        <v>14</v>
      </c>
      <c r="M27" s="183">
        <f t="shared" si="4"/>
        <v>116.5</v>
      </c>
      <c r="N27" s="182">
        <v>7</v>
      </c>
      <c r="O27" s="193"/>
      <c r="P27" s="199" t="s">
        <v>374</v>
      </c>
      <c r="Q27" s="162"/>
      <c r="R27" s="205"/>
      <c r="S27" s="126"/>
      <c r="T27" s="205"/>
      <c r="U27" s="205"/>
    </row>
    <row r="28" spans="1:21" s="38" customFormat="1" ht="15" customHeight="1" x14ac:dyDescent="0.2">
      <c r="A28" s="212">
        <f t="shared" si="0"/>
        <v>13</v>
      </c>
      <c r="B28" s="453" t="s">
        <v>491</v>
      </c>
      <c r="C28" s="451">
        <v>1975</v>
      </c>
      <c r="D28" s="390" t="s">
        <v>5</v>
      </c>
      <c r="E28" s="391" t="s">
        <v>222</v>
      </c>
      <c r="F28" s="388"/>
      <c r="G28" s="112">
        <v>111.9</v>
      </c>
      <c r="H28" s="71">
        <v>47</v>
      </c>
      <c r="I28" s="182">
        <f t="shared" si="1"/>
        <v>13</v>
      </c>
      <c r="J28" s="185">
        <v>125</v>
      </c>
      <c r="K28" s="71">
        <f t="shared" si="2"/>
        <v>62.5</v>
      </c>
      <c r="L28" s="182">
        <f t="shared" si="3"/>
        <v>9</v>
      </c>
      <c r="M28" s="183">
        <f t="shared" si="4"/>
        <v>109.5</v>
      </c>
      <c r="N28" s="182">
        <f>IF(A28=1,20,IF(A28=2,18,IF(A28=3,16,IF(A28&gt;19,0,19-A28))))</f>
        <v>6</v>
      </c>
      <c r="O28" s="71"/>
      <c r="P28" s="197" t="s">
        <v>270</v>
      </c>
      <c r="Q28" s="162"/>
      <c r="R28" s="205"/>
      <c r="S28" s="126"/>
      <c r="T28" s="205"/>
      <c r="U28" s="205"/>
    </row>
    <row r="29" spans="1:21" s="17" customFormat="1" ht="15" customHeight="1" x14ac:dyDescent="0.2">
      <c r="A29" s="562">
        <f t="shared" si="0"/>
        <v>14</v>
      </c>
      <c r="B29" s="628" t="s">
        <v>510</v>
      </c>
      <c r="C29" s="629">
        <v>1983</v>
      </c>
      <c r="D29" s="630" t="s">
        <v>5</v>
      </c>
      <c r="E29" s="631" t="s">
        <v>185</v>
      </c>
      <c r="F29" s="402"/>
      <c r="G29" s="405">
        <v>94</v>
      </c>
      <c r="H29" s="401">
        <v>34</v>
      </c>
      <c r="I29" s="401">
        <f t="shared" si="1"/>
        <v>14</v>
      </c>
      <c r="J29" s="534">
        <v>120</v>
      </c>
      <c r="K29" s="402">
        <f t="shared" si="2"/>
        <v>60</v>
      </c>
      <c r="L29" s="401">
        <f t="shared" si="3"/>
        <v>10</v>
      </c>
      <c r="M29" s="535">
        <f t="shared" si="4"/>
        <v>94</v>
      </c>
      <c r="N29" s="401">
        <f>IF(A29=1,20,IF(A29=2,18,IF(A29=3,16,IF(A29&gt;19,0,19-A29))))</f>
        <v>5</v>
      </c>
      <c r="O29" s="406"/>
      <c r="P29" s="470" t="s">
        <v>164</v>
      </c>
      <c r="Q29" s="162"/>
      <c r="R29" s="205"/>
      <c r="S29" s="126"/>
      <c r="T29" s="205"/>
      <c r="U29" s="205"/>
    </row>
    <row r="30" spans="1:21" s="17" customFormat="1" ht="14.45" customHeight="1" x14ac:dyDescent="0.2">
      <c r="A30" s="212">
        <v>15</v>
      </c>
      <c r="B30" s="564" t="s">
        <v>148</v>
      </c>
      <c r="C30" s="390">
        <v>2003</v>
      </c>
      <c r="D30" s="388" t="s">
        <v>5</v>
      </c>
      <c r="E30" s="391" t="s">
        <v>222</v>
      </c>
      <c r="F30" s="388"/>
      <c r="G30" s="450">
        <v>106.7</v>
      </c>
      <c r="H30" s="762" t="s">
        <v>570</v>
      </c>
      <c r="I30" s="763"/>
      <c r="J30" s="763"/>
      <c r="K30" s="763"/>
      <c r="L30" s="763"/>
      <c r="M30" s="763"/>
      <c r="N30" s="764"/>
      <c r="O30" s="390"/>
      <c r="P30" s="453" t="s">
        <v>150</v>
      </c>
      <c r="Q30" s="162"/>
      <c r="R30" s="205"/>
      <c r="S30" s="126"/>
      <c r="T30" s="205"/>
      <c r="U30" s="205"/>
    </row>
    <row r="31" spans="1:21" s="29" customFormat="1" ht="15.6" customHeight="1" x14ac:dyDescent="0.2">
      <c r="A31" s="416"/>
      <c r="B31" s="479"/>
      <c r="C31" s="457"/>
      <c r="D31" s="457"/>
      <c r="E31" s="456"/>
      <c r="F31" s="457"/>
      <c r="G31" s="440"/>
      <c r="H31" s="254"/>
      <c r="I31" s="254"/>
      <c r="J31" s="417"/>
      <c r="K31" s="440"/>
      <c r="L31" s="254"/>
      <c r="M31" s="418"/>
      <c r="N31" s="254"/>
      <c r="O31" s="361"/>
      <c r="P31" s="127"/>
      <c r="Q31" s="162"/>
      <c r="R31" s="205"/>
      <c r="S31" s="126"/>
      <c r="T31" s="205"/>
      <c r="U31" s="205"/>
    </row>
    <row r="32" spans="1:21" s="17" customFormat="1" ht="14.45" customHeight="1" x14ac:dyDescent="0.2">
      <c r="A32" s="205"/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163"/>
      <c r="R32" s="205"/>
      <c r="S32" s="126"/>
      <c r="T32" s="205"/>
      <c r="U32" s="205"/>
    </row>
    <row r="33" spans="1:21" s="38" customFormat="1" x14ac:dyDescent="0.2">
      <c r="A33" s="205"/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124"/>
      <c r="R33" s="205"/>
      <c r="S33" s="205"/>
      <c r="T33" s="205"/>
      <c r="U33" s="205"/>
    </row>
    <row r="34" spans="1:21" s="38" customFormat="1" x14ac:dyDescent="0.2">
      <c r="A34" s="124"/>
      <c r="B34" s="129"/>
      <c r="C34" s="124"/>
      <c r="D34" s="124"/>
      <c r="E34" s="127"/>
      <c r="F34" s="124"/>
      <c r="G34" s="124"/>
      <c r="H34" s="128"/>
      <c r="I34" s="128"/>
      <c r="J34" s="124"/>
      <c r="K34" s="129"/>
      <c r="L34" s="124"/>
      <c r="M34" s="124"/>
      <c r="N34" s="124"/>
      <c r="O34" s="127"/>
      <c r="P34" s="124"/>
      <c r="Q34" s="124"/>
      <c r="R34" s="205"/>
      <c r="S34" s="205"/>
      <c r="T34" s="205"/>
      <c r="U34" s="205"/>
    </row>
    <row r="35" spans="1:21" s="38" customFormat="1" ht="13.15" customHeight="1" x14ac:dyDescent="0.2">
      <c r="A35" s="124"/>
      <c r="B35" s="126" t="s">
        <v>15</v>
      </c>
      <c r="C35" s="205"/>
      <c r="D35" s="205"/>
      <c r="E35" s="127" t="s">
        <v>204</v>
      </c>
      <c r="F35" s="205"/>
      <c r="G35" s="205"/>
      <c r="H35" s="126"/>
      <c r="I35" s="126"/>
      <c r="J35" s="205"/>
      <c r="K35" s="126" t="s">
        <v>124</v>
      </c>
      <c r="L35" s="205"/>
      <c r="M35" s="205"/>
      <c r="N35" s="205"/>
      <c r="O35" s="126" t="s">
        <v>490</v>
      </c>
      <c r="P35" s="205"/>
      <c r="Q35" s="124"/>
      <c r="R35" s="205"/>
      <c r="S35" s="205"/>
      <c r="T35" s="205"/>
      <c r="U35" s="205"/>
    </row>
    <row r="36" spans="1:21" s="38" customFormat="1" x14ac:dyDescent="0.2">
      <c r="A36" s="124"/>
      <c r="B36" s="126"/>
      <c r="C36" s="205"/>
      <c r="D36" s="205"/>
      <c r="E36" s="127"/>
      <c r="F36" s="205"/>
      <c r="G36" s="205"/>
      <c r="H36" s="126"/>
      <c r="I36" s="126"/>
      <c r="J36" s="205"/>
      <c r="K36" s="126"/>
      <c r="L36" s="205"/>
      <c r="M36" s="205"/>
      <c r="N36" s="205"/>
      <c r="O36" s="205"/>
      <c r="P36" s="205"/>
      <c r="Q36" s="124"/>
      <c r="R36" s="205"/>
      <c r="S36" s="205"/>
      <c r="T36" s="205"/>
      <c r="U36" s="205"/>
    </row>
    <row r="37" spans="1:21" s="17" customFormat="1" x14ac:dyDescent="0.2">
      <c r="A37" s="124"/>
      <c r="B37" s="126" t="s">
        <v>16</v>
      </c>
      <c r="C37" s="205"/>
      <c r="D37" s="205"/>
      <c r="E37" s="126" t="s">
        <v>205</v>
      </c>
      <c r="F37" s="205"/>
      <c r="G37" s="205"/>
      <c r="H37" s="126"/>
      <c r="I37" s="126"/>
      <c r="J37" s="205"/>
      <c r="K37" s="126" t="s">
        <v>125</v>
      </c>
      <c r="L37" s="205"/>
      <c r="M37" s="205"/>
      <c r="N37" s="205"/>
      <c r="O37" s="205" t="s">
        <v>492</v>
      </c>
      <c r="P37" s="205"/>
      <c r="Q37" s="124"/>
      <c r="R37" s="205"/>
      <c r="S37" s="205"/>
      <c r="T37" s="205"/>
      <c r="U37" s="205"/>
    </row>
    <row r="38" spans="1:21" s="17" customFormat="1" x14ac:dyDescent="0.2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205"/>
      <c r="S38" s="205"/>
      <c r="T38" s="205"/>
      <c r="U38" s="205"/>
    </row>
    <row r="39" spans="1:21" x14ac:dyDescent="0.2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205"/>
      <c r="S39" s="205"/>
      <c r="T39" s="205"/>
      <c r="U39" s="205"/>
    </row>
    <row r="40" spans="1:21" x14ac:dyDescent="0.2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</row>
    <row r="41" spans="1:21" x14ac:dyDescent="0.2">
      <c r="A41" s="205"/>
      <c r="B41" s="205"/>
      <c r="C41" s="205"/>
      <c r="D41" s="205"/>
      <c r="E41" s="205"/>
      <c r="F41" s="205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</row>
    <row r="42" spans="1:21" x14ac:dyDescent="0.2">
      <c r="A42" s="205"/>
      <c r="B42" s="205"/>
      <c r="C42" s="205"/>
      <c r="D42" s="205"/>
      <c r="E42" s="205"/>
      <c r="F42" s="205"/>
      <c r="G42" s="124"/>
      <c r="H42" s="758"/>
      <c r="I42" s="758"/>
      <c r="J42" s="758"/>
      <c r="K42" s="758"/>
      <c r="L42" s="758"/>
      <c r="M42" s="758"/>
      <c r="N42" s="758"/>
      <c r="O42" s="758"/>
      <c r="P42" s="758"/>
      <c r="Q42" s="758"/>
      <c r="R42" s="758"/>
      <c r="S42" s="758"/>
      <c r="T42" s="758"/>
      <c r="U42" s="758"/>
    </row>
    <row r="43" spans="1:21" x14ac:dyDescent="0.2">
      <c r="A43" s="205"/>
      <c r="B43" s="205"/>
      <c r="C43" s="205"/>
      <c r="D43" s="205"/>
      <c r="E43" s="205"/>
      <c r="F43" s="205"/>
      <c r="G43" s="124"/>
      <c r="H43" s="758"/>
      <c r="I43" s="758"/>
      <c r="J43" s="758"/>
      <c r="K43" s="758"/>
      <c r="L43" s="758"/>
      <c r="M43" s="758"/>
      <c r="N43" s="758"/>
      <c r="O43" s="758"/>
      <c r="P43" s="758"/>
      <c r="Q43" s="758"/>
      <c r="R43" s="758"/>
      <c r="S43" s="758"/>
      <c r="T43" s="758"/>
      <c r="U43" s="758"/>
    </row>
    <row r="44" spans="1:21" x14ac:dyDescent="0.2">
      <c r="A44" s="205"/>
      <c r="B44" s="205"/>
      <c r="C44" s="205"/>
      <c r="D44" s="205"/>
      <c r="E44" s="205"/>
      <c r="F44" s="205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</row>
    <row r="45" spans="1:21" x14ac:dyDescent="0.2"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x14ac:dyDescent="0.2"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60" spans="2:16" x14ac:dyDescent="0.2">
      <c r="B60" s="41" t="s">
        <v>143</v>
      </c>
      <c r="C60" s="18">
        <v>1995</v>
      </c>
      <c r="D60" s="20" t="s">
        <v>3</v>
      </c>
      <c r="E60" s="16" t="s">
        <v>130</v>
      </c>
      <c r="F60" s="16" t="s">
        <v>73</v>
      </c>
      <c r="G60" s="107"/>
      <c r="H60" s="18"/>
      <c r="I60" s="18"/>
      <c r="J60" s="22"/>
      <c r="K60" s="16"/>
      <c r="L60" s="18"/>
      <c r="M60" s="18"/>
      <c r="N60" s="18"/>
      <c r="O60" s="16"/>
      <c r="P60" s="28" t="s">
        <v>122</v>
      </c>
    </row>
    <row r="61" spans="2:16" x14ac:dyDescent="0.2">
      <c r="B61" s="104" t="s">
        <v>53</v>
      </c>
      <c r="C61" s="18">
        <v>1989</v>
      </c>
      <c r="D61" s="20" t="s">
        <v>4</v>
      </c>
      <c r="E61" s="16" t="s">
        <v>147</v>
      </c>
      <c r="F61" s="45"/>
      <c r="G61" s="107"/>
      <c r="H61" s="18"/>
      <c r="I61" s="18"/>
      <c r="J61" s="22"/>
      <c r="K61" s="16"/>
      <c r="L61" s="18"/>
      <c r="M61" s="18"/>
      <c r="N61" s="18"/>
      <c r="O61" s="16"/>
      <c r="P61" s="28" t="s">
        <v>149</v>
      </c>
    </row>
    <row r="62" spans="2:16" x14ac:dyDescent="0.2">
      <c r="B62" s="105" t="s">
        <v>144</v>
      </c>
      <c r="C62" s="103">
        <v>1986</v>
      </c>
      <c r="D62" s="31" t="s">
        <v>4</v>
      </c>
      <c r="E62" s="31" t="s">
        <v>131</v>
      </c>
      <c r="F62" s="31"/>
      <c r="G62" s="98"/>
      <c r="H62" s="32"/>
      <c r="I62" s="18"/>
      <c r="J62" s="31"/>
      <c r="K62" s="16"/>
      <c r="L62" s="18"/>
      <c r="M62" s="18"/>
      <c r="N62" s="18"/>
      <c r="O62" s="16"/>
      <c r="P62" s="34" t="s">
        <v>159</v>
      </c>
    </row>
    <row r="63" spans="2:16" x14ac:dyDescent="0.2">
      <c r="B63" s="105" t="s">
        <v>148</v>
      </c>
      <c r="C63" s="103">
        <v>2003</v>
      </c>
      <c r="D63" s="31" t="s">
        <v>5</v>
      </c>
      <c r="E63" s="31" t="s">
        <v>145</v>
      </c>
      <c r="F63" s="31"/>
      <c r="G63" s="98"/>
      <c r="H63" s="32"/>
      <c r="I63" s="18"/>
      <c r="J63" s="31"/>
      <c r="K63" s="16"/>
      <c r="L63" s="18"/>
      <c r="M63" s="18"/>
      <c r="N63" s="18"/>
      <c r="O63" s="16"/>
      <c r="P63" s="34" t="s">
        <v>150</v>
      </c>
    </row>
    <row r="64" spans="2:16" x14ac:dyDescent="0.2">
      <c r="B64" s="105" t="s">
        <v>171</v>
      </c>
      <c r="C64" s="103">
        <v>2001</v>
      </c>
      <c r="D64" s="31" t="s">
        <v>5</v>
      </c>
      <c r="E64" s="31" t="s">
        <v>169</v>
      </c>
      <c r="F64" s="31"/>
      <c r="G64" s="98"/>
      <c r="H64" s="32"/>
      <c r="I64" s="18"/>
      <c r="J64" s="31"/>
      <c r="K64" s="16"/>
      <c r="L64" s="18"/>
      <c r="M64" s="18"/>
      <c r="N64" s="18"/>
      <c r="O64" s="16"/>
      <c r="P64" s="34" t="s">
        <v>170</v>
      </c>
    </row>
    <row r="65" spans="2:16" x14ac:dyDescent="0.2">
      <c r="B65" s="105" t="s">
        <v>172</v>
      </c>
      <c r="C65" s="103">
        <v>1983</v>
      </c>
      <c r="D65" s="31">
        <v>1</v>
      </c>
      <c r="E65" s="31" t="s">
        <v>163</v>
      </c>
      <c r="F65" s="31"/>
      <c r="G65" s="98"/>
      <c r="H65" s="32"/>
      <c r="I65" s="18"/>
      <c r="J65" s="31"/>
      <c r="K65" s="16"/>
      <c r="L65" s="18"/>
      <c r="M65" s="18"/>
      <c r="N65" s="18"/>
      <c r="O65" s="16"/>
      <c r="P65" s="34" t="s">
        <v>164</v>
      </c>
    </row>
  </sheetData>
  <sheetProtection selectLockedCells="1" selectUnlockedCells="1"/>
  <sortState ref="B16:P30">
    <sortCondition descending="1" ref="M16:M30"/>
  </sortState>
  <mergeCells count="32">
    <mergeCell ref="A14:A15"/>
    <mergeCell ref="B14:B15"/>
    <mergeCell ref="C14:C15"/>
    <mergeCell ref="D14:D15"/>
    <mergeCell ref="E14:E15"/>
    <mergeCell ref="H42:U42"/>
    <mergeCell ref="H43:U43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H30:N30"/>
    <mergeCell ref="A9:B9"/>
    <mergeCell ref="C9:L9"/>
    <mergeCell ref="A10:B10"/>
    <mergeCell ref="C10:L10"/>
    <mergeCell ref="M10:O10"/>
    <mergeCell ref="A7:B7"/>
    <mergeCell ref="C7:L7"/>
    <mergeCell ref="M7:O7"/>
    <mergeCell ref="C8:L8"/>
    <mergeCell ref="A6:B6"/>
    <mergeCell ref="A1:P1"/>
    <mergeCell ref="A2:P2"/>
    <mergeCell ref="A3:P3"/>
    <mergeCell ref="A4:P4"/>
    <mergeCell ref="C6:L6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768" t="s">
        <v>30</v>
      </c>
      <c r="B1" s="768"/>
      <c r="C1" s="768"/>
      <c r="D1" s="768"/>
      <c r="E1" s="768"/>
      <c r="F1" s="768"/>
      <c r="G1" s="768"/>
      <c r="H1" s="768"/>
      <c r="I1" s="768"/>
      <c r="J1" s="768"/>
    </row>
    <row r="2" spans="1:10" ht="10.5" customHeight="1" x14ac:dyDescent="0.2">
      <c r="A2" s="769" t="s">
        <v>45</v>
      </c>
      <c r="B2" s="769"/>
      <c r="C2" s="769"/>
      <c r="D2" s="769"/>
      <c r="E2" s="769"/>
      <c r="F2" s="769"/>
      <c r="G2" s="769"/>
      <c r="H2" s="769"/>
      <c r="I2" s="769"/>
      <c r="J2" s="769"/>
    </row>
    <row r="3" spans="1:10" ht="11.25" customHeight="1" x14ac:dyDescent="0.2">
      <c r="A3" s="769" t="s">
        <v>0</v>
      </c>
      <c r="B3" s="769"/>
      <c r="C3" s="769"/>
      <c r="D3" s="769"/>
      <c r="E3" s="769"/>
      <c r="F3" s="769"/>
      <c r="G3" s="769"/>
      <c r="H3" s="769"/>
      <c r="I3" s="769"/>
      <c r="J3" s="769"/>
    </row>
    <row r="4" spans="1:10" ht="11.25" customHeight="1" x14ac:dyDescent="0.2">
      <c r="A4" s="770" t="s">
        <v>42</v>
      </c>
      <c r="B4" s="770"/>
      <c r="C4" s="770"/>
      <c r="D4" s="770"/>
      <c r="E4" s="770"/>
      <c r="F4" s="770"/>
      <c r="G4" s="770"/>
      <c r="H4" s="770"/>
      <c r="I4" s="770"/>
      <c r="J4" s="770"/>
    </row>
    <row r="5" spans="1:10" ht="17.25" customHeight="1" x14ac:dyDescent="0.2">
      <c r="A5" s="49"/>
      <c r="B5" s="49"/>
      <c r="D5" s="771" t="s">
        <v>1</v>
      </c>
      <c r="E5" s="771"/>
      <c r="F5" s="771"/>
      <c r="G5" s="771"/>
      <c r="H5" s="771"/>
      <c r="I5" t="s">
        <v>92</v>
      </c>
    </row>
    <row r="6" spans="1:10" ht="18" customHeight="1" x14ac:dyDescent="0.2">
      <c r="A6" s="772" t="s">
        <v>47</v>
      </c>
      <c r="B6" s="772"/>
      <c r="C6" s="772"/>
      <c r="D6" s="771" t="s">
        <v>43</v>
      </c>
      <c r="E6" s="771"/>
      <c r="F6" s="771"/>
      <c r="G6" s="771"/>
      <c r="H6" s="771"/>
      <c r="I6" t="s">
        <v>93</v>
      </c>
    </row>
    <row r="7" spans="1:10" x14ac:dyDescent="0.2">
      <c r="A7" s="773" t="s">
        <v>44</v>
      </c>
      <c r="B7" s="773"/>
      <c r="C7" s="773"/>
      <c r="D7" s="774" t="s">
        <v>108</v>
      </c>
      <c r="E7" s="774"/>
      <c r="F7" s="774"/>
      <c r="G7" s="774"/>
      <c r="H7" s="774"/>
    </row>
    <row r="8" spans="1:10" x14ac:dyDescent="0.2">
      <c r="A8" s="48"/>
      <c r="B8" s="48"/>
      <c r="C8" s="48"/>
      <c r="D8" s="46"/>
      <c r="E8" s="46"/>
      <c r="F8" s="46"/>
      <c r="G8" s="46"/>
      <c r="H8" s="46"/>
    </row>
    <row r="9" spans="1:10" x14ac:dyDescent="0.2">
      <c r="A9" s="728" t="s">
        <v>113</v>
      </c>
      <c r="B9" s="728"/>
      <c r="C9" s="728"/>
      <c r="D9" s="728"/>
      <c r="E9" s="38"/>
      <c r="F9" s="38"/>
      <c r="G9" s="38"/>
      <c r="H9" s="38"/>
      <c r="I9" s="38"/>
    </row>
    <row r="10" spans="1:10" ht="22.5" x14ac:dyDescent="0.2">
      <c r="A10" s="50" t="s">
        <v>6</v>
      </c>
      <c r="B10" s="50" t="s">
        <v>94</v>
      </c>
      <c r="C10" s="51" t="s">
        <v>95</v>
      </c>
      <c r="D10" s="50" t="s">
        <v>88</v>
      </c>
      <c r="E10" s="51" t="s">
        <v>7</v>
      </c>
      <c r="F10" s="51" t="s">
        <v>96</v>
      </c>
      <c r="G10" s="51" t="s">
        <v>97</v>
      </c>
      <c r="H10" s="51" t="s">
        <v>98</v>
      </c>
      <c r="I10" s="52" t="s">
        <v>99</v>
      </c>
    </row>
    <row r="11" spans="1:10" ht="15" x14ac:dyDescent="0.2">
      <c r="A11" s="705">
        <v>1</v>
      </c>
      <c r="B11" s="50">
        <v>1</v>
      </c>
      <c r="C11" s="84">
        <v>68</v>
      </c>
      <c r="D11" s="55" t="s">
        <v>50</v>
      </c>
      <c r="E11" s="75">
        <v>1995</v>
      </c>
      <c r="F11" s="81">
        <v>65.55</v>
      </c>
      <c r="G11" s="50">
        <v>54</v>
      </c>
      <c r="H11" s="50">
        <f>G11</f>
        <v>54</v>
      </c>
      <c r="I11" s="70" t="s">
        <v>51</v>
      </c>
      <c r="J11" s="38"/>
    </row>
    <row r="12" spans="1:10" ht="15.75" thickBot="1" x14ac:dyDescent="0.25">
      <c r="A12" s="705"/>
      <c r="B12" s="50">
        <v>2</v>
      </c>
      <c r="C12" s="84">
        <v>85</v>
      </c>
      <c r="D12" s="55" t="s">
        <v>52</v>
      </c>
      <c r="E12" s="76">
        <v>1992</v>
      </c>
      <c r="F12" s="81">
        <v>85.45</v>
      </c>
      <c r="G12" s="50">
        <v>52</v>
      </c>
      <c r="H12" s="50">
        <f>H11+G12</f>
        <v>106</v>
      </c>
      <c r="I12" s="70" t="s">
        <v>90</v>
      </c>
      <c r="J12" s="38"/>
    </row>
    <row r="13" spans="1:10" ht="15.75" thickBot="1" x14ac:dyDescent="0.25">
      <c r="A13" s="705"/>
      <c r="B13" s="50">
        <v>3</v>
      </c>
      <c r="C13" s="84">
        <v>85</v>
      </c>
      <c r="D13" s="55" t="s">
        <v>40</v>
      </c>
      <c r="E13" s="76">
        <v>2002</v>
      </c>
      <c r="F13" s="81">
        <v>82.25</v>
      </c>
      <c r="G13" s="54">
        <v>58</v>
      </c>
      <c r="H13" s="50">
        <f>H12+G13</f>
        <v>164</v>
      </c>
      <c r="I13" s="70" t="s">
        <v>110</v>
      </c>
      <c r="J13" s="53"/>
    </row>
    <row r="14" spans="1:10" x14ac:dyDescent="0.2">
      <c r="A14" s="705"/>
      <c r="B14" s="50">
        <v>4</v>
      </c>
      <c r="C14" s="84" t="s">
        <v>100</v>
      </c>
      <c r="D14" s="55" t="s">
        <v>109</v>
      </c>
      <c r="E14" s="69">
        <v>1989</v>
      </c>
      <c r="F14" s="87">
        <v>119.45</v>
      </c>
      <c r="G14" s="50">
        <v>58</v>
      </c>
      <c r="H14" s="50">
        <f>H13+G14</f>
        <v>222</v>
      </c>
      <c r="I14" s="70" t="s">
        <v>54</v>
      </c>
      <c r="J14" s="53"/>
    </row>
    <row r="15" spans="1:10" ht="14.1" customHeight="1" x14ac:dyDescent="0.2">
      <c r="A15" s="767" t="s">
        <v>101</v>
      </c>
      <c r="B15" s="767"/>
      <c r="C15" s="767"/>
      <c r="D15" s="767"/>
      <c r="E15" s="775"/>
      <c r="F15" s="65">
        <f>SUM(F11:F14)</f>
        <v>352.7</v>
      </c>
      <c r="G15" s="38"/>
      <c r="H15" s="7"/>
      <c r="I15" s="38"/>
      <c r="J15" s="77"/>
    </row>
    <row r="16" spans="1:10" ht="14.1" customHeight="1" thickBot="1" x14ac:dyDescent="0.25">
      <c r="A16" s="710" t="s">
        <v>102</v>
      </c>
      <c r="B16" s="710"/>
      <c r="C16" s="710"/>
      <c r="D16" s="710"/>
      <c r="E16" s="710"/>
      <c r="F16" s="710"/>
      <c r="G16" s="776"/>
      <c r="H16" s="72">
        <f>H14</f>
        <v>222</v>
      </c>
      <c r="I16" s="38"/>
      <c r="J16" s="78"/>
    </row>
    <row r="17" spans="1:10" ht="14.1" customHeight="1" x14ac:dyDescent="0.2">
      <c r="A17" s="83"/>
      <c r="B17" s="83"/>
      <c r="C17" s="83"/>
      <c r="D17" s="83"/>
      <c r="E17" s="83"/>
      <c r="F17" s="83"/>
      <c r="G17" s="83"/>
      <c r="H17" s="82"/>
      <c r="I17" s="38"/>
      <c r="J17" s="7"/>
    </row>
    <row r="18" spans="1:10" ht="21" customHeight="1" x14ac:dyDescent="0.2">
      <c r="A18" s="728" t="s">
        <v>103</v>
      </c>
      <c r="B18" s="728"/>
      <c r="C18" s="728"/>
      <c r="D18" s="728"/>
      <c r="E18" s="38"/>
      <c r="F18" s="91"/>
      <c r="G18" s="38"/>
      <c r="H18" s="38"/>
      <c r="I18" s="38"/>
    </row>
    <row r="19" spans="1:10" ht="22.5" x14ac:dyDescent="0.2">
      <c r="A19" s="50" t="s">
        <v>6</v>
      </c>
      <c r="B19" s="50" t="s">
        <v>94</v>
      </c>
      <c r="C19" s="51" t="s">
        <v>95</v>
      </c>
      <c r="D19" s="50" t="s">
        <v>88</v>
      </c>
      <c r="E19" s="51" t="s">
        <v>7</v>
      </c>
      <c r="F19" s="92" t="s">
        <v>96</v>
      </c>
      <c r="G19" s="51" t="s">
        <v>97</v>
      </c>
      <c r="H19" s="51" t="s">
        <v>98</v>
      </c>
      <c r="I19" s="52" t="s">
        <v>99</v>
      </c>
      <c r="J19" s="38"/>
    </row>
    <row r="20" spans="1:10" ht="14.1" customHeight="1" x14ac:dyDescent="0.2">
      <c r="A20" s="705">
        <v>2</v>
      </c>
      <c r="B20" s="50">
        <v>1</v>
      </c>
      <c r="C20" s="80">
        <v>85</v>
      </c>
      <c r="D20" s="55" t="s">
        <v>70</v>
      </c>
      <c r="E20" s="56">
        <v>1995</v>
      </c>
      <c r="F20" s="93">
        <v>84.9</v>
      </c>
      <c r="G20" s="50">
        <v>54</v>
      </c>
      <c r="H20" s="50">
        <f>G20</f>
        <v>54</v>
      </c>
      <c r="I20" s="70" t="s">
        <v>71</v>
      </c>
      <c r="J20" s="38"/>
    </row>
    <row r="21" spans="1:10" ht="14.1" customHeight="1" x14ac:dyDescent="0.2">
      <c r="A21" s="705"/>
      <c r="B21" s="50">
        <v>2</v>
      </c>
      <c r="C21" s="80" t="s">
        <v>100</v>
      </c>
      <c r="D21" s="55" t="s">
        <v>104</v>
      </c>
      <c r="E21" s="56">
        <v>1990</v>
      </c>
      <c r="F21" s="87">
        <v>96.65</v>
      </c>
      <c r="G21" s="50">
        <v>56</v>
      </c>
      <c r="H21" s="50">
        <f>H20+G21</f>
        <v>110</v>
      </c>
      <c r="I21" s="70" t="s">
        <v>69</v>
      </c>
      <c r="J21" s="38"/>
    </row>
    <row r="22" spans="1:10" ht="14.1" customHeight="1" x14ac:dyDescent="0.2">
      <c r="A22" s="705"/>
      <c r="B22" s="50">
        <v>3</v>
      </c>
      <c r="C22" s="80">
        <v>85</v>
      </c>
      <c r="D22" s="55" t="s">
        <v>89</v>
      </c>
      <c r="E22" s="56">
        <v>1997</v>
      </c>
      <c r="F22" s="87">
        <v>84.8</v>
      </c>
      <c r="G22" s="54">
        <v>52</v>
      </c>
      <c r="H22" s="50">
        <f>H21+G22</f>
        <v>162</v>
      </c>
      <c r="I22" s="70" t="s">
        <v>69</v>
      </c>
      <c r="J22" s="12"/>
    </row>
    <row r="23" spans="1:10" ht="14.1" customHeight="1" x14ac:dyDescent="0.2">
      <c r="A23" s="705"/>
      <c r="B23" s="50">
        <v>4</v>
      </c>
      <c r="C23" s="80" t="s">
        <v>100</v>
      </c>
      <c r="D23" s="55" t="s">
        <v>105</v>
      </c>
      <c r="E23" s="13">
        <v>1990</v>
      </c>
      <c r="F23" s="86">
        <v>96.2</v>
      </c>
      <c r="G23" s="61">
        <v>40</v>
      </c>
      <c r="H23" s="50">
        <f>H22+G23</f>
        <v>202</v>
      </c>
      <c r="I23" s="70" t="s">
        <v>69</v>
      </c>
      <c r="J23" s="38"/>
    </row>
    <row r="24" spans="1:10" ht="12.75" customHeight="1" x14ac:dyDescent="0.2">
      <c r="A24" s="767" t="s">
        <v>101</v>
      </c>
      <c r="B24" s="767"/>
      <c r="C24" s="767"/>
      <c r="D24" s="767"/>
      <c r="E24" s="767"/>
      <c r="F24" s="65">
        <f>SUM(F20:F23)</f>
        <v>362.55</v>
      </c>
      <c r="G24" s="38"/>
      <c r="H24" s="7"/>
      <c r="I24" s="38"/>
      <c r="J24" s="38"/>
    </row>
    <row r="25" spans="1:10" ht="12.75" customHeight="1" x14ac:dyDescent="0.2">
      <c r="A25" s="710" t="s">
        <v>102</v>
      </c>
      <c r="B25" s="710"/>
      <c r="C25" s="710"/>
      <c r="D25" s="710"/>
      <c r="E25" s="710"/>
      <c r="F25" s="710"/>
      <c r="G25" s="710"/>
      <c r="H25" s="72">
        <f>H23</f>
        <v>202</v>
      </c>
      <c r="I25" s="38"/>
      <c r="J25" s="38"/>
    </row>
    <row r="26" spans="1:10" s="38" customFormat="1" ht="17.25" customHeight="1" x14ac:dyDescent="0.2"/>
    <row r="27" spans="1:10" ht="27.75" customHeight="1" x14ac:dyDescent="0.2">
      <c r="A27" s="728" t="s">
        <v>106</v>
      </c>
      <c r="B27" s="728"/>
      <c r="C27" s="728"/>
      <c r="D27" s="728"/>
      <c r="E27" s="38"/>
      <c r="F27" s="38"/>
      <c r="G27" s="38"/>
      <c r="H27" s="38"/>
      <c r="I27" s="38"/>
    </row>
    <row r="28" spans="1:10" s="38" customFormat="1" ht="22.5" x14ac:dyDescent="0.2">
      <c r="A28" s="50" t="s">
        <v>6</v>
      </c>
      <c r="B28" s="50" t="s">
        <v>94</v>
      </c>
      <c r="C28" s="51" t="s">
        <v>95</v>
      </c>
      <c r="D28" s="50" t="s">
        <v>88</v>
      </c>
      <c r="E28" s="51" t="s">
        <v>7</v>
      </c>
      <c r="F28" s="92" t="s">
        <v>96</v>
      </c>
      <c r="G28" s="51" t="s">
        <v>97</v>
      </c>
      <c r="H28" s="51" t="s">
        <v>98</v>
      </c>
      <c r="I28" s="52" t="s">
        <v>99</v>
      </c>
    </row>
    <row r="29" spans="1:10" s="38" customFormat="1" ht="14.1" customHeight="1" x14ac:dyDescent="0.2">
      <c r="A29" s="705">
        <v>3</v>
      </c>
      <c r="B29" s="50">
        <v>1</v>
      </c>
      <c r="C29" s="80">
        <v>73</v>
      </c>
      <c r="D29" s="55" t="s">
        <v>79</v>
      </c>
      <c r="E29" s="69">
        <v>1992</v>
      </c>
      <c r="F29" s="94">
        <v>72.400000000000006</v>
      </c>
      <c r="G29" s="61">
        <v>50</v>
      </c>
      <c r="H29" s="50">
        <f>G29</f>
        <v>50</v>
      </c>
      <c r="I29" s="70" t="s">
        <v>80</v>
      </c>
    </row>
    <row r="30" spans="1:10" s="38" customFormat="1" ht="14.1" customHeight="1" x14ac:dyDescent="0.2">
      <c r="A30" s="766"/>
      <c r="B30" s="50">
        <v>2</v>
      </c>
      <c r="C30" s="80" t="s">
        <v>100</v>
      </c>
      <c r="D30" s="55" t="s">
        <v>82</v>
      </c>
      <c r="E30" s="56">
        <v>1999</v>
      </c>
      <c r="F30" s="87">
        <v>87.7</v>
      </c>
      <c r="G30" s="61">
        <v>47</v>
      </c>
      <c r="H30" s="50">
        <f>H29+G30</f>
        <v>97</v>
      </c>
      <c r="I30" s="70" t="s">
        <v>75</v>
      </c>
    </row>
    <row r="31" spans="1:10" s="12" customFormat="1" ht="14.1" customHeight="1" x14ac:dyDescent="0.2">
      <c r="A31" s="766"/>
      <c r="B31" s="50">
        <v>3</v>
      </c>
      <c r="C31" s="80" t="s">
        <v>100</v>
      </c>
      <c r="D31" s="55" t="s">
        <v>76</v>
      </c>
      <c r="E31" s="71">
        <v>1999</v>
      </c>
      <c r="F31" s="86">
        <v>106.3</v>
      </c>
      <c r="G31" s="61">
        <v>47</v>
      </c>
      <c r="H31" s="50">
        <f>H30+G31</f>
        <v>144</v>
      </c>
      <c r="I31" s="70" t="s">
        <v>77</v>
      </c>
    </row>
    <row r="32" spans="1:10" s="38" customFormat="1" ht="13.5" customHeight="1" x14ac:dyDescent="0.2">
      <c r="A32" s="766"/>
      <c r="B32" s="50">
        <v>4</v>
      </c>
      <c r="C32" s="59">
        <v>85</v>
      </c>
      <c r="D32" s="37" t="s">
        <v>81</v>
      </c>
      <c r="E32" s="56">
        <v>1999</v>
      </c>
      <c r="F32" s="86">
        <v>83.85</v>
      </c>
      <c r="G32" s="50">
        <v>46</v>
      </c>
      <c r="H32" s="50">
        <f>H31+G32</f>
        <v>190</v>
      </c>
      <c r="I32" s="70" t="s">
        <v>75</v>
      </c>
    </row>
    <row r="33" spans="1:10" s="38" customFormat="1" ht="22.5" customHeight="1" x14ac:dyDescent="0.2">
      <c r="A33" s="64" t="s">
        <v>101</v>
      </c>
      <c r="B33" s="74"/>
      <c r="C33" s="74"/>
      <c r="D33" s="74"/>
      <c r="E33" s="74"/>
      <c r="F33" s="65">
        <f>SUM(F29:F32)</f>
        <v>350.25</v>
      </c>
      <c r="H33" s="7"/>
    </row>
    <row r="34" spans="1:10" ht="12.75" customHeight="1" x14ac:dyDescent="0.2">
      <c r="A34" s="64" t="s">
        <v>102</v>
      </c>
      <c r="B34" s="74"/>
      <c r="C34" s="74"/>
      <c r="D34" s="74"/>
      <c r="E34" s="74"/>
      <c r="F34" s="74"/>
      <c r="G34" s="74"/>
      <c r="H34" s="72">
        <f>H32</f>
        <v>190</v>
      </c>
      <c r="I34" s="38"/>
      <c r="J34" s="38"/>
    </row>
    <row r="35" spans="1:10" ht="13.5" customHeigh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</row>
    <row r="36" spans="1:10" s="38" customFormat="1" ht="23.25" customHeight="1" thickBot="1" x14ac:dyDescent="0.25">
      <c r="A36" s="85" t="s">
        <v>114</v>
      </c>
      <c r="B36" s="85"/>
      <c r="C36" s="85"/>
      <c r="D36" s="85"/>
    </row>
    <row r="37" spans="1:10" s="38" customFormat="1" ht="26.25" customHeight="1" thickBot="1" x14ac:dyDescent="0.25">
      <c r="A37" s="50" t="s">
        <v>6</v>
      </c>
      <c r="B37" s="50" t="s">
        <v>94</v>
      </c>
      <c r="C37" s="51" t="s">
        <v>95</v>
      </c>
      <c r="D37" s="50" t="s">
        <v>88</v>
      </c>
      <c r="E37" s="51" t="s">
        <v>7</v>
      </c>
      <c r="F37" s="51" t="s">
        <v>96</v>
      </c>
      <c r="G37" s="51" t="s">
        <v>97</v>
      </c>
      <c r="H37" s="51" t="s">
        <v>98</v>
      </c>
      <c r="I37" s="52" t="s">
        <v>99</v>
      </c>
      <c r="J37" s="53"/>
    </row>
    <row r="38" spans="1:10" s="38" customFormat="1" ht="14.1" customHeight="1" thickBot="1" x14ac:dyDescent="0.25">
      <c r="A38" s="705">
        <v>4</v>
      </c>
      <c r="B38" s="50">
        <v>1</v>
      </c>
      <c r="C38" s="54">
        <v>85</v>
      </c>
      <c r="D38" s="55" t="s">
        <v>62</v>
      </c>
      <c r="E38" s="56">
        <v>1992</v>
      </c>
      <c r="F38" s="73">
        <v>78.5</v>
      </c>
      <c r="G38" s="54">
        <v>30</v>
      </c>
      <c r="H38" s="50">
        <f>G38</f>
        <v>30</v>
      </c>
      <c r="I38" s="57" t="s">
        <v>63</v>
      </c>
      <c r="J38" s="58"/>
    </row>
    <row r="39" spans="1:10" ht="14.1" customHeight="1" x14ac:dyDescent="0.2">
      <c r="A39" s="766"/>
      <c r="B39" s="50">
        <v>2</v>
      </c>
      <c r="C39" s="84">
        <v>85</v>
      </c>
      <c r="D39" s="55" t="s">
        <v>58</v>
      </c>
      <c r="E39" s="56">
        <v>1983</v>
      </c>
      <c r="F39" s="86">
        <v>82.3</v>
      </c>
      <c r="G39" s="54">
        <v>39</v>
      </c>
      <c r="H39" s="50">
        <f>H38+G39</f>
        <v>69</v>
      </c>
      <c r="I39" s="57" t="s">
        <v>59</v>
      </c>
      <c r="J39" s="58"/>
    </row>
    <row r="40" spans="1:10" s="38" customFormat="1" ht="14.1" customHeight="1" thickBot="1" x14ac:dyDescent="0.25">
      <c r="A40" s="766"/>
      <c r="B40" s="50">
        <v>3</v>
      </c>
      <c r="C40" s="84">
        <v>85</v>
      </c>
      <c r="D40" s="60" t="s">
        <v>60</v>
      </c>
      <c r="E40" s="32">
        <v>1993</v>
      </c>
      <c r="F40" s="87">
        <v>80.05</v>
      </c>
      <c r="G40" s="61">
        <v>39</v>
      </c>
      <c r="H40" s="50">
        <f>H39+G40</f>
        <v>108</v>
      </c>
      <c r="I40" s="62" t="s">
        <v>61</v>
      </c>
      <c r="J40" s="63"/>
    </row>
    <row r="41" spans="1:10" s="38" customFormat="1" ht="14.1" customHeight="1" thickBot="1" x14ac:dyDescent="0.25">
      <c r="A41" s="766"/>
      <c r="B41" s="50">
        <v>4</v>
      </c>
      <c r="C41" s="84" t="s">
        <v>100</v>
      </c>
      <c r="D41" s="41" t="s">
        <v>64</v>
      </c>
      <c r="E41" s="18">
        <v>1965</v>
      </c>
      <c r="F41" s="88">
        <v>103.15</v>
      </c>
      <c r="G41" s="61">
        <v>40</v>
      </c>
      <c r="H41" s="50">
        <f>H40+G41</f>
        <v>148</v>
      </c>
      <c r="I41" s="62" t="s">
        <v>65</v>
      </c>
      <c r="J41" s="63"/>
    </row>
    <row r="42" spans="1:10" s="38" customFormat="1" ht="15.75" customHeight="1" x14ac:dyDescent="0.2">
      <c r="A42" s="64" t="s">
        <v>101</v>
      </c>
      <c r="B42" s="64"/>
      <c r="C42" s="64"/>
      <c r="D42" s="64"/>
      <c r="E42" s="64"/>
      <c r="F42" s="89">
        <f>SUM(F38:F41)</f>
        <v>344</v>
      </c>
      <c r="H42" s="7"/>
    </row>
    <row r="43" spans="1:10" s="38" customFormat="1" ht="20.25" customHeight="1" x14ac:dyDescent="0.2">
      <c r="A43" s="66" t="s">
        <v>102</v>
      </c>
      <c r="B43" s="66"/>
      <c r="C43" s="66"/>
      <c r="D43" s="66"/>
      <c r="E43" s="64"/>
      <c r="F43" s="90"/>
      <c r="G43" s="64"/>
      <c r="H43" s="67">
        <f>H41</f>
        <v>148</v>
      </c>
      <c r="I43" s="68"/>
    </row>
    <row r="44" spans="1:10" ht="13.5" customHeight="1" x14ac:dyDescent="0.2">
      <c r="A44" s="79"/>
      <c r="B44" s="79"/>
      <c r="C44" s="79"/>
      <c r="D44" s="79"/>
      <c r="E44" s="79"/>
      <c r="F44" s="79"/>
      <c r="G44" s="74"/>
      <c r="H44" s="47"/>
      <c r="I44" s="38"/>
      <c r="J44" s="38"/>
    </row>
    <row r="45" spans="1:10" ht="21.75" customHeight="1" x14ac:dyDescent="0.2"/>
    <row r="46" spans="1:10" x14ac:dyDescent="0.2">
      <c r="A46" s="39" t="s">
        <v>15</v>
      </c>
      <c r="B46" s="39"/>
      <c r="C46" s="39"/>
      <c r="D46" s="4" t="s">
        <v>115</v>
      </c>
      <c r="E46" s="39"/>
      <c r="F46" s="5"/>
      <c r="G46" s="19" t="s">
        <v>107</v>
      </c>
      <c r="I46" s="24" t="s">
        <v>116</v>
      </c>
    </row>
    <row r="47" spans="1:10" x14ac:dyDescent="0.2">
      <c r="A47" s="39"/>
      <c r="B47" s="39"/>
      <c r="C47" s="39"/>
      <c r="D47" s="39"/>
      <c r="E47" s="39"/>
      <c r="G47" s="19"/>
      <c r="I47" s="17"/>
    </row>
    <row r="48" spans="1:10" x14ac:dyDescent="0.2">
      <c r="A48" s="39" t="s">
        <v>16</v>
      </c>
      <c r="B48" s="39"/>
      <c r="C48" s="39"/>
      <c r="D48" s="24" t="s">
        <v>118</v>
      </c>
      <c r="E48" s="39"/>
      <c r="F48" s="39"/>
      <c r="G48" s="19" t="s">
        <v>17</v>
      </c>
      <c r="I48" s="24" t="s">
        <v>117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CCFF"/>
    <pageSetUpPr fitToPage="1"/>
  </sheetPr>
  <dimension ref="A1:Q49"/>
  <sheetViews>
    <sheetView view="pageLayout" topLeftCell="A22" zoomScale="83" zoomScaleNormal="100" zoomScalePageLayoutView="83" workbookViewId="0">
      <selection activeCell="F28" sqref="F28:F29"/>
    </sheetView>
  </sheetViews>
  <sheetFormatPr defaultRowHeight="12.75" x14ac:dyDescent="0.2"/>
  <cols>
    <col min="1" max="1" width="6.7109375" customWidth="1"/>
    <col min="2" max="2" width="22.28515625" customWidth="1"/>
    <col min="3" max="3" width="10.7109375" customWidth="1"/>
    <col min="5" max="5" width="21.140625" customWidth="1"/>
    <col min="6" max="6" width="16.42578125" customWidth="1"/>
    <col min="7" max="8" width="9.42578125" customWidth="1"/>
    <col min="9" max="9" width="9.7109375" customWidth="1"/>
    <col min="10" max="10" width="10.28515625" customWidth="1"/>
    <col min="11" max="11" width="10.7109375" customWidth="1"/>
    <col min="12" max="12" width="10.28515625" customWidth="1"/>
    <col min="13" max="13" width="9.7109375" customWidth="1"/>
    <col min="15" max="15" width="8.140625" customWidth="1"/>
    <col min="16" max="16" width="5.85546875" customWidth="1"/>
    <col min="17" max="17" width="40.28515625" customWidth="1"/>
  </cols>
  <sheetData>
    <row r="1" spans="1:17" x14ac:dyDescent="0.2">
      <c r="A1" s="712" t="s">
        <v>394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2"/>
    </row>
    <row r="2" spans="1:17" x14ac:dyDescent="0.2">
      <c r="A2" s="712" t="s">
        <v>395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  <c r="Q2" s="712"/>
    </row>
    <row r="3" spans="1:17" x14ac:dyDescent="0.2">
      <c r="A3" s="712" t="s">
        <v>197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  <c r="Q3" s="712"/>
    </row>
    <row r="4" spans="1:17" x14ac:dyDescent="0.2">
      <c r="A4" s="712" t="s">
        <v>198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  <c r="Q4" s="712"/>
    </row>
    <row r="5" spans="1:17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</row>
    <row r="6" spans="1:17" ht="15.75" x14ac:dyDescent="0.25">
      <c r="A6" s="205"/>
      <c r="B6" s="205"/>
      <c r="C6" s="205"/>
      <c r="D6" s="205"/>
      <c r="E6" s="699" t="s">
        <v>1</v>
      </c>
      <c r="F6" s="699"/>
      <c r="G6" s="699"/>
      <c r="H6" s="699"/>
      <c r="I6" s="699"/>
      <c r="J6" s="699"/>
      <c r="K6" s="699"/>
      <c r="L6" s="699"/>
      <c r="M6" s="262"/>
      <c r="N6" s="262"/>
      <c r="O6" s="262"/>
      <c r="P6" s="262"/>
      <c r="Q6" s="138"/>
    </row>
    <row r="7" spans="1:17" ht="15.75" x14ac:dyDescent="0.2">
      <c r="A7" s="138" t="s">
        <v>564</v>
      </c>
      <c r="B7" s="138"/>
      <c r="C7" s="124"/>
      <c r="D7" s="124"/>
      <c r="E7" s="679" t="s">
        <v>426</v>
      </c>
      <c r="F7" s="679"/>
      <c r="G7" s="679"/>
      <c r="H7" s="679"/>
      <c r="I7" s="679"/>
      <c r="J7" s="679"/>
      <c r="K7" s="679"/>
      <c r="L7" s="679"/>
      <c r="M7" s="313"/>
      <c r="N7" s="353" t="s">
        <v>5</v>
      </c>
      <c r="O7" s="353">
        <v>1</v>
      </c>
      <c r="P7" s="310">
        <v>2</v>
      </c>
      <c r="Q7" s="310">
        <v>3</v>
      </c>
    </row>
    <row r="8" spans="1:17" ht="15.75" x14ac:dyDescent="0.25">
      <c r="A8" s="351" t="s">
        <v>196</v>
      </c>
      <c r="B8" s="351"/>
      <c r="C8" s="124"/>
      <c r="D8" s="370"/>
      <c r="E8" s="839" t="s">
        <v>584</v>
      </c>
      <c r="F8" s="839"/>
      <c r="G8" s="839"/>
      <c r="H8" s="839"/>
      <c r="I8" s="839"/>
      <c r="J8" s="839"/>
      <c r="K8" s="839"/>
      <c r="L8" s="840"/>
      <c r="M8" s="354" t="s">
        <v>396</v>
      </c>
      <c r="N8" s="355">
        <v>12</v>
      </c>
      <c r="O8" s="356">
        <v>9.5</v>
      </c>
      <c r="P8" s="355">
        <v>8.5</v>
      </c>
      <c r="Q8" s="71">
        <v>7.5</v>
      </c>
    </row>
    <row r="9" spans="1:17" ht="15.75" x14ac:dyDescent="0.25">
      <c r="A9" s="202" t="s">
        <v>48</v>
      </c>
      <c r="B9" s="71"/>
      <c r="C9" s="71">
        <v>214</v>
      </c>
      <c r="D9" s="357"/>
      <c r="E9" s="699" t="s">
        <v>397</v>
      </c>
      <c r="F9" s="699"/>
      <c r="G9" s="699"/>
      <c r="H9" s="699"/>
      <c r="I9" s="699"/>
      <c r="J9" s="699"/>
      <c r="K9" s="699"/>
      <c r="L9" s="699"/>
      <c r="M9" s="358" t="s">
        <v>398</v>
      </c>
      <c r="N9" s="356">
        <v>9.5</v>
      </c>
      <c r="O9" s="356">
        <v>8</v>
      </c>
      <c r="P9" s="356">
        <v>7</v>
      </c>
      <c r="Q9" s="71">
        <v>6</v>
      </c>
    </row>
    <row r="10" spans="1:17" ht="15.75" x14ac:dyDescent="0.25">
      <c r="A10" s="359" t="s">
        <v>49</v>
      </c>
      <c r="B10" s="360"/>
      <c r="C10" s="71">
        <v>30</v>
      </c>
      <c r="D10" s="361"/>
      <c r="E10" s="312"/>
      <c r="F10" s="312"/>
      <c r="G10" s="312"/>
      <c r="H10" s="312"/>
      <c r="I10" s="312"/>
      <c r="J10" s="312"/>
      <c r="K10" s="312"/>
      <c r="L10" s="312"/>
      <c r="M10" s="358" t="s">
        <v>399</v>
      </c>
      <c r="N10" s="356">
        <v>9.5</v>
      </c>
      <c r="O10" s="356">
        <v>8</v>
      </c>
      <c r="P10" s="356">
        <v>7</v>
      </c>
      <c r="Q10" s="71">
        <v>6</v>
      </c>
    </row>
    <row r="11" spans="1:17" ht="13.5" thickBot="1" x14ac:dyDescent="0.25">
      <c r="A11" s="124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3"/>
    </row>
    <row r="12" spans="1:17" ht="51.75" thickBot="1" x14ac:dyDescent="0.25">
      <c r="A12" s="314" t="s">
        <v>6</v>
      </c>
      <c r="B12" s="317" t="s">
        <v>88</v>
      </c>
      <c r="C12" s="315" t="s">
        <v>7</v>
      </c>
      <c r="D12" s="315" t="s">
        <v>8</v>
      </c>
      <c r="E12" s="316" t="s">
        <v>9</v>
      </c>
      <c r="F12" s="317" t="s">
        <v>400</v>
      </c>
      <c r="G12" s="315" t="s">
        <v>401</v>
      </c>
      <c r="H12" s="315" t="s">
        <v>402</v>
      </c>
      <c r="I12" s="318" t="s">
        <v>403</v>
      </c>
      <c r="J12" s="318" t="s">
        <v>404</v>
      </c>
      <c r="K12" s="319" t="s">
        <v>405</v>
      </c>
      <c r="L12" s="319" t="s">
        <v>406</v>
      </c>
      <c r="M12" s="318" t="s">
        <v>407</v>
      </c>
      <c r="N12" s="316" t="s">
        <v>6</v>
      </c>
      <c r="O12" s="841" t="s">
        <v>13</v>
      </c>
      <c r="P12" s="842"/>
      <c r="Q12" s="320" t="s">
        <v>408</v>
      </c>
    </row>
    <row r="13" spans="1:17" ht="15" customHeight="1" x14ac:dyDescent="0.2">
      <c r="A13" s="373" t="s">
        <v>409</v>
      </c>
      <c r="B13" s="374"/>
      <c r="C13" s="375"/>
      <c r="D13" s="375"/>
      <c r="E13" s="375"/>
      <c r="F13" s="375"/>
      <c r="G13" s="375"/>
      <c r="H13" s="375"/>
      <c r="I13" s="375"/>
      <c r="J13" s="375"/>
      <c r="K13" s="375"/>
      <c r="L13" s="375"/>
      <c r="M13" s="375"/>
      <c r="N13" s="375"/>
      <c r="O13" s="843"/>
      <c r="P13" s="844"/>
      <c r="Q13" s="376"/>
    </row>
    <row r="14" spans="1:17" ht="15" customHeight="1" x14ac:dyDescent="0.2">
      <c r="A14" s="552">
        <v>1</v>
      </c>
      <c r="B14" s="485" t="s">
        <v>411</v>
      </c>
      <c r="C14" s="337">
        <v>1996</v>
      </c>
      <c r="D14" s="338" t="s">
        <v>5</v>
      </c>
      <c r="E14" s="338" t="s">
        <v>33</v>
      </c>
      <c r="F14" s="343"/>
      <c r="G14" s="344">
        <v>1.7</v>
      </c>
      <c r="H14" s="339">
        <v>1.5</v>
      </c>
      <c r="I14" s="339">
        <v>2.2999999999999998</v>
      </c>
      <c r="J14" s="339">
        <v>1.83</v>
      </c>
      <c r="K14" s="339">
        <v>19</v>
      </c>
      <c r="L14" s="339">
        <v>18.05</v>
      </c>
      <c r="M14" s="339">
        <v>16.22</v>
      </c>
      <c r="N14" s="340">
        <v>1</v>
      </c>
      <c r="O14" s="809" t="s">
        <v>5</v>
      </c>
      <c r="P14" s="838"/>
      <c r="Q14" s="341" t="s">
        <v>192</v>
      </c>
    </row>
    <row r="15" spans="1:17" ht="15" customHeight="1" x14ac:dyDescent="0.2">
      <c r="A15" s="588">
        <v>2</v>
      </c>
      <c r="B15" s="485" t="s">
        <v>412</v>
      </c>
      <c r="C15" s="337">
        <v>1980</v>
      </c>
      <c r="D15" s="338" t="s">
        <v>5</v>
      </c>
      <c r="E15" s="338" t="s">
        <v>220</v>
      </c>
      <c r="F15" s="345"/>
      <c r="G15" s="342">
        <v>2.2000000000000002</v>
      </c>
      <c r="H15" s="586">
        <v>3.1</v>
      </c>
      <c r="I15" s="586">
        <v>2.4</v>
      </c>
      <c r="J15" s="586">
        <v>2.57</v>
      </c>
      <c r="K15" s="586">
        <v>17.850000000000001</v>
      </c>
      <c r="L15" s="586">
        <v>16.7</v>
      </c>
      <c r="M15" s="586">
        <v>14.13</v>
      </c>
      <c r="N15" s="587">
        <v>2</v>
      </c>
      <c r="O15" s="809" t="s">
        <v>5</v>
      </c>
      <c r="P15" s="838"/>
      <c r="Q15" s="341" t="s">
        <v>192</v>
      </c>
    </row>
    <row r="16" spans="1:17" ht="15" customHeight="1" x14ac:dyDescent="0.2">
      <c r="A16" s="552">
        <v>3</v>
      </c>
      <c r="B16" s="558" t="s">
        <v>160</v>
      </c>
      <c r="C16" s="559">
        <v>2002</v>
      </c>
      <c r="D16" s="559" t="s">
        <v>5</v>
      </c>
      <c r="E16" s="559" t="s">
        <v>225</v>
      </c>
      <c r="F16" s="553"/>
      <c r="G16" s="554">
        <v>1</v>
      </c>
      <c r="H16" s="339">
        <v>0.7</v>
      </c>
      <c r="I16" s="339">
        <v>1.2</v>
      </c>
      <c r="J16" s="339">
        <v>0.97</v>
      </c>
      <c r="K16" s="339">
        <v>14.95</v>
      </c>
      <c r="L16" s="339">
        <v>14.95</v>
      </c>
      <c r="M16" s="339">
        <v>13.98</v>
      </c>
      <c r="N16" s="340">
        <v>3</v>
      </c>
      <c r="O16" s="809" t="s">
        <v>5</v>
      </c>
      <c r="P16" s="810"/>
      <c r="Q16" s="341" t="s">
        <v>428</v>
      </c>
    </row>
    <row r="17" spans="1:17" ht="15" customHeight="1" x14ac:dyDescent="0.2">
      <c r="A17" s="588">
        <v>4</v>
      </c>
      <c r="B17" s="485" t="s">
        <v>430</v>
      </c>
      <c r="C17" s="337">
        <v>1994</v>
      </c>
      <c r="D17" s="338">
        <v>1</v>
      </c>
      <c r="E17" s="338" t="s">
        <v>141</v>
      </c>
      <c r="F17" s="345"/>
      <c r="G17" s="339">
        <v>2.4</v>
      </c>
      <c r="H17" s="339">
        <v>2.7</v>
      </c>
      <c r="I17" s="339">
        <v>2.2999999999999998</v>
      </c>
      <c r="J17" s="339">
        <v>2.4700000000000002</v>
      </c>
      <c r="K17" s="339">
        <v>15.875</v>
      </c>
      <c r="L17" s="339">
        <v>15.875</v>
      </c>
      <c r="M17" s="339">
        <v>13.404999999999999</v>
      </c>
      <c r="N17" s="340">
        <v>4</v>
      </c>
      <c r="O17" s="809" t="s">
        <v>506</v>
      </c>
      <c r="P17" s="810"/>
      <c r="Q17" s="341" t="s">
        <v>389</v>
      </c>
    </row>
    <row r="18" spans="1:17" ht="15" customHeight="1" x14ac:dyDescent="0.2">
      <c r="A18" s="588">
        <v>5</v>
      </c>
      <c r="B18" s="488" t="s">
        <v>431</v>
      </c>
      <c r="C18" s="352">
        <v>2000</v>
      </c>
      <c r="D18" s="352" t="s">
        <v>4</v>
      </c>
      <c r="E18" s="352" t="s">
        <v>141</v>
      </c>
      <c r="F18" s="557"/>
      <c r="G18" s="586">
        <v>1</v>
      </c>
      <c r="H18" s="554">
        <v>1.2</v>
      </c>
      <c r="I18" s="554">
        <v>1.2</v>
      </c>
      <c r="J18" s="554">
        <v>1.1299999999999999</v>
      </c>
      <c r="K18" s="554">
        <v>10.7</v>
      </c>
      <c r="L18" s="554">
        <v>9.9499999999999993</v>
      </c>
      <c r="M18" s="554">
        <v>8.82</v>
      </c>
      <c r="N18" s="555">
        <v>5</v>
      </c>
      <c r="O18" s="487"/>
      <c r="P18" s="589"/>
      <c r="Q18" s="556" t="s">
        <v>389</v>
      </c>
    </row>
    <row r="19" spans="1:17" ht="15" customHeight="1" x14ac:dyDescent="0.2">
      <c r="A19" s="588">
        <v>6</v>
      </c>
      <c r="B19" s="485" t="s">
        <v>413</v>
      </c>
      <c r="C19" s="337">
        <v>2003</v>
      </c>
      <c r="D19" s="338" t="s">
        <v>410</v>
      </c>
      <c r="E19" s="338" t="s">
        <v>246</v>
      </c>
      <c r="F19" s="345"/>
      <c r="G19" s="586">
        <v>3.2</v>
      </c>
      <c r="H19" s="586">
        <v>3.2</v>
      </c>
      <c r="I19" s="586">
        <v>3.4</v>
      </c>
      <c r="J19" s="586">
        <v>3.27</v>
      </c>
      <c r="K19" s="586">
        <v>12.4</v>
      </c>
      <c r="L19" s="586">
        <v>10</v>
      </c>
      <c r="M19" s="586">
        <v>6.73</v>
      </c>
      <c r="N19" s="587">
        <v>6</v>
      </c>
      <c r="O19" s="809"/>
      <c r="P19" s="810"/>
      <c r="Q19" s="341" t="s">
        <v>192</v>
      </c>
    </row>
    <row r="20" spans="1:17" ht="15" customHeight="1" x14ac:dyDescent="0.2">
      <c r="A20" s="323" t="s">
        <v>415</v>
      </c>
      <c r="B20" s="362"/>
      <c r="C20" s="324"/>
      <c r="D20" s="324"/>
      <c r="E20" s="324"/>
      <c r="F20" s="324"/>
      <c r="G20" s="325"/>
      <c r="H20" s="325"/>
      <c r="I20" s="325"/>
      <c r="J20" s="325"/>
      <c r="K20" s="325"/>
      <c r="L20" s="325"/>
      <c r="M20" s="325"/>
      <c r="N20" s="326"/>
      <c r="O20" s="834"/>
      <c r="P20" s="835"/>
      <c r="Q20" s="327"/>
    </row>
    <row r="21" spans="1:17" ht="20.25" customHeight="1" x14ac:dyDescent="0.2">
      <c r="A21" s="322">
        <v>1</v>
      </c>
      <c r="B21" s="485" t="s">
        <v>418</v>
      </c>
      <c r="C21" s="338">
        <v>2001</v>
      </c>
      <c r="D21" s="338" t="s">
        <v>5</v>
      </c>
      <c r="E21" s="338" t="s">
        <v>220</v>
      </c>
      <c r="F21" s="346" t="s">
        <v>73</v>
      </c>
      <c r="G21" s="339">
        <v>1.8</v>
      </c>
      <c r="H21" s="339">
        <v>2</v>
      </c>
      <c r="I21" s="339">
        <v>1.8</v>
      </c>
      <c r="J21" s="339">
        <v>1.87</v>
      </c>
      <c r="K21" s="339">
        <v>17.774999999999999</v>
      </c>
      <c r="L21" s="339">
        <v>17.024999999999999</v>
      </c>
      <c r="M21" s="339">
        <v>15.154999999999999</v>
      </c>
      <c r="N21" s="340">
        <v>1</v>
      </c>
      <c r="O21" s="809" t="s">
        <v>5</v>
      </c>
      <c r="P21" s="810"/>
      <c r="Q21" s="341" t="s">
        <v>507</v>
      </c>
    </row>
    <row r="22" spans="1:17" ht="21" customHeight="1" x14ac:dyDescent="0.2">
      <c r="A22" s="322">
        <v>2</v>
      </c>
      <c r="B22" s="485" t="s">
        <v>174</v>
      </c>
      <c r="C22" s="338">
        <v>1986</v>
      </c>
      <c r="D22" s="338" t="s">
        <v>4</v>
      </c>
      <c r="E22" s="338" t="s">
        <v>220</v>
      </c>
      <c r="F22" s="346" t="s">
        <v>73</v>
      </c>
      <c r="G22" s="339">
        <v>2.7</v>
      </c>
      <c r="H22" s="339">
        <v>2.9</v>
      </c>
      <c r="I22" s="339">
        <v>2.7</v>
      </c>
      <c r="J22" s="339">
        <v>2.77</v>
      </c>
      <c r="K22" s="339">
        <v>16.975000000000001</v>
      </c>
      <c r="L22" s="339">
        <v>16.225000000000001</v>
      </c>
      <c r="M22" s="339">
        <v>13.455</v>
      </c>
      <c r="N22" s="340">
        <v>2</v>
      </c>
      <c r="O22" s="809" t="s">
        <v>5</v>
      </c>
      <c r="P22" s="810"/>
      <c r="Q22" s="341" t="s">
        <v>416</v>
      </c>
    </row>
    <row r="23" spans="1:17" ht="15.6" customHeight="1" x14ac:dyDescent="0.2">
      <c r="A23" s="322">
        <v>3</v>
      </c>
      <c r="B23" s="485" t="s">
        <v>419</v>
      </c>
      <c r="C23" s="338">
        <v>2006</v>
      </c>
      <c r="D23" s="338">
        <v>1</v>
      </c>
      <c r="E23" s="338" t="s">
        <v>246</v>
      </c>
      <c r="F23" s="347"/>
      <c r="G23" s="339">
        <v>1.9</v>
      </c>
      <c r="H23" s="339">
        <v>1.9</v>
      </c>
      <c r="I23" s="339">
        <v>2.2999999999999998</v>
      </c>
      <c r="J23" s="339">
        <v>2.0299999999999998</v>
      </c>
      <c r="K23" s="339">
        <v>12.65</v>
      </c>
      <c r="L23" s="339">
        <v>11.85</v>
      </c>
      <c r="M23" s="339">
        <v>9.85</v>
      </c>
      <c r="N23" s="340">
        <v>3</v>
      </c>
      <c r="O23" s="809" t="s">
        <v>506</v>
      </c>
      <c r="P23" s="810"/>
      <c r="Q23" s="341" t="s">
        <v>414</v>
      </c>
    </row>
    <row r="24" spans="1:17" ht="15.6" customHeight="1" x14ac:dyDescent="0.2">
      <c r="A24" s="588">
        <v>4</v>
      </c>
      <c r="B24" s="485" t="s">
        <v>429</v>
      </c>
      <c r="C24" s="338">
        <v>2005</v>
      </c>
      <c r="D24" s="338">
        <v>1</v>
      </c>
      <c r="E24" s="338" t="s">
        <v>141</v>
      </c>
      <c r="F24" s="347"/>
      <c r="G24" s="342">
        <v>4.8</v>
      </c>
      <c r="H24" s="586">
        <v>4.9000000000000004</v>
      </c>
      <c r="I24" s="586">
        <v>4.7</v>
      </c>
      <c r="J24" s="586">
        <v>4.8</v>
      </c>
      <c r="K24" s="586">
        <v>17.274999999999999</v>
      </c>
      <c r="L24" s="586">
        <v>13.625</v>
      </c>
      <c r="M24" s="586">
        <v>8.8249999999999993</v>
      </c>
      <c r="N24" s="587">
        <v>4</v>
      </c>
      <c r="O24" s="809">
        <v>1</v>
      </c>
      <c r="P24" s="810"/>
      <c r="Q24" s="341" t="s">
        <v>417</v>
      </c>
    </row>
    <row r="25" spans="1:17" ht="15.6" customHeight="1" x14ac:dyDescent="0.2">
      <c r="A25" s="601">
        <v>5</v>
      </c>
      <c r="B25" s="485" t="s">
        <v>420</v>
      </c>
      <c r="C25" s="338">
        <v>2000</v>
      </c>
      <c r="D25" s="338" t="s">
        <v>410</v>
      </c>
      <c r="E25" s="338" t="s">
        <v>241</v>
      </c>
      <c r="F25" s="338"/>
      <c r="G25" s="344">
        <v>4.5</v>
      </c>
      <c r="H25" s="339">
        <v>4.5999999999999996</v>
      </c>
      <c r="I25" s="339">
        <v>4.4000000000000004</v>
      </c>
      <c r="J25" s="339">
        <v>4.5</v>
      </c>
      <c r="K25" s="339">
        <v>14.475</v>
      </c>
      <c r="L25" s="339">
        <v>11.574999999999999</v>
      </c>
      <c r="M25" s="339">
        <v>7.0750000000000002</v>
      </c>
      <c r="N25" s="340">
        <v>5</v>
      </c>
      <c r="O25" s="809">
        <v>2</v>
      </c>
      <c r="P25" s="810"/>
      <c r="Q25" s="341" t="s">
        <v>421</v>
      </c>
    </row>
    <row r="26" spans="1:17" ht="15.6" customHeight="1" x14ac:dyDescent="0.2">
      <c r="A26" s="444">
        <v>6</v>
      </c>
      <c r="B26" s="485" t="s">
        <v>583</v>
      </c>
      <c r="C26" s="338">
        <v>2002</v>
      </c>
      <c r="D26" s="338">
        <v>1</v>
      </c>
      <c r="E26" s="338" t="s">
        <v>246</v>
      </c>
      <c r="F26" s="338"/>
      <c r="G26" s="344">
        <v>4.5</v>
      </c>
      <c r="H26" s="339">
        <v>4.5999999999999996</v>
      </c>
      <c r="I26" s="339">
        <v>4.4000000000000004</v>
      </c>
      <c r="J26" s="339">
        <v>4.5</v>
      </c>
      <c r="K26" s="339">
        <v>14.475</v>
      </c>
      <c r="L26" s="339">
        <v>11.098000000000001</v>
      </c>
      <c r="M26" s="339">
        <v>6.5979999999999999</v>
      </c>
      <c r="N26" s="340">
        <v>6</v>
      </c>
      <c r="O26" s="809">
        <v>3</v>
      </c>
      <c r="P26" s="810"/>
      <c r="Q26" s="341" t="s">
        <v>192</v>
      </c>
    </row>
    <row r="27" spans="1:17" ht="15" customHeight="1" x14ac:dyDescent="0.2">
      <c r="A27" s="833" t="s">
        <v>562</v>
      </c>
      <c r="B27" s="833"/>
      <c r="C27" s="833"/>
      <c r="D27" s="324"/>
      <c r="E27" s="324"/>
      <c r="F27" s="324"/>
      <c r="G27" s="328"/>
      <c r="H27" s="328"/>
      <c r="I27" s="328"/>
      <c r="J27" s="328"/>
      <c r="K27" s="329"/>
      <c r="L27" s="329"/>
      <c r="M27" s="329"/>
      <c r="N27" s="329"/>
      <c r="O27" s="329"/>
      <c r="P27" s="328"/>
      <c r="Q27" s="327"/>
    </row>
    <row r="28" spans="1:17" ht="15" customHeight="1" x14ac:dyDescent="0.2">
      <c r="A28" s="785">
        <v>1</v>
      </c>
      <c r="B28" s="486" t="s">
        <v>174</v>
      </c>
      <c r="C28" s="348">
        <v>1986</v>
      </c>
      <c r="D28" s="348" t="s">
        <v>4</v>
      </c>
      <c r="E28" s="348" t="s">
        <v>220</v>
      </c>
      <c r="F28" s="836" t="s">
        <v>73</v>
      </c>
      <c r="G28" s="831">
        <v>2</v>
      </c>
      <c r="H28" s="783">
        <v>1.8</v>
      </c>
      <c r="I28" s="783">
        <v>2</v>
      </c>
      <c r="J28" s="783">
        <v>1.93</v>
      </c>
      <c r="K28" s="795">
        <v>16.725000000000001</v>
      </c>
      <c r="L28" s="795">
        <v>16.125</v>
      </c>
      <c r="M28" s="797">
        <v>14.195</v>
      </c>
      <c r="N28" s="799">
        <v>1</v>
      </c>
      <c r="O28" s="812" t="s">
        <v>5</v>
      </c>
      <c r="P28" s="813"/>
      <c r="Q28" s="816" t="s">
        <v>422</v>
      </c>
    </row>
    <row r="29" spans="1:17" ht="15" customHeight="1" x14ac:dyDescent="0.2">
      <c r="A29" s="786"/>
      <c r="B29" s="488" t="s">
        <v>418</v>
      </c>
      <c r="C29" s="347">
        <v>2001</v>
      </c>
      <c r="D29" s="347" t="s">
        <v>5</v>
      </c>
      <c r="E29" s="347" t="s">
        <v>220</v>
      </c>
      <c r="F29" s="837"/>
      <c r="G29" s="832"/>
      <c r="H29" s="784"/>
      <c r="I29" s="784"/>
      <c r="J29" s="784"/>
      <c r="K29" s="796"/>
      <c r="L29" s="796"/>
      <c r="M29" s="798"/>
      <c r="N29" s="811"/>
      <c r="O29" s="814"/>
      <c r="P29" s="815"/>
      <c r="Q29" s="817"/>
    </row>
    <row r="30" spans="1:17" ht="15" customHeight="1" x14ac:dyDescent="0.2">
      <c r="A30" s="785">
        <v>2</v>
      </c>
      <c r="B30" s="485" t="s">
        <v>430</v>
      </c>
      <c r="C30" s="337">
        <v>1994</v>
      </c>
      <c r="D30" s="338">
        <v>1</v>
      </c>
      <c r="E30" s="338" t="s">
        <v>141</v>
      </c>
      <c r="F30" s="777"/>
      <c r="G30" s="787">
        <v>2</v>
      </c>
      <c r="H30" s="789">
        <v>1.6</v>
      </c>
      <c r="I30" s="789">
        <v>1.5</v>
      </c>
      <c r="J30" s="789">
        <v>1.7</v>
      </c>
      <c r="K30" s="818">
        <v>16.5</v>
      </c>
      <c r="L30" s="818">
        <v>15.5</v>
      </c>
      <c r="M30" s="823">
        <v>13.8</v>
      </c>
      <c r="N30" s="825">
        <v>2</v>
      </c>
      <c r="O30" s="827" t="s">
        <v>5</v>
      </c>
      <c r="P30" s="828"/>
      <c r="Q30" s="807" t="s">
        <v>389</v>
      </c>
    </row>
    <row r="31" spans="1:17" ht="15" customHeight="1" x14ac:dyDescent="0.2">
      <c r="A31" s="786"/>
      <c r="B31" s="488" t="s">
        <v>431</v>
      </c>
      <c r="C31" s="352">
        <v>2000</v>
      </c>
      <c r="D31" s="352" t="s">
        <v>4</v>
      </c>
      <c r="E31" s="352" t="s">
        <v>141</v>
      </c>
      <c r="F31" s="778"/>
      <c r="G31" s="788"/>
      <c r="H31" s="790"/>
      <c r="I31" s="790"/>
      <c r="J31" s="790"/>
      <c r="K31" s="819"/>
      <c r="L31" s="819"/>
      <c r="M31" s="824"/>
      <c r="N31" s="826"/>
      <c r="O31" s="829"/>
      <c r="P31" s="830"/>
      <c r="Q31" s="808"/>
    </row>
    <row r="32" spans="1:17" ht="15" customHeight="1" x14ac:dyDescent="0.2">
      <c r="A32" s="785">
        <v>3</v>
      </c>
      <c r="B32" s="486" t="s">
        <v>412</v>
      </c>
      <c r="C32" s="348">
        <v>1980</v>
      </c>
      <c r="D32" s="348" t="s">
        <v>5</v>
      </c>
      <c r="E32" s="348" t="s">
        <v>220</v>
      </c>
      <c r="F32" s="349"/>
      <c r="G32" s="783">
        <v>4.4000000000000004</v>
      </c>
      <c r="H32" s="783">
        <v>4</v>
      </c>
      <c r="I32" s="783">
        <v>3.8</v>
      </c>
      <c r="J32" s="797">
        <v>4.07</v>
      </c>
      <c r="K32" s="797">
        <v>16.149999999999999</v>
      </c>
      <c r="L32" s="797">
        <v>13.55</v>
      </c>
      <c r="M32" s="797">
        <v>9.48</v>
      </c>
      <c r="N32" s="799">
        <v>3</v>
      </c>
      <c r="O32" s="812"/>
      <c r="P32" s="820"/>
      <c r="Q32" s="791" t="s">
        <v>421</v>
      </c>
    </row>
    <row r="33" spans="1:17" ht="15" customHeight="1" x14ac:dyDescent="0.2">
      <c r="A33" s="786"/>
      <c r="B33" s="488" t="s">
        <v>427</v>
      </c>
      <c r="C33" s="347">
        <v>1987</v>
      </c>
      <c r="D33" s="347" t="s">
        <v>410</v>
      </c>
      <c r="E33" s="347" t="s">
        <v>220</v>
      </c>
      <c r="F33" s="350"/>
      <c r="G33" s="784"/>
      <c r="H33" s="784"/>
      <c r="I33" s="784"/>
      <c r="J33" s="798"/>
      <c r="K33" s="798"/>
      <c r="L33" s="798"/>
      <c r="M33" s="798"/>
      <c r="N33" s="800"/>
      <c r="O33" s="821"/>
      <c r="P33" s="822"/>
      <c r="Q33" s="792"/>
    </row>
    <row r="34" spans="1:17" ht="15" customHeight="1" x14ac:dyDescent="0.2">
      <c r="A34" s="323" t="s">
        <v>423</v>
      </c>
      <c r="B34" s="362"/>
      <c r="C34" s="324"/>
      <c r="D34" s="324"/>
      <c r="E34" s="324"/>
      <c r="F34" s="324"/>
      <c r="G34" s="328"/>
      <c r="H34" s="328"/>
      <c r="I34" s="328"/>
      <c r="J34" s="328"/>
      <c r="K34" s="329"/>
      <c r="L34" s="329"/>
      <c r="M34" s="329"/>
      <c r="N34" s="326"/>
      <c r="O34" s="329"/>
      <c r="P34" s="328"/>
      <c r="Q34" s="327"/>
    </row>
    <row r="35" spans="1:17" ht="15" customHeight="1" x14ac:dyDescent="0.2">
      <c r="A35" s="779">
        <v>1</v>
      </c>
      <c r="B35" s="622" t="s">
        <v>174</v>
      </c>
      <c r="C35" s="348">
        <v>1986</v>
      </c>
      <c r="D35" s="348" t="s">
        <v>4</v>
      </c>
      <c r="E35" s="348" t="s">
        <v>220</v>
      </c>
      <c r="F35" s="805" t="s">
        <v>73</v>
      </c>
      <c r="G35" s="781">
        <v>4.2</v>
      </c>
      <c r="H35" s="783">
        <v>3.4</v>
      </c>
      <c r="I35" s="783">
        <v>3.9</v>
      </c>
      <c r="J35" s="797">
        <v>3.83</v>
      </c>
      <c r="K35" s="797">
        <v>16.625</v>
      </c>
      <c r="L35" s="797">
        <v>14.824999999999999</v>
      </c>
      <c r="M35" s="797">
        <v>10.994999999999999</v>
      </c>
      <c r="N35" s="799">
        <v>1</v>
      </c>
      <c r="O35" s="801" t="s">
        <v>5</v>
      </c>
      <c r="P35" s="802"/>
      <c r="Q35" s="791" t="s">
        <v>563</v>
      </c>
    </row>
    <row r="36" spans="1:17" ht="15" customHeight="1" x14ac:dyDescent="0.2">
      <c r="A36" s="780"/>
      <c r="B36" s="488" t="s">
        <v>412</v>
      </c>
      <c r="C36" s="347">
        <v>1980</v>
      </c>
      <c r="D36" s="347" t="s">
        <v>5</v>
      </c>
      <c r="E36" s="347" t="s">
        <v>220</v>
      </c>
      <c r="F36" s="806"/>
      <c r="G36" s="782"/>
      <c r="H36" s="784"/>
      <c r="I36" s="784"/>
      <c r="J36" s="798"/>
      <c r="K36" s="798"/>
      <c r="L36" s="798"/>
      <c r="M36" s="798"/>
      <c r="N36" s="800"/>
      <c r="O36" s="803"/>
      <c r="P36" s="804"/>
      <c r="Q36" s="792"/>
    </row>
    <row r="37" spans="1:17" ht="15" customHeight="1" x14ac:dyDescent="0.2">
      <c r="A37" s="779">
        <v>2</v>
      </c>
      <c r="B37" s="486" t="s">
        <v>429</v>
      </c>
      <c r="C37" s="348">
        <v>2005</v>
      </c>
      <c r="D37" s="348">
        <v>1</v>
      </c>
      <c r="E37" s="348" t="s">
        <v>141</v>
      </c>
      <c r="F37" s="349"/>
      <c r="G37" s="793">
        <v>1.2</v>
      </c>
      <c r="H37" s="783">
        <v>1.4</v>
      </c>
      <c r="I37" s="783">
        <v>1.5</v>
      </c>
      <c r="J37" s="783">
        <v>1.37</v>
      </c>
      <c r="K37" s="795">
        <v>11</v>
      </c>
      <c r="L37" s="795">
        <v>11</v>
      </c>
      <c r="M37" s="797">
        <v>9.6300000000000008</v>
      </c>
      <c r="N37" s="799">
        <v>2</v>
      </c>
      <c r="O37" s="801" t="s">
        <v>5</v>
      </c>
      <c r="P37" s="802"/>
      <c r="Q37" s="791" t="s">
        <v>389</v>
      </c>
    </row>
    <row r="38" spans="1:17" ht="15" customHeight="1" x14ac:dyDescent="0.2">
      <c r="A38" s="780"/>
      <c r="B38" s="488" t="s">
        <v>431</v>
      </c>
      <c r="C38" s="347">
        <v>2000</v>
      </c>
      <c r="D38" s="347" t="s">
        <v>4</v>
      </c>
      <c r="E38" s="347" t="s">
        <v>141</v>
      </c>
      <c r="F38" s="350"/>
      <c r="G38" s="794"/>
      <c r="H38" s="784"/>
      <c r="I38" s="784"/>
      <c r="J38" s="784"/>
      <c r="K38" s="796"/>
      <c r="L38" s="796"/>
      <c r="M38" s="798"/>
      <c r="N38" s="800"/>
      <c r="O38" s="803"/>
      <c r="P38" s="804"/>
      <c r="Q38" s="792" t="s">
        <v>425</v>
      </c>
    </row>
    <row r="39" spans="1:17" ht="15" customHeight="1" x14ac:dyDescent="0.2">
      <c r="A39" s="779">
        <v>3</v>
      </c>
      <c r="B39" s="486" t="s">
        <v>418</v>
      </c>
      <c r="C39" s="348">
        <v>2001</v>
      </c>
      <c r="D39" s="348" t="s">
        <v>5</v>
      </c>
      <c r="E39" s="348" t="s">
        <v>220</v>
      </c>
      <c r="F39" s="349"/>
      <c r="G39" s="793">
        <v>6.6</v>
      </c>
      <c r="H39" s="783">
        <v>5.9</v>
      </c>
      <c r="I39" s="783">
        <v>6.1</v>
      </c>
      <c r="J39" s="783">
        <v>6.2</v>
      </c>
      <c r="K39" s="795">
        <v>14.8</v>
      </c>
      <c r="L39" s="795">
        <v>9.65</v>
      </c>
      <c r="M39" s="797">
        <v>3.4</v>
      </c>
      <c r="N39" s="799">
        <v>3</v>
      </c>
      <c r="O39" s="801" t="s">
        <v>5</v>
      </c>
      <c r="P39" s="802"/>
      <c r="Q39" s="791" t="s">
        <v>424</v>
      </c>
    </row>
    <row r="40" spans="1:17" ht="15" customHeight="1" x14ac:dyDescent="0.2">
      <c r="A40" s="780"/>
      <c r="B40" s="488" t="s">
        <v>427</v>
      </c>
      <c r="C40" s="347">
        <v>1987</v>
      </c>
      <c r="D40" s="347" t="s">
        <v>410</v>
      </c>
      <c r="E40" s="347" t="s">
        <v>220</v>
      </c>
      <c r="F40" s="350"/>
      <c r="G40" s="794"/>
      <c r="H40" s="784"/>
      <c r="I40" s="784"/>
      <c r="J40" s="784"/>
      <c r="K40" s="796"/>
      <c r="L40" s="796"/>
      <c r="M40" s="798"/>
      <c r="N40" s="800"/>
      <c r="O40" s="803"/>
      <c r="P40" s="804"/>
      <c r="Q40" s="792" t="s">
        <v>425</v>
      </c>
    </row>
    <row r="41" spans="1:17" ht="15" customHeight="1" x14ac:dyDescent="0.2">
      <c r="A41" s="321"/>
      <c r="B41" s="489"/>
      <c r="C41" s="490"/>
      <c r="D41" s="490"/>
      <c r="E41" s="490"/>
      <c r="F41" s="490"/>
      <c r="G41" s="491"/>
      <c r="H41" s="491"/>
      <c r="I41" s="491"/>
      <c r="J41" s="492"/>
      <c r="K41" s="492"/>
      <c r="L41" s="492"/>
      <c r="M41" s="492"/>
      <c r="N41" s="493"/>
      <c r="O41" s="493"/>
      <c r="P41" s="493"/>
      <c r="Q41" s="494"/>
    </row>
    <row r="42" spans="1:17" ht="15" customHeight="1" x14ac:dyDescent="0.2">
      <c r="A42" s="321"/>
      <c r="B42" s="489"/>
      <c r="C42" s="490"/>
      <c r="D42" s="490"/>
      <c r="E42" s="490"/>
      <c r="F42" s="490"/>
      <c r="G42" s="491"/>
      <c r="H42" s="491"/>
      <c r="I42" s="491"/>
      <c r="J42" s="492"/>
      <c r="K42" s="492"/>
      <c r="L42" s="492"/>
      <c r="M42" s="492"/>
      <c r="N42" s="493"/>
      <c r="O42" s="493"/>
      <c r="P42" s="493"/>
      <c r="Q42" s="494"/>
    </row>
    <row r="43" spans="1:17" ht="15" customHeight="1" x14ac:dyDescent="0.2">
      <c r="A43" s="321"/>
      <c r="B43" s="489"/>
      <c r="C43" s="490"/>
      <c r="D43" s="490"/>
      <c r="E43" s="490"/>
      <c r="F43" s="490"/>
      <c r="G43" s="491"/>
      <c r="H43" s="491"/>
      <c r="I43" s="491"/>
      <c r="J43" s="492"/>
      <c r="K43" s="492"/>
      <c r="L43" s="492"/>
      <c r="M43" s="492"/>
      <c r="N43" s="493"/>
      <c r="O43" s="493"/>
      <c r="P43" s="493"/>
      <c r="Q43" s="494"/>
    </row>
    <row r="44" spans="1:17" x14ac:dyDescent="0.2">
      <c r="A44" s="321"/>
      <c r="B44" s="330"/>
      <c r="C44" s="331"/>
      <c r="D44" s="331"/>
      <c r="E44" s="331"/>
      <c r="F44" s="331"/>
      <c r="G44" s="332"/>
      <c r="H44" s="332"/>
      <c r="I44" s="332"/>
      <c r="J44" s="333"/>
      <c r="K44" s="333"/>
      <c r="L44" s="333"/>
      <c r="M44" s="333"/>
      <c r="N44" s="333"/>
      <c r="O44" s="311"/>
      <c r="P44" s="311"/>
      <c r="Q44" s="334"/>
    </row>
    <row r="45" spans="1:17" x14ac:dyDescent="0.2">
      <c r="A45" s="126" t="s">
        <v>15</v>
      </c>
      <c r="B45" s="126"/>
      <c r="C45" s="127" t="s">
        <v>204</v>
      </c>
      <c r="D45" s="205"/>
      <c r="E45" s="128"/>
      <c r="F45" s="126"/>
      <c r="G45" s="205"/>
      <c r="H45" s="126"/>
      <c r="I45" s="126"/>
      <c r="J45" s="126" t="s">
        <v>124</v>
      </c>
      <c r="K45" s="205"/>
      <c r="L45" s="205"/>
      <c r="M45" s="205"/>
      <c r="N45" s="205"/>
      <c r="O45" s="205" t="s">
        <v>490</v>
      </c>
      <c r="P45" s="205"/>
      <c r="Q45" s="205"/>
    </row>
    <row r="46" spans="1:17" x14ac:dyDescent="0.2">
      <c r="A46" s="126"/>
      <c r="B46" s="126"/>
      <c r="C46" s="127"/>
      <c r="D46" s="205"/>
      <c r="E46" s="128"/>
      <c r="F46" s="126"/>
      <c r="G46" s="205"/>
      <c r="H46" s="126"/>
      <c r="I46" s="126"/>
      <c r="J46" s="126"/>
      <c r="K46" s="205"/>
      <c r="L46" s="205"/>
      <c r="M46" s="205"/>
      <c r="N46" s="205"/>
      <c r="O46" s="205"/>
      <c r="P46" s="205"/>
      <c r="Q46" s="205"/>
    </row>
    <row r="47" spans="1:17" x14ac:dyDescent="0.2">
      <c r="A47" s="126" t="s">
        <v>16</v>
      </c>
      <c r="B47" s="126"/>
      <c r="C47" s="126" t="s">
        <v>205</v>
      </c>
      <c r="D47" s="126"/>
      <c r="E47" s="126"/>
      <c r="F47" s="126"/>
      <c r="G47" s="205"/>
      <c r="H47" s="126"/>
      <c r="I47" s="126"/>
      <c r="J47" s="126" t="s">
        <v>125</v>
      </c>
      <c r="K47" s="205"/>
      <c r="L47" s="205"/>
      <c r="M47" s="205"/>
      <c r="N47" s="205"/>
      <c r="O47" s="205" t="s">
        <v>492</v>
      </c>
      <c r="P47" s="205"/>
      <c r="Q47" s="205"/>
    </row>
    <row r="48" spans="1:17" x14ac:dyDescent="0.2">
      <c r="A48" s="205"/>
      <c r="B48" s="205"/>
      <c r="C48" s="205"/>
      <c r="D48" s="205"/>
      <c r="E48" s="205"/>
      <c r="F48" s="205"/>
      <c r="G48" s="205"/>
      <c r="H48" s="205"/>
      <c r="I48" s="126"/>
      <c r="J48" s="126"/>
      <c r="K48" s="126"/>
      <c r="L48" s="126"/>
      <c r="M48" s="126"/>
      <c r="N48" s="126"/>
      <c r="O48" s="126"/>
      <c r="P48" s="126"/>
      <c r="Q48" s="126"/>
    </row>
    <row r="49" spans="1:17" ht="16.5" x14ac:dyDescent="0.3">
      <c r="A49" s="335"/>
      <c r="B49" s="335"/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5"/>
      <c r="N49" s="335"/>
      <c r="O49" s="335"/>
      <c r="P49" s="335"/>
      <c r="Q49" s="336"/>
    </row>
  </sheetData>
  <mergeCells count="92">
    <mergeCell ref="E7:L7"/>
    <mergeCell ref="O15:P15"/>
    <mergeCell ref="O16:P16"/>
    <mergeCell ref="O17:P17"/>
    <mergeCell ref="E8:L8"/>
    <mergeCell ref="E9:L9"/>
    <mergeCell ref="O12:P12"/>
    <mergeCell ref="O13:P13"/>
    <mergeCell ref="O14:P14"/>
    <mergeCell ref="A1:Q1"/>
    <mergeCell ref="A2:Q2"/>
    <mergeCell ref="A3:Q3"/>
    <mergeCell ref="A4:Q4"/>
    <mergeCell ref="E6:L6"/>
    <mergeCell ref="O19:P19"/>
    <mergeCell ref="A28:A29"/>
    <mergeCell ref="G28:G29"/>
    <mergeCell ref="H28:H29"/>
    <mergeCell ref="I28:I29"/>
    <mergeCell ref="J28:J29"/>
    <mergeCell ref="O22:P22"/>
    <mergeCell ref="O23:P23"/>
    <mergeCell ref="O26:P26"/>
    <mergeCell ref="A27:C27"/>
    <mergeCell ref="O25:P25"/>
    <mergeCell ref="O21:P21"/>
    <mergeCell ref="O20:P20"/>
    <mergeCell ref="F28:F29"/>
    <mergeCell ref="J30:J31"/>
    <mergeCell ref="L30:L31"/>
    <mergeCell ref="M30:M31"/>
    <mergeCell ref="N30:N31"/>
    <mergeCell ref="O30:P31"/>
    <mergeCell ref="Q30:Q31"/>
    <mergeCell ref="K32:K33"/>
    <mergeCell ref="O24:P24"/>
    <mergeCell ref="K28:K29"/>
    <mergeCell ref="L28:L29"/>
    <mergeCell ref="M28:M29"/>
    <mergeCell ref="N28:N29"/>
    <mergeCell ref="O28:P29"/>
    <mergeCell ref="Q28:Q29"/>
    <mergeCell ref="K30:K31"/>
    <mergeCell ref="O32:P33"/>
    <mergeCell ref="Q32:Q33"/>
    <mergeCell ref="M35:M36"/>
    <mergeCell ref="N35:N36"/>
    <mergeCell ref="J32:J33"/>
    <mergeCell ref="J35:J36"/>
    <mergeCell ref="L32:L33"/>
    <mergeCell ref="M32:M33"/>
    <mergeCell ref="N32:N33"/>
    <mergeCell ref="O35:P36"/>
    <mergeCell ref="Q37:Q38"/>
    <mergeCell ref="A37:A38"/>
    <mergeCell ref="G37:G38"/>
    <mergeCell ref="H37:H38"/>
    <mergeCell ref="I37:I38"/>
    <mergeCell ref="J37:J38"/>
    <mergeCell ref="K37:K38"/>
    <mergeCell ref="L37:L38"/>
    <mergeCell ref="M37:M38"/>
    <mergeCell ref="N37:N38"/>
    <mergeCell ref="O37:P38"/>
    <mergeCell ref="Q35:Q36"/>
    <mergeCell ref="F35:F36"/>
    <mergeCell ref="K35:K36"/>
    <mergeCell ref="L35:L36"/>
    <mergeCell ref="Q39:Q40"/>
    <mergeCell ref="A39:A40"/>
    <mergeCell ref="G39:G40"/>
    <mergeCell ref="H39:H40"/>
    <mergeCell ref="I39:I40"/>
    <mergeCell ref="J39:J40"/>
    <mergeCell ref="K39:K40"/>
    <mergeCell ref="L39:L40"/>
    <mergeCell ref="M39:M40"/>
    <mergeCell ref="N39:N40"/>
    <mergeCell ref="O39:P40"/>
    <mergeCell ref="F30:F31"/>
    <mergeCell ref="A35:A36"/>
    <mergeCell ref="G35:G36"/>
    <mergeCell ref="H35:H36"/>
    <mergeCell ref="I35:I36"/>
    <mergeCell ref="A30:A31"/>
    <mergeCell ref="G30:G31"/>
    <mergeCell ref="H30:H31"/>
    <mergeCell ref="I30:I31"/>
    <mergeCell ref="A32:A33"/>
    <mergeCell ref="G32:G33"/>
    <mergeCell ref="H32:H33"/>
    <mergeCell ref="I32:I33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99"/>
    <pageSetUpPr fitToPage="1"/>
  </sheetPr>
  <dimension ref="A1:AG113"/>
  <sheetViews>
    <sheetView tabSelected="1" view="pageLayout" zoomScale="73" zoomScaleNormal="55" zoomScaleSheetLayoutView="80" zoomScalePageLayoutView="73" workbookViewId="0">
      <selection activeCell="A43" sqref="A43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3" width="6" style="8" customWidth="1"/>
    <col min="4" max="4" width="6.42578125" style="8" customWidth="1"/>
    <col min="5" max="5" width="5.7109375" style="8" customWidth="1"/>
    <col min="6" max="6" width="6.42578125" customWidth="1"/>
    <col min="7" max="7" width="4.7109375" style="8" customWidth="1"/>
    <col min="8" max="8" width="7.28515625" customWidth="1"/>
    <col min="9" max="9" width="4.7109375" style="8" customWidth="1"/>
    <col min="10" max="10" width="7.5703125" customWidth="1"/>
    <col min="11" max="11" width="4.7109375" style="8" customWidth="1"/>
    <col min="12" max="12" width="4.7109375" customWidth="1"/>
    <col min="13" max="13" width="4.7109375" style="8" customWidth="1"/>
    <col min="14" max="14" width="4.7109375" customWidth="1"/>
    <col min="15" max="15" width="4.7109375" style="8" customWidth="1"/>
    <col min="16" max="16" width="4.7109375" customWidth="1"/>
    <col min="17" max="19" width="4.7109375" style="8" customWidth="1"/>
    <col min="20" max="20" width="4.7109375" customWidth="1"/>
    <col min="21" max="21" width="13.140625" customWidth="1"/>
    <col min="22" max="22" width="4.7109375" style="8" customWidth="1"/>
    <col min="23" max="25" width="4.7109375" customWidth="1"/>
    <col min="26" max="26" width="4.7109375" style="8" customWidth="1"/>
    <col min="27" max="27" width="4.7109375" customWidth="1"/>
    <col min="28" max="28" width="4.7109375" style="8" customWidth="1"/>
    <col min="29" max="29" width="4.7109375" customWidth="1"/>
    <col min="30" max="30" width="4.7109375" style="8" customWidth="1"/>
    <col min="31" max="31" width="4.7109375" customWidth="1"/>
    <col min="32" max="32" width="9.140625" style="114" customWidth="1"/>
    <col min="33" max="228" width="9.140625" customWidth="1"/>
    <col min="229" max="229" width="5.5703125" customWidth="1"/>
    <col min="230" max="230" width="26.140625" customWidth="1"/>
    <col min="231" max="231" width="3.140625" customWidth="1"/>
    <col min="232" max="232" width="1.5703125" customWidth="1"/>
    <col min="233" max="233" width="0" hidden="1" customWidth="1"/>
    <col min="234" max="234" width="3.140625" customWidth="1"/>
    <col min="235" max="235" width="2.28515625" customWidth="1"/>
    <col min="236" max="236" width="0.7109375" customWidth="1"/>
    <col min="237" max="237" width="3.5703125" customWidth="1"/>
    <col min="238" max="238" width="1.140625" customWidth="1"/>
    <col min="239" max="239" width="3.140625" customWidth="1"/>
    <col min="240" max="240" width="2.85546875" customWidth="1"/>
    <col min="241" max="242" width="2.28515625" customWidth="1"/>
    <col min="243" max="243" width="2.7109375" customWidth="1"/>
  </cols>
  <sheetData>
    <row r="1" spans="1:33" s="38" customFormat="1" x14ac:dyDescent="0.2">
      <c r="A1" s="697" t="s">
        <v>30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  <c r="O1" s="697"/>
      <c r="P1" s="697"/>
      <c r="Q1" s="697"/>
      <c r="R1" s="697"/>
      <c r="S1" s="697"/>
      <c r="T1" s="697"/>
      <c r="U1" s="697"/>
      <c r="V1" s="697"/>
      <c r="W1" s="697"/>
      <c r="X1" s="697"/>
      <c r="Y1" s="697"/>
      <c r="Z1" s="697"/>
      <c r="AA1" s="697"/>
      <c r="AB1" s="697"/>
      <c r="AC1" s="697"/>
      <c r="AD1" s="697"/>
      <c r="AE1" s="697"/>
      <c r="AF1" s="697"/>
    </row>
    <row r="2" spans="1:33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697"/>
      <c r="R2" s="697"/>
      <c r="S2" s="697"/>
      <c r="T2" s="697"/>
      <c r="U2" s="697"/>
      <c r="V2" s="697"/>
      <c r="W2" s="697"/>
      <c r="X2" s="697"/>
      <c r="Y2" s="697"/>
      <c r="Z2" s="697"/>
      <c r="AA2" s="697"/>
      <c r="AB2" s="697"/>
      <c r="AC2" s="697"/>
      <c r="AD2" s="697"/>
      <c r="AE2" s="697"/>
      <c r="AF2" s="697"/>
    </row>
    <row r="3" spans="1:33" s="38" customFormat="1" ht="12.75" customHeight="1" x14ac:dyDescent="0.2">
      <c r="A3" s="697" t="s">
        <v>197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  <c r="N3" s="697"/>
      <c r="O3" s="697"/>
      <c r="P3" s="697"/>
      <c r="Q3" s="697"/>
      <c r="R3" s="697"/>
      <c r="S3" s="697"/>
      <c r="T3" s="697"/>
      <c r="U3" s="697"/>
      <c r="V3" s="697"/>
      <c r="W3" s="697"/>
      <c r="X3" s="697"/>
      <c r="Y3" s="697"/>
      <c r="Z3" s="697"/>
      <c r="AA3" s="697"/>
      <c r="AB3" s="697"/>
      <c r="AC3" s="697"/>
      <c r="AD3" s="697"/>
      <c r="AE3" s="697"/>
      <c r="AF3" s="697"/>
    </row>
    <row r="4" spans="1:33" s="38" customFormat="1" x14ac:dyDescent="0.2">
      <c r="A4" s="697" t="s">
        <v>198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697"/>
      <c r="R4" s="697"/>
      <c r="S4" s="697"/>
      <c r="T4" s="697"/>
      <c r="U4" s="697"/>
      <c r="V4" s="697"/>
      <c r="W4" s="697"/>
      <c r="X4" s="697"/>
      <c r="Y4" s="697"/>
      <c r="Z4" s="697"/>
      <c r="AA4" s="697"/>
      <c r="AB4" s="697"/>
      <c r="AC4" s="697"/>
      <c r="AD4" s="697"/>
      <c r="AE4" s="697"/>
      <c r="AF4" s="697"/>
    </row>
    <row r="5" spans="1:33" s="38" customFormat="1" x14ac:dyDescent="0.2">
      <c r="A5" s="712"/>
      <c r="B5" s="712"/>
      <c r="C5" s="712"/>
      <c r="D5" s="712"/>
      <c r="E5" s="712"/>
      <c r="F5" s="712"/>
      <c r="G5" s="712"/>
      <c r="H5" s="712"/>
      <c r="I5" s="712"/>
      <c r="J5" s="712"/>
      <c r="K5" s="712"/>
      <c r="L5" s="712"/>
      <c r="M5" s="712"/>
      <c r="N5" s="712"/>
      <c r="O5" s="261"/>
      <c r="P5" s="126"/>
      <c r="Q5" s="261"/>
      <c r="R5" s="261"/>
      <c r="S5" s="261"/>
      <c r="T5" s="126"/>
      <c r="U5" s="126"/>
      <c r="V5" s="261"/>
      <c r="W5" s="126"/>
      <c r="X5" s="126"/>
      <c r="Y5" s="126"/>
      <c r="Z5" s="261"/>
      <c r="AA5" s="126"/>
      <c r="AB5" s="261"/>
      <c r="AC5" s="126"/>
      <c r="AD5" s="261"/>
      <c r="AE5" s="126"/>
      <c r="AF5" s="142"/>
    </row>
    <row r="6" spans="1:33" s="38" customFormat="1" ht="18" customHeight="1" x14ac:dyDescent="0.25">
      <c r="A6" s="699" t="s">
        <v>112</v>
      </c>
      <c r="B6" s="699"/>
      <c r="C6" s="699"/>
      <c r="D6" s="699"/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699"/>
      <c r="Q6" s="699"/>
      <c r="R6" s="699"/>
      <c r="S6" s="699"/>
      <c r="T6" s="699"/>
      <c r="U6" s="699"/>
      <c r="V6" s="699"/>
      <c r="W6" s="699"/>
      <c r="X6" s="699"/>
      <c r="Y6" s="699"/>
      <c r="Z6" s="699"/>
      <c r="AA6" s="699"/>
      <c r="AB6" s="699"/>
      <c r="AC6" s="699"/>
      <c r="AD6" s="699"/>
      <c r="AE6" s="699"/>
      <c r="AF6" s="699"/>
    </row>
    <row r="7" spans="1:33" s="38" customFormat="1" ht="15.75" x14ac:dyDescent="0.2">
      <c r="A7" s="696"/>
      <c r="B7" s="696"/>
      <c r="C7" s="696"/>
      <c r="D7" s="729" t="s">
        <v>452</v>
      </c>
      <c r="E7" s="729"/>
      <c r="F7" s="729"/>
      <c r="G7" s="729"/>
      <c r="H7" s="729"/>
      <c r="I7" s="729"/>
      <c r="J7" s="729"/>
      <c r="K7" s="729"/>
      <c r="L7" s="729"/>
      <c r="M7" s="729"/>
      <c r="N7" s="729"/>
      <c r="O7" s="729"/>
      <c r="P7" s="729"/>
      <c r="Q7" s="729"/>
      <c r="R7" s="729"/>
      <c r="S7" s="729"/>
      <c r="T7" s="729"/>
      <c r="U7" s="729"/>
      <c r="V7" s="729"/>
      <c r="W7" s="729"/>
      <c r="X7" s="729"/>
      <c r="Y7" s="729"/>
      <c r="Z7" s="729"/>
      <c r="AA7" s="729"/>
      <c r="AB7" s="263"/>
      <c r="AC7" s="126"/>
      <c r="AD7" s="261"/>
      <c r="AE7" s="126"/>
      <c r="AF7" s="295"/>
    </row>
    <row r="8" spans="1:33" s="38" customFormat="1" ht="15.6" customHeight="1" x14ac:dyDescent="0.25">
      <c r="A8" s="696" t="s">
        <v>565</v>
      </c>
      <c r="B8" s="696"/>
      <c r="C8" s="696"/>
      <c r="D8" s="689" t="s">
        <v>453</v>
      </c>
      <c r="E8" s="689"/>
      <c r="F8" s="689"/>
      <c r="G8" s="689"/>
      <c r="H8" s="689"/>
      <c r="I8" s="689"/>
      <c r="J8" s="689"/>
      <c r="K8" s="689"/>
      <c r="L8" s="689"/>
      <c r="M8" s="689"/>
      <c r="N8" s="689"/>
      <c r="O8" s="689"/>
      <c r="P8" s="689"/>
      <c r="Q8" s="689"/>
      <c r="R8" s="689"/>
      <c r="S8" s="689"/>
      <c r="T8" s="689"/>
      <c r="U8" s="689"/>
      <c r="V8" s="689"/>
      <c r="W8" s="689"/>
      <c r="X8" s="689"/>
      <c r="Y8" s="689"/>
      <c r="Z8" s="696" t="s">
        <v>196</v>
      </c>
      <c r="AA8" s="696"/>
      <c r="AB8" s="696"/>
      <c r="AC8" s="696"/>
      <c r="AD8" s="696"/>
      <c r="AE8" s="696"/>
      <c r="AF8" s="696"/>
    </row>
    <row r="9" spans="1:33" s="38" customFormat="1" ht="13.9" customHeight="1" thickBot="1" x14ac:dyDescent="0.25">
      <c r="A9" s="205"/>
      <c r="B9" s="205"/>
      <c r="C9" s="205"/>
      <c r="D9" s="205"/>
      <c r="E9" s="371"/>
      <c r="F9" s="367"/>
      <c r="G9" s="367"/>
      <c r="H9" s="367"/>
      <c r="I9" s="367"/>
      <c r="J9" s="367"/>
      <c r="K9" s="367"/>
      <c r="L9" s="367"/>
      <c r="M9" s="845" t="s">
        <v>87</v>
      </c>
      <c r="N9" s="845"/>
      <c r="O9" s="157"/>
      <c r="P9" s="157"/>
      <c r="Q9" s="157"/>
      <c r="R9" s="157"/>
      <c r="S9" s="157"/>
      <c r="T9" s="157"/>
      <c r="U9" s="157"/>
      <c r="V9" s="264"/>
      <c r="W9" s="264"/>
      <c r="X9" s="264"/>
      <c r="Y9" s="265"/>
      <c r="Z9" s="265"/>
      <c r="AA9" s="142"/>
      <c r="AB9" s="142"/>
      <c r="AC9" s="142"/>
      <c r="AD9" s="261"/>
      <c r="AE9" s="126"/>
      <c r="AF9" s="142"/>
    </row>
    <row r="10" spans="1:33" s="38" customFormat="1" ht="33" customHeight="1" thickBot="1" x14ac:dyDescent="0.3">
      <c r="A10" s="861" t="s">
        <v>213</v>
      </c>
      <c r="B10" s="863" t="s">
        <v>214</v>
      </c>
      <c r="C10" s="858" t="s">
        <v>217</v>
      </c>
      <c r="D10" s="859"/>
      <c r="E10" s="859"/>
      <c r="F10" s="860"/>
      <c r="G10" s="865" t="s">
        <v>218</v>
      </c>
      <c r="H10" s="859"/>
      <c r="I10" s="859"/>
      <c r="J10" s="866"/>
      <c r="K10" s="846" t="s">
        <v>215</v>
      </c>
      <c r="L10" s="847"/>
      <c r="M10" s="847"/>
      <c r="N10" s="847"/>
      <c r="O10" s="847"/>
      <c r="P10" s="847"/>
      <c r="Q10" s="847"/>
      <c r="R10" s="847"/>
      <c r="S10" s="848"/>
      <c r="T10" s="848"/>
      <c r="U10" s="300" t="s">
        <v>267</v>
      </c>
      <c r="V10" s="846" t="s">
        <v>216</v>
      </c>
      <c r="W10" s="847"/>
      <c r="X10" s="847"/>
      <c r="Y10" s="847"/>
      <c r="Z10" s="847"/>
      <c r="AA10" s="847"/>
      <c r="AB10" s="847"/>
      <c r="AC10" s="847"/>
      <c r="AD10" s="848"/>
      <c r="AE10" s="848"/>
      <c r="AF10" s="855" t="s">
        <v>268</v>
      </c>
    </row>
    <row r="11" spans="1:33" ht="18" customHeight="1" thickBot="1" x14ac:dyDescent="0.25">
      <c r="A11" s="862"/>
      <c r="B11" s="864"/>
      <c r="C11" s="849">
        <v>63</v>
      </c>
      <c r="D11" s="850"/>
      <c r="E11" s="851" t="s">
        <v>219</v>
      </c>
      <c r="F11" s="852"/>
      <c r="G11" s="853">
        <v>63</v>
      </c>
      <c r="H11" s="857"/>
      <c r="I11" s="853" t="s">
        <v>219</v>
      </c>
      <c r="J11" s="850"/>
      <c r="K11" s="849">
        <v>63</v>
      </c>
      <c r="L11" s="850"/>
      <c r="M11" s="853">
        <v>68</v>
      </c>
      <c r="N11" s="850"/>
      <c r="O11" s="853">
        <v>73</v>
      </c>
      <c r="P11" s="850"/>
      <c r="Q11" s="853">
        <v>85</v>
      </c>
      <c r="R11" s="850"/>
      <c r="S11" s="853" t="s">
        <v>100</v>
      </c>
      <c r="T11" s="850"/>
      <c r="U11" s="301" t="s">
        <v>266</v>
      </c>
      <c r="V11" s="849">
        <v>63</v>
      </c>
      <c r="W11" s="850"/>
      <c r="X11" s="851">
        <v>68</v>
      </c>
      <c r="Y11" s="852"/>
      <c r="Z11" s="853">
        <v>73</v>
      </c>
      <c r="AA11" s="850"/>
      <c r="AB11" s="853">
        <v>85</v>
      </c>
      <c r="AC11" s="850"/>
      <c r="AD11" s="853" t="s">
        <v>100</v>
      </c>
      <c r="AE11" s="850"/>
      <c r="AF11" s="856"/>
      <c r="AG11" s="38"/>
    </row>
    <row r="12" spans="1:33" s="17" customFormat="1" x14ac:dyDescent="0.2">
      <c r="A12" s="434">
        <v>1</v>
      </c>
      <c r="B12" s="266" t="s">
        <v>222</v>
      </c>
      <c r="C12" s="267">
        <v>20</v>
      </c>
      <c r="D12" s="268"/>
      <c r="E12" s="269">
        <v>20</v>
      </c>
      <c r="F12" s="268"/>
      <c r="G12" s="269">
        <v>18</v>
      </c>
      <c r="H12" s="270"/>
      <c r="I12" s="269">
        <v>20</v>
      </c>
      <c r="J12" s="271"/>
      <c r="K12" s="267"/>
      <c r="L12" s="268"/>
      <c r="M12" s="269"/>
      <c r="N12" s="268"/>
      <c r="O12" s="269"/>
      <c r="P12" s="268"/>
      <c r="Q12" s="269">
        <v>12</v>
      </c>
      <c r="R12" s="268"/>
      <c r="S12" s="269">
        <v>14</v>
      </c>
      <c r="T12" s="268">
        <v>27</v>
      </c>
      <c r="U12" s="299">
        <v>14</v>
      </c>
      <c r="V12" s="267">
        <v>18</v>
      </c>
      <c r="W12" s="268"/>
      <c r="X12" s="433"/>
      <c r="Y12" s="432"/>
      <c r="Z12" s="430">
        <v>18</v>
      </c>
      <c r="AA12" s="268"/>
      <c r="AB12" s="269"/>
      <c r="AC12" s="268"/>
      <c r="AD12" s="269">
        <v>18</v>
      </c>
      <c r="AE12" s="268">
        <v>14</v>
      </c>
      <c r="AF12" s="272">
        <f t="shared" ref="AF12:AF42" si="0">SUM(C12:AE12)</f>
        <v>213</v>
      </c>
      <c r="AG12" s="38"/>
    </row>
    <row r="13" spans="1:33" s="17" customFormat="1" x14ac:dyDescent="0.2">
      <c r="A13" s="434">
        <v>2</v>
      </c>
      <c r="B13" s="266" t="s">
        <v>576</v>
      </c>
      <c r="C13" s="267"/>
      <c r="D13" s="268"/>
      <c r="E13" s="269">
        <v>11</v>
      </c>
      <c r="F13" s="268"/>
      <c r="G13" s="269">
        <v>12</v>
      </c>
      <c r="H13" s="270"/>
      <c r="I13" s="269">
        <v>9</v>
      </c>
      <c r="J13" s="271"/>
      <c r="K13" s="267">
        <v>13</v>
      </c>
      <c r="L13" s="268"/>
      <c r="M13" s="269">
        <v>14</v>
      </c>
      <c r="N13" s="268"/>
      <c r="O13" s="269">
        <v>20</v>
      </c>
      <c r="P13" s="268"/>
      <c r="Q13" s="269">
        <v>14</v>
      </c>
      <c r="R13" s="268"/>
      <c r="S13" s="269">
        <v>11</v>
      </c>
      <c r="T13" s="268"/>
      <c r="U13" s="299">
        <v>18</v>
      </c>
      <c r="V13" s="267">
        <v>16</v>
      </c>
      <c r="W13" s="268"/>
      <c r="X13" s="269">
        <v>16</v>
      </c>
      <c r="Y13" s="431"/>
      <c r="Z13" s="269">
        <v>20</v>
      </c>
      <c r="AA13" s="268">
        <v>12</v>
      </c>
      <c r="AB13" s="269">
        <v>15</v>
      </c>
      <c r="AC13" s="268"/>
      <c r="AD13" s="269"/>
      <c r="AE13" s="268"/>
      <c r="AF13" s="272">
        <f t="shared" si="0"/>
        <v>201</v>
      </c>
      <c r="AG13" s="38"/>
    </row>
    <row r="14" spans="1:33" s="17" customFormat="1" x14ac:dyDescent="0.2">
      <c r="A14" s="434">
        <v>3</v>
      </c>
      <c r="B14" s="266" t="s">
        <v>223</v>
      </c>
      <c r="C14" s="267">
        <v>16</v>
      </c>
      <c r="D14" s="268"/>
      <c r="E14" s="269">
        <v>16</v>
      </c>
      <c r="F14" s="268"/>
      <c r="G14" s="269">
        <v>15</v>
      </c>
      <c r="H14" s="270"/>
      <c r="I14" s="269">
        <v>13</v>
      </c>
      <c r="J14" s="271"/>
      <c r="K14" s="267"/>
      <c r="L14" s="268"/>
      <c r="M14" s="269">
        <v>12</v>
      </c>
      <c r="N14" s="268"/>
      <c r="O14" s="269">
        <v>9</v>
      </c>
      <c r="P14" s="268">
        <v>8</v>
      </c>
      <c r="Q14" s="269">
        <v>15</v>
      </c>
      <c r="R14" s="268"/>
      <c r="S14" s="269">
        <v>16</v>
      </c>
      <c r="T14" s="268"/>
      <c r="U14" s="299">
        <v>15</v>
      </c>
      <c r="V14" s="267"/>
      <c r="W14" s="268"/>
      <c r="X14" s="269">
        <v>11</v>
      </c>
      <c r="Y14" s="268"/>
      <c r="Z14" s="269">
        <v>11</v>
      </c>
      <c r="AA14" s="268">
        <v>9</v>
      </c>
      <c r="AB14" s="269">
        <v>8</v>
      </c>
      <c r="AC14" s="268"/>
      <c r="AD14" s="269">
        <v>10</v>
      </c>
      <c r="AE14" s="268"/>
      <c r="AF14" s="272">
        <f t="shared" si="0"/>
        <v>184</v>
      </c>
      <c r="AG14" s="38"/>
    </row>
    <row r="15" spans="1:33" s="17" customFormat="1" x14ac:dyDescent="0.2">
      <c r="A15" s="434">
        <v>4</v>
      </c>
      <c r="B15" s="266" t="s">
        <v>220</v>
      </c>
      <c r="C15" s="267"/>
      <c r="D15" s="268"/>
      <c r="E15" s="269"/>
      <c r="F15" s="268"/>
      <c r="G15" s="269">
        <v>13</v>
      </c>
      <c r="H15" s="270">
        <v>10</v>
      </c>
      <c r="I15" s="269"/>
      <c r="J15" s="271"/>
      <c r="K15" s="267">
        <v>15</v>
      </c>
      <c r="L15" s="268"/>
      <c r="M15" s="269"/>
      <c r="N15" s="268"/>
      <c r="O15" s="269">
        <v>13</v>
      </c>
      <c r="P15" s="268">
        <v>11</v>
      </c>
      <c r="Q15" s="269">
        <v>18</v>
      </c>
      <c r="R15" s="268"/>
      <c r="S15" s="269"/>
      <c r="T15" s="268"/>
      <c r="U15" s="299">
        <v>13</v>
      </c>
      <c r="V15" s="267">
        <v>20</v>
      </c>
      <c r="W15" s="268"/>
      <c r="X15" s="269">
        <v>20</v>
      </c>
      <c r="Y15" s="268"/>
      <c r="Z15" s="269"/>
      <c r="AA15" s="268"/>
      <c r="AB15" s="269"/>
      <c r="AC15" s="268"/>
      <c r="AD15" s="269">
        <v>20</v>
      </c>
      <c r="AE15" s="268">
        <v>14</v>
      </c>
      <c r="AF15" s="272">
        <f t="shared" si="0"/>
        <v>167</v>
      </c>
      <c r="AG15" s="38"/>
    </row>
    <row r="16" spans="1:33" s="17" customFormat="1" x14ac:dyDescent="0.2">
      <c r="A16" s="434">
        <v>5</v>
      </c>
      <c r="B16" s="266" t="s">
        <v>36</v>
      </c>
      <c r="C16" s="267"/>
      <c r="D16" s="268"/>
      <c r="E16" s="269">
        <v>12</v>
      </c>
      <c r="F16" s="268"/>
      <c r="G16" s="269">
        <v>5</v>
      </c>
      <c r="H16" s="270"/>
      <c r="I16" s="269">
        <v>14</v>
      </c>
      <c r="J16" s="271"/>
      <c r="K16" s="267"/>
      <c r="L16" s="268"/>
      <c r="M16" s="269">
        <v>13</v>
      </c>
      <c r="N16" s="268"/>
      <c r="O16" s="269">
        <v>10</v>
      </c>
      <c r="P16" s="268"/>
      <c r="Q16" s="269"/>
      <c r="R16" s="268"/>
      <c r="S16" s="269">
        <v>7</v>
      </c>
      <c r="T16" s="268"/>
      <c r="U16" s="299">
        <v>11</v>
      </c>
      <c r="V16" s="267">
        <v>12</v>
      </c>
      <c r="W16" s="268"/>
      <c r="X16" s="269"/>
      <c r="Y16" s="268"/>
      <c r="Z16" s="269">
        <v>16</v>
      </c>
      <c r="AA16" s="268">
        <v>15</v>
      </c>
      <c r="AB16" s="269"/>
      <c r="AC16" s="268"/>
      <c r="AD16" s="269">
        <v>7</v>
      </c>
      <c r="AE16" s="268"/>
      <c r="AF16" s="272">
        <f t="shared" si="0"/>
        <v>122</v>
      </c>
      <c r="AG16" s="38"/>
    </row>
    <row r="17" spans="1:33" s="17" customFormat="1" x14ac:dyDescent="0.2">
      <c r="A17" s="434">
        <v>6</v>
      </c>
      <c r="B17" s="273" t="s">
        <v>37</v>
      </c>
      <c r="C17" s="267"/>
      <c r="D17" s="268"/>
      <c r="E17" s="269"/>
      <c r="F17" s="268"/>
      <c r="G17" s="269">
        <v>11</v>
      </c>
      <c r="H17" s="270"/>
      <c r="I17" s="269"/>
      <c r="J17" s="271"/>
      <c r="K17" s="267">
        <v>12</v>
      </c>
      <c r="L17" s="268"/>
      <c r="M17" s="269"/>
      <c r="N17" s="268"/>
      <c r="O17" s="269">
        <v>12</v>
      </c>
      <c r="P17" s="268"/>
      <c r="Q17" s="269">
        <v>13</v>
      </c>
      <c r="R17" s="268"/>
      <c r="S17" s="269"/>
      <c r="T17" s="268"/>
      <c r="U17" s="299">
        <v>12</v>
      </c>
      <c r="V17" s="267"/>
      <c r="W17" s="268"/>
      <c r="X17" s="269"/>
      <c r="Y17" s="268"/>
      <c r="Z17" s="269"/>
      <c r="AA17" s="268"/>
      <c r="AB17" s="269">
        <v>20</v>
      </c>
      <c r="AC17" s="268">
        <v>22</v>
      </c>
      <c r="AD17" s="269"/>
      <c r="AE17" s="268"/>
      <c r="AF17" s="272">
        <f t="shared" si="0"/>
        <v>102</v>
      </c>
      <c r="AG17" s="38"/>
    </row>
    <row r="18" spans="1:33" s="17" customFormat="1" x14ac:dyDescent="0.2">
      <c r="A18" s="434">
        <v>7</v>
      </c>
      <c r="B18" s="273" t="s">
        <v>241</v>
      </c>
      <c r="C18" s="267"/>
      <c r="D18" s="268"/>
      <c r="E18" s="269"/>
      <c r="F18" s="268"/>
      <c r="G18" s="269"/>
      <c r="H18" s="270"/>
      <c r="I18" s="269">
        <v>15</v>
      </c>
      <c r="J18" s="271"/>
      <c r="K18" s="267">
        <v>20</v>
      </c>
      <c r="L18" s="268"/>
      <c r="M18" s="269">
        <v>16</v>
      </c>
      <c r="N18" s="268"/>
      <c r="O18" s="269">
        <v>14</v>
      </c>
      <c r="P18" s="268"/>
      <c r="Q18" s="269"/>
      <c r="R18" s="268"/>
      <c r="S18" s="269"/>
      <c r="T18" s="268"/>
      <c r="U18" s="299">
        <v>16</v>
      </c>
      <c r="V18" s="267"/>
      <c r="W18" s="268"/>
      <c r="X18" s="269"/>
      <c r="Y18" s="268"/>
      <c r="Z18" s="269"/>
      <c r="AA18" s="268"/>
      <c r="AB18" s="269"/>
      <c r="AC18" s="268"/>
      <c r="AD18" s="269"/>
      <c r="AE18" s="268"/>
      <c r="AF18" s="272">
        <f t="shared" si="0"/>
        <v>81</v>
      </c>
      <c r="AG18" s="38"/>
    </row>
    <row r="19" spans="1:33" s="17" customFormat="1" x14ac:dyDescent="0.2">
      <c r="A19" s="434">
        <v>8</v>
      </c>
      <c r="B19" s="273" t="s">
        <v>227</v>
      </c>
      <c r="C19" s="267">
        <v>13</v>
      </c>
      <c r="D19" s="268"/>
      <c r="E19" s="269">
        <v>14</v>
      </c>
      <c r="F19" s="268"/>
      <c r="G19" s="269">
        <v>7</v>
      </c>
      <c r="H19" s="270"/>
      <c r="I19" s="269">
        <v>11</v>
      </c>
      <c r="J19" s="271"/>
      <c r="K19" s="267">
        <v>18</v>
      </c>
      <c r="L19" s="268"/>
      <c r="M19" s="269"/>
      <c r="N19" s="268"/>
      <c r="O19" s="269">
        <v>7</v>
      </c>
      <c r="P19" s="268"/>
      <c r="Q19" s="269">
        <v>7</v>
      </c>
      <c r="R19" s="268"/>
      <c r="S19" s="269"/>
      <c r="T19" s="268"/>
      <c r="U19" s="299"/>
      <c r="V19" s="267"/>
      <c r="W19" s="268"/>
      <c r="X19" s="269"/>
      <c r="Y19" s="268"/>
      <c r="Z19" s="269"/>
      <c r="AA19" s="268"/>
      <c r="AB19" s="269"/>
      <c r="AC19" s="268"/>
      <c r="AD19" s="269"/>
      <c r="AE19" s="268"/>
      <c r="AF19" s="272">
        <f t="shared" si="0"/>
        <v>77</v>
      </c>
      <c r="AG19" s="38"/>
    </row>
    <row r="20" spans="1:33" s="17" customFormat="1" x14ac:dyDescent="0.2">
      <c r="A20" s="434">
        <v>9</v>
      </c>
      <c r="B20" s="266" t="s">
        <v>228</v>
      </c>
      <c r="C20" s="267"/>
      <c r="D20" s="268"/>
      <c r="E20" s="269"/>
      <c r="F20" s="268"/>
      <c r="G20" s="269"/>
      <c r="H20" s="270"/>
      <c r="I20" s="269">
        <v>10</v>
      </c>
      <c r="J20" s="271"/>
      <c r="K20" s="267"/>
      <c r="L20" s="268"/>
      <c r="M20" s="269"/>
      <c r="N20" s="268"/>
      <c r="O20" s="269"/>
      <c r="P20" s="268"/>
      <c r="Q20" s="269">
        <v>6</v>
      </c>
      <c r="R20" s="268"/>
      <c r="S20" s="269">
        <v>15</v>
      </c>
      <c r="T20" s="268">
        <v>6</v>
      </c>
      <c r="U20" s="299"/>
      <c r="V20" s="267">
        <v>18</v>
      </c>
      <c r="W20" s="268"/>
      <c r="X20" s="269"/>
      <c r="Y20" s="268"/>
      <c r="Z20" s="269"/>
      <c r="AA20" s="268"/>
      <c r="AB20" s="269">
        <v>11</v>
      </c>
      <c r="AC20" s="268">
        <v>7</v>
      </c>
      <c r="AD20" s="269"/>
      <c r="AE20" s="268"/>
      <c r="AF20" s="272">
        <f t="shared" si="0"/>
        <v>73</v>
      </c>
      <c r="AG20" s="38"/>
    </row>
    <row r="21" spans="1:33" s="17" customFormat="1" x14ac:dyDescent="0.2">
      <c r="A21" s="434">
        <v>10</v>
      </c>
      <c r="B21" s="274" t="s">
        <v>253</v>
      </c>
      <c r="C21" s="267"/>
      <c r="D21" s="268"/>
      <c r="E21" s="269"/>
      <c r="F21" s="268"/>
      <c r="G21" s="269"/>
      <c r="H21" s="270">
        <v>20</v>
      </c>
      <c r="I21" s="269"/>
      <c r="J21" s="271"/>
      <c r="K21" s="267"/>
      <c r="L21" s="268"/>
      <c r="M21" s="269"/>
      <c r="N21" s="268"/>
      <c r="O21" s="269"/>
      <c r="P21" s="268"/>
      <c r="Q21" s="269"/>
      <c r="R21" s="268"/>
      <c r="S21" s="269">
        <v>12</v>
      </c>
      <c r="T21" s="268"/>
      <c r="U21" s="299"/>
      <c r="V21" s="267">
        <v>13</v>
      </c>
      <c r="W21" s="268"/>
      <c r="X21" s="269"/>
      <c r="Y21" s="268"/>
      <c r="Z21" s="269"/>
      <c r="AA21" s="268"/>
      <c r="AB21" s="269">
        <v>14</v>
      </c>
      <c r="AC21" s="268"/>
      <c r="AD21" s="269">
        <v>13</v>
      </c>
      <c r="AE21" s="268"/>
      <c r="AF21" s="272">
        <f t="shared" si="0"/>
        <v>72</v>
      </c>
      <c r="AG21" s="38"/>
    </row>
    <row r="22" spans="1:33" s="17" customFormat="1" x14ac:dyDescent="0.2">
      <c r="A22" s="434">
        <v>11</v>
      </c>
      <c r="B22" s="273" t="s">
        <v>255</v>
      </c>
      <c r="C22" s="267"/>
      <c r="D22" s="268"/>
      <c r="E22" s="269"/>
      <c r="F22" s="268"/>
      <c r="G22" s="269"/>
      <c r="H22" s="270"/>
      <c r="I22" s="269"/>
      <c r="J22" s="271"/>
      <c r="K22" s="267"/>
      <c r="L22" s="268"/>
      <c r="M22" s="269">
        <v>20</v>
      </c>
      <c r="N22" s="268"/>
      <c r="O22" s="269">
        <v>18</v>
      </c>
      <c r="P22" s="268"/>
      <c r="Q22" s="269">
        <v>8</v>
      </c>
      <c r="R22" s="268"/>
      <c r="S22" s="269"/>
      <c r="T22" s="268"/>
      <c r="U22" s="299"/>
      <c r="V22" s="267"/>
      <c r="W22" s="268"/>
      <c r="X22" s="269">
        <v>18</v>
      </c>
      <c r="Y22" s="268"/>
      <c r="Z22" s="269"/>
      <c r="AA22" s="268"/>
      <c r="AB22" s="269"/>
      <c r="AC22" s="268"/>
      <c r="AD22" s="269"/>
      <c r="AE22" s="268"/>
      <c r="AF22" s="272">
        <f t="shared" si="0"/>
        <v>64</v>
      </c>
      <c r="AG22" s="38"/>
    </row>
    <row r="23" spans="1:33" s="17" customFormat="1" x14ac:dyDescent="0.2">
      <c r="A23" s="434">
        <v>12</v>
      </c>
      <c r="B23" s="273" t="s">
        <v>251</v>
      </c>
      <c r="C23" s="267">
        <v>15</v>
      </c>
      <c r="D23" s="268"/>
      <c r="E23" s="269">
        <v>18</v>
      </c>
      <c r="F23" s="268"/>
      <c r="G23" s="269"/>
      <c r="H23" s="270"/>
      <c r="I23" s="269"/>
      <c r="J23" s="271"/>
      <c r="K23" s="267">
        <v>14</v>
      </c>
      <c r="L23" s="268"/>
      <c r="M23" s="269">
        <v>15</v>
      </c>
      <c r="N23" s="268"/>
      <c r="O23" s="269"/>
      <c r="P23" s="268"/>
      <c r="Q23" s="269"/>
      <c r="R23" s="268"/>
      <c r="S23" s="269"/>
      <c r="T23" s="268"/>
      <c r="U23" s="299"/>
      <c r="V23" s="267"/>
      <c r="W23" s="268"/>
      <c r="X23" s="269"/>
      <c r="Y23" s="268"/>
      <c r="Z23" s="269"/>
      <c r="AA23" s="268"/>
      <c r="AB23" s="269"/>
      <c r="AC23" s="268"/>
      <c r="AD23" s="269"/>
      <c r="AE23" s="268"/>
      <c r="AF23" s="272">
        <f t="shared" si="0"/>
        <v>62</v>
      </c>
      <c r="AG23" s="38"/>
    </row>
    <row r="24" spans="1:33" s="17" customFormat="1" x14ac:dyDescent="0.2">
      <c r="A24" s="434">
        <v>13</v>
      </c>
      <c r="B24" s="273" t="s">
        <v>33</v>
      </c>
      <c r="C24" s="267"/>
      <c r="D24" s="268"/>
      <c r="E24" s="269"/>
      <c r="F24" s="268"/>
      <c r="G24" s="269"/>
      <c r="H24" s="270"/>
      <c r="I24" s="269"/>
      <c r="J24" s="271"/>
      <c r="K24" s="267"/>
      <c r="L24" s="268"/>
      <c r="M24" s="269"/>
      <c r="N24" s="268"/>
      <c r="O24" s="269"/>
      <c r="P24" s="268"/>
      <c r="Q24" s="269"/>
      <c r="R24" s="268"/>
      <c r="S24" s="269">
        <v>20</v>
      </c>
      <c r="T24" s="268"/>
      <c r="U24" s="299">
        <v>20</v>
      </c>
      <c r="V24" s="267"/>
      <c r="W24" s="268"/>
      <c r="X24" s="269"/>
      <c r="Y24" s="268"/>
      <c r="Z24" s="269"/>
      <c r="AA24" s="268"/>
      <c r="AB24" s="269">
        <v>16</v>
      </c>
      <c r="AC24" s="268">
        <v>1</v>
      </c>
      <c r="AD24" s="269"/>
      <c r="AE24" s="268"/>
      <c r="AF24" s="272">
        <f t="shared" si="0"/>
        <v>57</v>
      </c>
      <c r="AG24" s="38"/>
    </row>
    <row r="25" spans="1:33" s="17" customFormat="1" x14ac:dyDescent="0.2">
      <c r="A25" s="434">
        <v>14</v>
      </c>
      <c r="B25" s="266" t="s">
        <v>246</v>
      </c>
      <c r="C25" s="267"/>
      <c r="D25" s="268"/>
      <c r="E25" s="269">
        <v>13</v>
      </c>
      <c r="F25" s="268"/>
      <c r="G25" s="269"/>
      <c r="H25" s="270"/>
      <c r="I25" s="269">
        <v>8</v>
      </c>
      <c r="J25" s="271">
        <v>7</v>
      </c>
      <c r="K25" s="267"/>
      <c r="L25" s="268"/>
      <c r="M25" s="269"/>
      <c r="N25" s="268"/>
      <c r="O25" s="269"/>
      <c r="P25" s="268"/>
      <c r="Q25" s="269"/>
      <c r="R25" s="268"/>
      <c r="S25" s="269">
        <v>13</v>
      </c>
      <c r="T25" s="268"/>
      <c r="U25" s="299"/>
      <c r="V25" s="267"/>
      <c r="W25" s="268"/>
      <c r="X25" s="269"/>
      <c r="Y25" s="268"/>
      <c r="Z25" s="269"/>
      <c r="AA25" s="268"/>
      <c r="AB25" s="269"/>
      <c r="AC25" s="268"/>
      <c r="AD25" s="269">
        <v>15</v>
      </c>
      <c r="AE25" s="268"/>
      <c r="AF25" s="272">
        <f t="shared" si="0"/>
        <v>56</v>
      </c>
      <c r="AG25" s="38"/>
    </row>
    <row r="26" spans="1:33" s="17" customFormat="1" x14ac:dyDescent="0.2">
      <c r="A26" s="434">
        <v>15</v>
      </c>
      <c r="B26" s="266" t="s">
        <v>224</v>
      </c>
      <c r="C26" s="267"/>
      <c r="D26" s="268"/>
      <c r="E26" s="269"/>
      <c r="F26" s="268"/>
      <c r="G26" s="269">
        <v>16</v>
      </c>
      <c r="H26" s="270"/>
      <c r="I26" s="269"/>
      <c r="J26" s="271"/>
      <c r="K26" s="267"/>
      <c r="L26" s="268"/>
      <c r="M26" s="269"/>
      <c r="N26" s="268"/>
      <c r="O26" s="269"/>
      <c r="P26" s="268"/>
      <c r="Q26" s="269"/>
      <c r="R26" s="268"/>
      <c r="S26" s="269"/>
      <c r="T26" s="268"/>
      <c r="U26" s="299"/>
      <c r="V26" s="267">
        <v>14</v>
      </c>
      <c r="W26" s="268"/>
      <c r="X26" s="269">
        <v>13</v>
      </c>
      <c r="Y26" s="268">
        <v>12</v>
      </c>
      <c r="Z26" s="269"/>
      <c r="AA26" s="268"/>
      <c r="AB26" s="269"/>
      <c r="AC26" s="268"/>
      <c r="AD26" s="269"/>
      <c r="AE26" s="268"/>
      <c r="AF26" s="272">
        <f t="shared" si="0"/>
        <v>55</v>
      </c>
      <c r="AG26" s="38"/>
    </row>
    <row r="27" spans="1:33" s="17" customFormat="1" x14ac:dyDescent="0.2">
      <c r="A27" s="434">
        <v>16</v>
      </c>
      <c r="B27" s="266" t="s">
        <v>225</v>
      </c>
      <c r="C27" s="267"/>
      <c r="D27" s="268"/>
      <c r="E27" s="269"/>
      <c r="F27" s="268"/>
      <c r="G27" s="269"/>
      <c r="H27" s="270"/>
      <c r="I27" s="269"/>
      <c r="J27" s="271"/>
      <c r="K27" s="267"/>
      <c r="L27" s="268"/>
      <c r="M27" s="269"/>
      <c r="N27" s="268"/>
      <c r="O27" s="269">
        <v>16</v>
      </c>
      <c r="P27" s="268"/>
      <c r="Q27" s="269">
        <v>20</v>
      </c>
      <c r="R27" s="268"/>
      <c r="S27" s="269"/>
      <c r="T27" s="268"/>
      <c r="U27" s="299"/>
      <c r="V27" s="267">
        <v>15</v>
      </c>
      <c r="W27" s="268"/>
      <c r="X27" s="269"/>
      <c r="Y27" s="268"/>
      <c r="Z27" s="269"/>
      <c r="AA27" s="268"/>
      <c r="AB27" s="269"/>
      <c r="AC27" s="268"/>
      <c r="AD27" s="269"/>
      <c r="AE27" s="268"/>
      <c r="AF27" s="272">
        <f t="shared" si="0"/>
        <v>51</v>
      </c>
      <c r="AG27" s="38"/>
    </row>
    <row r="28" spans="1:33" s="17" customFormat="1" x14ac:dyDescent="0.2">
      <c r="A28" s="434">
        <v>17</v>
      </c>
      <c r="B28" s="275" t="s">
        <v>252</v>
      </c>
      <c r="C28" s="267"/>
      <c r="D28" s="268"/>
      <c r="E28" s="269"/>
      <c r="F28" s="268"/>
      <c r="G28" s="269"/>
      <c r="H28" s="270"/>
      <c r="I28" s="269">
        <v>16</v>
      </c>
      <c r="J28" s="271"/>
      <c r="K28" s="267"/>
      <c r="L28" s="268"/>
      <c r="M28" s="269"/>
      <c r="N28" s="268"/>
      <c r="O28" s="269"/>
      <c r="P28" s="268"/>
      <c r="Q28" s="269"/>
      <c r="R28" s="268"/>
      <c r="S28" s="269"/>
      <c r="T28" s="268"/>
      <c r="U28" s="299"/>
      <c r="V28" s="267"/>
      <c r="W28" s="268"/>
      <c r="X28" s="269"/>
      <c r="Y28" s="268"/>
      <c r="Z28" s="269"/>
      <c r="AA28" s="268"/>
      <c r="AB28" s="269">
        <v>18</v>
      </c>
      <c r="AC28" s="268"/>
      <c r="AD28" s="269">
        <v>12</v>
      </c>
      <c r="AE28" s="268"/>
      <c r="AF28" s="272">
        <f t="shared" si="0"/>
        <v>46</v>
      </c>
      <c r="AG28" s="38"/>
    </row>
    <row r="29" spans="1:33" s="17" customFormat="1" x14ac:dyDescent="0.2">
      <c r="A29" s="434">
        <v>18</v>
      </c>
      <c r="B29" s="273" t="s">
        <v>498</v>
      </c>
      <c r="C29" s="267"/>
      <c r="D29" s="268"/>
      <c r="E29" s="269"/>
      <c r="F29" s="268"/>
      <c r="G29" s="269"/>
      <c r="H29" s="270"/>
      <c r="I29" s="269"/>
      <c r="J29" s="271"/>
      <c r="K29" s="267">
        <v>16</v>
      </c>
      <c r="L29" s="268"/>
      <c r="M29" s="269"/>
      <c r="N29" s="268"/>
      <c r="O29" s="269"/>
      <c r="P29" s="268"/>
      <c r="Q29" s="269">
        <v>9</v>
      </c>
      <c r="R29" s="268"/>
      <c r="S29" s="269"/>
      <c r="T29" s="268"/>
      <c r="U29" s="299"/>
      <c r="V29" s="267"/>
      <c r="W29" s="268"/>
      <c r="X29" s="269"/>
      <c r="Y29" s="268"/>
      <c r="Z29" s="269"/>
      <c r="AA29" s="268"/>
      <c r="AB29" s="269">
        <v>9</v>
      </c>
      <c r="AC29" s="268">
        <v>6</v>
      </c>
      <c r="AD29" s="269"/>
      <c r="AE29" s="268"/>
      <c r="AF29" s="272">
        <f t="shared" si="0"/>
        <v>40</v>
      </c>
      <c r="AG29" s="38"/>
    </row>
    <row r="30" spans="1:33" s="17" customFormat="1" x14ac:dyDescent="0.2">
      <c r="A30" s="434">
        <v>19</v>
      </c>
      <c r="B30" s="274" t="s">
        <v>185</v>
      </c>
      <c r="C30" s="267"/>
      <c r="D30" s="268"/>
      <c r="E30" s="269"/>
      <c r="F30" s="268"/>
      <c r="G30" s="269"/>
      <c r="H30" s="270"/>
      <c r="I30" s="269"/>
      <c r="J30" s="271"/>
      <c r="K30" s="267"/>
      <c r="L30" s="268"/>
      <c r="M30" s="269"/>
      <c r="N30" s="268"/>
      <c r="O30" s="269"/>
      <c r="P30" s="268"/>
      <c r="Q30" s="269">
        <v>10</v>
      </c>
      <c r="R30" s="268"/>
      <c r="S30" s="269"/>
      <c r="T30" s="268"/>
      <c r="U30" s="299"/>
      <c r="V30" s="267"/>
      <c r="W30" s="268"/>
      <c r="X30" s="269"/>
      <c r="Y30" s="268"/>
      <c r="Z30" s="269">
        <v>13</v>
      </c>
      <c r="AA30" s="268"/>
      <c r="AB30" s="269">
        <v>1</v>
      </c>
      <c r="AC30" s="268"/>
      <c r="AD30" s="269">
        <v>9</v>
      </c>
      <c r="AE30" s="268">
        <v>5</v>
      </c>
      <c r="AF30" s="272">
        <f t="shared" si="0"/>
        <v>38</v>
      </c>
      <c r="AG30" s="38"/>
    </row>
    <row r="31" spans="1:33" s="17" customFormat="1" x14ac:dyDescent="0.2">
      <c r="A31" s="434">
        <v>20</v>
      </c>
      <c r="B31" s="273" t="s">
        <v>31</v>
      </c>
      <c r="C31" s="267"/>
      <c r="D31" s="268"/>
      <c r="E31" s="269"/>
      <c r="F31" s="268"/>
      <c r="G31" s="269">
        <v>8</v>
      </c>
      <c r="H31" s="270"/>
      <c r="I31" s="269">
        <v>18</v>
      </c>
      <c r="J31" s="271">
        <v>12</v>
      </c>
      <c r="K31" s="267"/>
      <c r="L31" s="268"/>
      <c r="M31" s="269"/>
      <c r="N31" s="268"/>
      <c r="O31" s="269"/>
      <c r="P31" s="268"/>
      <c r="Q31" s="269"/>
      <c r="R31" s="268"/>
      <c r="S31" s="269"/>
      <c r="T31" s="268"/>
      <c r="U31" s="299"/>
      <c r="V31" s="267"/>
      <c r="W31" s="268"/>
      <c r="X31" s="269"/>
      <c r="Y31" s="268"/>
      <c r="Z31" s="269"/>
      <c r="AA31" s="268"/>
      <c r="AB31" s="269"/>
      <c r="AC31" s="268"/>
      <c r="AD31" s="269"/>
      <c r="AE31" s="268"/>
      <c r="AF31" s="272">
        <f t="shared" si="0"/>
        <v>38</v>
      </c>
      <c r="AG31" s="38"/>
    </row>
    <row r="32" spans="1:33" s="17" customFormat="1" x14ac:dyDescent="0.2">
      <c r="A32" s="434">
        <v>21</v>
      </c>
      <c r="B32" s="273" t="s">
        <v>133</v>
      </c>
      <c r="C32" s="267"/>
      <c r="D32" s="268"/>
      <c r="E32" s="269"/>
      <c r="F32" s="268"/>
      <c r="G32" s="269"/>
      <c r="H32" s="270"/>
      <c r="I32" s="269"/>
      <c r="J32" s="271"/>
      <c r="K32" s="267"/>
      <c r="L32" s="268"/>
      <c r="M32" s="269">
        <v>18</v>
      </c>
      <c r="N32" s="268"/>
      <c r="O32" s="269"/>
      <c r="P32" s="268"/>
      <c r="Q32" s="269"/>
      <c r="R32" s="268"/>
      <c r="S32" s="269"/>
      <c r="T32" s="268"/>
      <c r="U32" s="299"/>
      <c r="V32" s="267"/>
      <c r="W32" s="268"/>
      <c r="X32" s="269">
        <v>15</v>
      </c>
      <c r="Y32" s="268"/>
      <c r="Z32" s="269"/>
      <c r="AA32" s="268"/>
      <c r="AB32" s="269">
        <v>2</v>
      </c>
      <c r="AC32" s="268"/>
      <c r="AD32" s="269"/>
      <c r="AE32" s="268"/>
      <c r="AF32" s="272">
        <f t="shared" si="0"/>
        <v>35</v>
      </c>
      <c r="AG32" s="38"/>
    </row>
    <row r="33" spans="1:33" s="17" customFormat="1" x14ac:dyDescent="0.2">
      <c r="A33" s="434">
        <v>22</v>
      </c>
      <c r="B33" s="273" t="s">
        <v>254</v>
      </c>
      <c r="C33" s="267"/>
      <c r="D33" s="268"/>
      <c r="E33" s="269"/>
      <c r="F33" s="268"/>
      <c r="G33" s="269"/>
      <c r="H33" s="270"/>
      <c r="I33" s="269"/>
      <c r="J33" s="271"/>
      <c r="K33" s="267"/>
      <c r="L33" s="268"/>
      <c r="M33" s="269"/>
      <c r="N33" s="268"/>
      <c r="O33" s="269">
        <v>15</v>
      </c>
      <c r="P33" s="268"/>
      <c r="Q33" s="269"/>
      <c r="R33" s="268"/>
      <c r="S33" s="269">
        <v>18</v>
      </c>
      <c r="T33" s="268"/>
      <c r="U33" s="299"/>
      <c r="V33" s="267"/>
      <c r="W33" s="268"/>
      <c r="X33" s="269"/>
      <c r="Y33" s="268"/>
      <c r="Z33" s="269"/>
      <c r="AA33" s="268"/>
      <c r="AB33" s="269"/>
      <c r="AC33" s="268"/>
      <c r="AD33" s="269"/>
      <c r="AE33" s="268"/>
      <c r="AF33" s="272">
        <f t="shared" si="0"/>
        <v>33</v>
      </c>
      <c r="AG33" s="38"/>
    </row>
    <row r="34" spans="1:33" s="17" customFormat="1" x14ac:dyDescent="0.2">
      <c r="A34" s="434">
        <v>23</v>
      </c>
      <c r="B34" s="274" t="s">
        <v>32</v>
      </c>
      <c r="C34" s="267">
        <v>18</v>
      </c>
      <c r="D34" s="268"/>
      <c r="E34" s="269"/>
      <c r="F34" s="268"/>
      <c r="G34" s="269"/>
      <c r="H34" s="270"/>
      <c r="I34" s="269"/>
      <c r="J34" s="271"/>
      <c r="K34" s="267"/>
      <c r="L34" s="268"/>
      <c r="M34" s="269"/>
      <c r="N34" s="268"/>
      <c r="O34" s="269"/>
      <c r="P34" s="268"/>
      <c r="Q34" s="269"/>
      <c r="R34" s="268"/>
      <c r="S34" s="269"/>
      <c r="T34" s="268"/>
      <c r="U34" s="299"/>
      <c r="V34" s="267"/>
      <c r="W34" s="268"/>
      <c r="X34" s="269"/>
      <c r="Y34" s="268"/>
      <c r="Z34" s="269">
        <v>10</v>
      </c>
      <c r="AA34" s="268"/>
      <c r="AB34" s="269"/>
      <c r="AC34" s="268"/>
      <c r="AD34" s="269"/>
      <c r="AE34" s="268"/>
      <c r="AF34" s="272">
        <f t="shared" si="0"/>
        <v>28</v>
      </c>
      <c r="AG34" s="38"/>
    </row>
    <row r="35" spans="1:33" s="17" customFormat="1" x14ac:dyDescent="0.2">
      <c r="A35" s="434">
        <v>24</v>
      </c>
      <c r="B35" s="273" t="s">
        <v>229</v>
      </c>
      <c r="C35" s="267"/>
      <c r="D35" s="268"/>
      <c r="E35" s="269"/>
      <c r="F35" s="268"/>
      <c r="G35" s="269">
        <v>9</v>
      </c>
      <c r="H35" s="270"/>
      <c r="I35" s="269"/>
      <c r="J35" s="271"/>
      <c r="K35" s="267"/>
      <c r="L35" s="268"/>
      <c r="M35" s="269"/>
      <c r="N35" s="268"/>
      <c r="O35" s="269"/>
      <c r="P35" s="268"/>
      <c r="Q35" s="269"/>
      <c r="R35" s="268"/>
      <c r="S35" s="269"/>
      <c r="T35" s="268"/>
      <c r="U35" s="299"/>
      <c r="V35" s="267"/>
      <c r="W35" s="268"/>
      <c r="X35" s="269"/>
      <c r="Y35" s="268"/>
      <c r="Z35" s="269"/>
      <c r="AA35" s="268"/>
      <c r="AB35" s="269">
        <v>13</v>
      </c>
      <c r="AC35" s="268"/>
      <c r="AD35" s="269"/>
      <c r="AE35" s="268"/>
      <c r="AF35" s="272">
        <f t="shared" si="0"/>
        <v>22</v>
      </c>
      <c r="AG35" s="38"/>
    </row>
    <row r="36" spans="1:33" s="17" customFormat="1" x14ac:dyDescent="0.2">
      <c r="A36" s="434">
        <v>25</v>
      </c>
      <c r="B36" s="273" t="s">
        <v>292</v>
      </c>
      <c r="C36" s="267"/>
      <c r="D36" s="268"/>
      <c r="E36" s="269"/>
      <c r="F36" s="268"/>
      <c r="G36" s="269"/>
      <c r="H36" s="270"/>
      <c r="I36" s="269"/>
      <c r="J36" s="271"/>
      <c r="K36" s="267"/>
      <c r="L36" s="268"/>
      <c r="M36" s="269"/>
      <c r="N36" s="268"/>
      <c r="O36" s="269"/>
      <c r="P36" s="268"/>
      <c r="Q36" s="269"/>
      <c r="R36" s="268"/>
      <c r="S36" s="269"/>
      <c r="T36" s="268"/>
      <c r="U36" s="299"/>
      <c r="V36" s="267"/>
      <c r="W36" s="268"/>
      <c r="X36" s="269"/>
      <c r="Y36" s="268"/>
      <c r="Z36" s="269"/>
      <c r="AA36" s="268"/>
      <c r="AB36" s="269">
        <v>5</v>
      </c>
      <c r="AC36" s="268"/>
      <c r="AD36" s="269">
        <v>16</v>
      </c>
      <c r="AE36" s="268"/>
      <c r="AF36" s="272">
        <f t="shared" si="0"/>
        <v>21</v>
      </c>
      <c r="AG36" s="38"/>
    </row>
    <row r="37" spans="1:33" s="17" customFormat="1" x14ac:dyDescent="0.2">
      <c r="A37" s="434">
        <v>26</v>
      </c>
      <c r="B37" s="273" t="s">
        <v>332</v>
      </c>
      <c r="C37" s="267"/>
      <c r="D37" s="268"/>
      <c r="E37" s="269"/>
      <c r="F37" s="268"/>
      <c r="G37" s="269"/>
      <c r="H37" s="270"/>
      <c r="I37" s="269"/>
      <c r="J37" s="271"/>
      <c r="K37" s="267"/>
      <c r="L37" s="268"/>
      <c r="M37" s="269"/>
      <c r="N37" s="268"/>
      <c r="O37" s="269"/>
      <c r="P37" s="268"/>
      <c r="Q37" s="269"/>
      <c r="R37" s="268"/>
      <c r="S37" s="269"/>
      <c r="T37" s="268"/>
      <c r="U37" s="299"/>
      <c r="V37" s="267"/>
      <c r="W37" s="268"/>
      <c r="X37" s="269"/>
      <c r="Y37" s="268"/>
      <c r="Z37" s="269">
        <v>14</v>
      </c>
      <c r="AA37" s="268"/>
      <c r="AB37" s="269">
        <v>3</v>
      </c>
      <c r="AC37" s="268"/>
      <c r="AD37" s="269"/>
      <c r="AE37" s="268"/>
      <c r="AF37" s="272">
        <f t="shared" si="0"/>
        <v>17</v>
      </c>
      <c r="AG37" s="38"/>
    </row>
    <row r="38" spans="1:33" s="17" customFormat="1" x14ac:dyDescent="0.2">
      <c r="A38" s="434" t="s">
        <v>612</v>
      </c>
      <c r="B38" s="273" t="s">
        <v>35</v>
      </c>
      <c r="C38" s="267"/>
      <c r="D38" s="268"/>
      <c r="E38" s="269"/>
      <c r="F38" s="268"/>
      <c r="G38" s="269"/>
      <c r="H38" s="270"/>
      <c r="I38" s="269"/>
      <c r="J38" s="271"/>
      <c r="K38" s="267"/>
      <c r="L38" s="268"/>
      <c r="M38" s="269"/>
      <c r="N38" s="268"/>
      <c r="O38" s="269"/>
      <c r="P38" s="268"/>
      <c r="Q38" s="269">
        <v>16</v>
      </c>
      <c r="R38" s="268"/>
      <c r="S38" s="269"/>
      <c r="T38" s="268"/>
      <c r="U38" s="299"/>
      <c r="V38" s="267"/>
      <c r="W38" s="268"/>
      <c r="X38" s="269"/>
      <c r="Y38" s="268"/>
      <c r="Z38" s="269"/>
      <c r="AA38" s="268"/>
      <c r="AB38" s="269"/>
      <c r="AC38" s="268"/>
      <c r="AD38" s="269"/>
      <c r="AE38" s="268"/>
      <c r="AF38" s="272">
        <f t="shared" si="0"/>
        <v>16</v>
      </c>
      <c r="AG38" s="38"/>
    </row>
    <row r="39" spans="1:33" s="17" customFormat="1" x14ac:dyDescent="0.2">
      <c r="A39" s="434" t="s">
        <v>612</v>
      </c>
      <c r="B39" s="266" t="s">
        <v>611</v>
      </c>
      <c r="C39" s="267"/>
      <c r="D39" s="268"/>
      <c r="E39" s="269"/>
      <c r="F39" s="268"/>
      <c r="G39" s="269"/>
      <c r="H39" s="270"/>
      <c r="I39" s="269"/>
      <c r="J39" s="271"/>
      <c r="K39" s="267"/>
      <c r="L39" s="268"/>
      <c r="M39" s="269"/>
      <c r="N39" s="268"/>
      <c r="O39" s="269"/>
      <c r="P39" s="268"/>
      <c r="Q39" s="269"/>
      <c r="R39" s="268"/>
      <c r="S39" s="269"/>
      <c r="T39" s="268"/>
      <c r="U39" s="299"/>
      <c r="V39" s="267"/>
      <c r="W39" s="268"/>
      <c r="X39" s="269"/>
      <c r="Y39" s="268"/>
      <c r="Z39" s="269"/>
      <c r="AA39" s="268"/>
      <c r="AB39" s="269">
        <v>16</v>
      </c>
      <c r="AC39" s="268"/>
      <c r="AD39" s="269"/>
      <c r="AE39" s="268"/>
      <c r="AF39" s="272">
        <f>SUM(C39:AE39)</f>
        <v>16</v>
      </c>
      <c r="AG39" s="38"/>
    </row>
    <row r="40" spans="1:33" s="17" customFormat="1" x14ac:dyDescent="0.2">
      <c r="A40" s="434">
        <v>29</v>
      </c>
      <c r="B40" s="266" t="s">
        <v>256</v>
      </c>
      <c r="C40" s="267"/>
      <c r="D40" s="268"/>
      <c r="E40" s="269"/>
      <c r="F40" s="268"/>
      <c r="G40" s="269"/>
      <c r="H40" s="270"/>
      <c r="I40" s="269"/>
      <c r="J40" s="271"/>
      <c r="K40" s="267"/>
      <c r="L40" s="268"/>
      <c r="M40" s="269"/>
      <c r="N40" s="268"/>
      <c r="O40" s="269"/>
      <c r="P40" s="268"/>
      <c r="Q40" s="269"/>
      <c r="R40" s="268"/>
      <c r="S40" s="269"/>
      <c r="T40" s="268"/>
      <c r="U40" s="299"/>
      <c r="V40" s="267"/>
      <c r="W40" s="268"/>
      <c r="X40" s="269">
        <v>14</v>
      </c>
      <c r="Y40" s="268"/>
      <c r="Z40" s="269"/>
      <c r="AA40" s="268"/>
      <c r="AB40" s="269"/>
      <c r="AC40" s="268"/>
      <c r="AD40" s="269"/>
      <c r="AE40" s="268"/>
      <c r="AF40" s="272">
        <f>SUM(C40:AE40)</f>
        <v>14</v>
      </c>
      <c r="AG40" s="38"/>
    </row>
    <row r="41" spans="1:33" s="17" customFormat="1" x14ac:dyDescent="0.2">
      <c r="A41" s="644">
        <v>30</v>
      </c>
      <c r="B41" s="273" t="s">
        <v>472</v>
      </c>
      <c r="C41" s="645"/>
      <c r="D41" s="646"/>
      <c r="E41" s="647"/>
      <c r="F41" s="646"/>
      <c r="G41" s="647"/>
      <c r="H41" s="648"/>
      <c r="I41" s="647"/>
      <c r="J41" s="649"/>
      <c r="K41" s="645"/>
      <c r="L41" s="646"/>
      <c r="M41" s="647"/>
      <c r="N41" s="646"/>
      <c r="O41" s="647"/>
      <c r="P41" s="646"/>
      <c r="Q41" s="647"/>
      <c r="R41" s="646"/>
      <c r="S41" s="647"/>
      <c r="T41" s="646"/>
      <c r="U41" s="650"/>
      <c r="V41" s="645"/>
      <c r="W41" s="646"/>
      <c r="X41" s="647"/>
      <c r="Y41" s="646"/>
      <c r="Z41" s="647"/>
      <c r="AA41" s="646"/>
      <c r="AB41" s="647"/>
      <c r="AC41" s="646"/>
      <c r="AD41" s="647">
        <v>11</v>
      </c>
      <c r="AE41" s="646"/>
      <c r="AF41" s="272">
        <f>SUM(C41:AE41)</f>
        <v>11</v>
      </c>
      <c r="AG41" s="38"/>
    </row>
    <row r="42" spans="1:33" s="17" customFormat="1" x14ac:dyDescent="0.2">
      <c r="A42" s="644">
        <v>31</v>
      </c>
      <c r="B42" s="273" t="s">
        <v>141</v>
      </c>
      <c r="C42" s="645"/>
      <c r="D42" s="646"/>
      <c r="E42" s="647"/>
      <c r="F42" s="646"/>
      <c r="G42" s="647"/>
      <c r="H42" s="648"/>
      <c r="I42" s="647">
        <v>6</v>
      </c>
      <c r="J42" s="649"/>
      <c r="K42" s="645"/>
      <c r="L42" s="646"/>
      <c r="M42" s="647"/>
      <c r="N42" s="646"/>
      <c r="O42" s="647"/>
      <c r="P42" s="646"/>
      <c r="Q42" s="647"/>
      <c r="R42" s="646"/>
      <c r="S42" s="647"/>
      <c r="T42" s="646"/>
      <c r="U42" s="650"/>
      <c r="V42" s="645"/>
      <c r="W42" s="646"/>
      <c r="X42" s="647"/>
      <c r="Y42" s="646"/>
      <c r="Z42" s="647"/>
      <c r="AA42" s="646"/>
      <c r="AB42" s="647"/>
      <c r="AC42" s="646"/>
      <c r="AD42" s="647"/>
      <c r="AE42" s="646"/>
      <c r="AF42" s="272">
        <f>SUM(C42:AE42)</f>
        <v>6</v>
      </c>
      <c r="AG42" s="38"/>
    </row>
    <row r="43" spans="1:33" s="17" customFormat="1" x14ac:dyDescent="0.2">
      <c r="A43" s="655"/>
      <c r="B43" s="656"/>
      <c r="C43" s="646"/>
      <c r="D43" s="646"/>
      <c r="E43" s="646"/>
      <c r="F43" s="646"/>
      <c r="G43" s="646"/>
      <c r="H43" s="646"/>
      <c r="I43" s="646"/>
      <c r="J43" s="646"/>
      <c r="K43" s="646"/>
      <c r="L43" s="646"/>
      <c r="M43" s="646"/>
      <c r="N43" s="646"/>
      <c r="O43" s="646"/>
      <c r="P43" s="646"/>
      <c r="Q43" s="646"/>
      <c r="R43" s="646"/>
      <c r="S43" s="646"/>
      <c r="T43" s="646"/>
      <c r="U43" s="646"/>
      <c r="V43" s="646"/>
      <c r="W43" s="646"/>
      <c r="X43" s="646"/>
      <c r="Y43" s="646"/>
      <c r="Z43" s="646"/>
      <c r="AA43" s="646"/>
      <c r="AB43" s="646"/>
      <c r="AC43" s="646"/>
      <c r="AD43" s="646"/>
      <c r="AE43" s="646"/>
      <c r="AF43" s="657"/>
      <c r="AG43" s="38"/>
    </row>
    <row r="44" spans="1:33" s="17" customFormat="1" ht="13.15" customHeight="1" x14ac:dyDescent="0.2">
      <c r="A44" s="652"/>
      <c r="B44" s="594"/>
      <c r="C44" s="653"/>
      <c r="D44" s="653"/>
      <c r="E44" s="654"/>
      <c r="F44" s="653"/>
      <c r="G44" s="653"/>
      <c r="H44" s="653"/>
      <c r="I44" s="653"/>
      <c r="J44" s="653"/>
      <c r="K44" s="653"/>
      <c r="L44" s="653"/>
      <c r="M44" s="653"/>
      <c r="N44" s="653"/>
      <c r="O44" s="653"/>
      <c r="P44" s="653"/>
      <c r="Q44" s="653"/>
      <c r="R44" s="653"/>
      <c r="S44" s="653"/>
      <c r="T44" s="653"/>
      <c r="U44" s="653"/>
      <c r="V44" s="653"/>
      <c r="W44" s="653"/>
      <c r="X44" s="653"/>
      <c r="Y44" s="653"/>
      <c r="Z44" s="653"/>
      <c r="AA44" s="653"/>
      <c r="AB44" s="653"/>
      <c r="AC44" s="653"/>
      <c r="AD44" s="653"/>
      <c r="AE44" s="653"/>
      <c r="AF44" s="595"/>
    </row>
    <row r="45" spans="1:33" s="17" customFormat="1" ht="28.5" customHeight="1" x14ac:dyDescent="0.2">
      <c r="A45" s="854" t="s">
        <v>293</v>
      </c>
      <c r="B45" s="854"/>
      <c r="C45" s="854"/>
      <c r="D45" s="854"/>
      <c r="E45" s="854"/>
      <c r="F45" s="854"/>
      <c r="G45" s="854"/>
      <c r="H45" s="854"/>
      <c r="I45" s="854"/>
      <c r="J45" s="854"/>
      <c r="K45" s="854"/>
      <c r="L45" s="854"/>
      <c r="M45" s="854"/>
      <c r="N45" s="854"/>
      <c r="O45" s="854"/>
      <c r="P45" s="854"/>
      <c r="Q45" s="854"/>
      <c r="R45" s="854"/>
      <c r="S45" s="854"/>
      <c r="T45" s="854"/>
      <c r="U45" s="854"/>
      <c r="V45" s="854"/>
      <c r="W45" s="854"/>
      <c r="X45" s="854"/>
      <c r="Y45" s="854"/>
      <c r="Z45" s="854"/>
      <c r="AA45" s="854"/>
      <c r="AB45" s="854"/>
      <c r="AC45" s="854"/>
      <c r="AD45" s="854"/>
      <c r="AE45" s="854"/>
      <c r="AF45" s="854"/>
    </row>
    <row r="46" spans="1:33" s="17" customFormat="1" ht="18.600000000000001" customHeight="1" x14ac:dyDescent="0.2">
      <c r="A46" s="437"/>
      <c r="B46" s="436" t="s">
        <v>6</v>
      </c>
      <c r="C46" s="435">
        <v>1</v>
      </c>
      <c r="D46" s="435">
        <v>2</v>
      </c>
      <c r="E46" s="435">
        <v>3</v>
      </c>
      <c r="F46" s="435">
        <v>4</v>
      </c>
      <c r="G46" s="435">
        <v>5</v>
      </c>
      <c r="H46" s="435">
        <v>6</v>
      </c>
      <c r="I46" s="435">
        <v>7</v>
      </c>
      <c r="J46" s="435">
        <v>8</v>
      </c>
      <c r="K46" s="435">
        <v>9</v>
      </c>
      <c r="L46" s="435">
        <v>10</v>
      </c>
      <c r="M46" s="435">
        <v>11</v>
      </c>
      <c r="N46" s="435">
        <v>12</v>
      </c>
      <c r="O46" s="435">
        <v>13</v>
      </c>
      <c r="P46" s="435">
        <v>14</v>
      </c>
      <c r="Q46" s="435">
        <v>15</v>
      </c>
      <c r="R46" s="435">
        <v>16</v>
      </c>
      <c r="S46" s="435">
        <v>17</v>
      </c>
      <c r="T46" s="435">
        <v>18</v>
      </c>
      <c r="U46" s="297"/>
      <c r="V46" s="205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</row>
    <row r="47" spans="1:33" s="17" customFormat="1" ht="18.600000000000001" customHeight="1" x14ac:dyDescent="0.2">
      <c r="A47" s="437"/>
      <c r="B47" s="436" t="s">
        <v>21</v>
      </c>
      <c r="C47" s="435">
        <v>20</v>
      </c>
      <c r="D47" s="435">
        <v>18</v>
      </c>
      <c r="E47" s="435">
        <v>16</v>
      </c>
      <c r="F47" s="435">
        <v>15</v>
      </c>
      <c r="G47" s="435">
        <v>14</v>
      </c>
      <c r="H47" s="435">
        <v>13</v>
      </c>
      <c r="I47" s="435">
        <v>12</v>
      </c>
      <c r="J47" s="435">
        <v>11</v>
      </c>
      <c r="K47" s="435">
        <v>10</v>
      </c>
      <c r="L47" s="435">
        <v>9</v>
      </c>
      <c r="M47" s="435">
        <v>8</v>
      </c>
      <c r="N47" s="435">
        <v>7</v>
      </c>
      <c r="O47" s="435">
        <v>6</v>
      </c>
      <c r="P47" s="435">
        <v>5</v>
      </c>
      <c r="Q47" s="435">
        <v>4</v>
      </c>
      <c r="R47" s="435">
        <v>3</v>
      </c>
      <c r="S47" s="435">
        <v>2</v>
      </c>
      <c r="T47" s="435">
        <v>1</v>
      </c>
      <c r="U47" s="298"/>
      <c r="V47" s="205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</row>
    <row r="48" spans="1:33" s="17" customFormat="1" x14ac:dyDescent="0.2">
      <c r="A48" s="205"/>
      <c r="B48" s="126"/>
      <c r="C48" s="126"/>
      <c r="D48" s="126"/>
      <c r="E48" s="127"/>
      <c r="F48" s="126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</row>
    <row r="49" spans="1:32" s="38" customFormat="1" x14ac:dyDescent="0.2">
      <c r="A49" s="205"/>
      <c r="B49" s="126" t="s">
        <v>15</v>
      </c>
      <c r="C49" s="126"/>
      <c r="D49" s="205"/>
      <c r="E49" s="127" t="s">
        <v>204</v>
      </c>
      <c r="F49" s="127"/>
      <c r="G49" s="205"/>
      <c r="H49" s="205"/>
      <c r="I49" s="126"/>
      <c r="J49" s="126"/>
      <c r="K49" s="205"/>
      <c r="L49" s="218"/>
      <c r="M49" s="205"/>
      <c r="N49" s="205"/>
      <c r="O49" s="205"/>
      <c r="P49" s="219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05"/>
    </row>
    <row r="50" spans="1:32" s="38" customFormat="1" ht="13.15" customHeight="1" x14ac:dyDescent="0.2">
      <c r="A50" s="205"/>
      <c r="B50" s="126"/>
      <c r="C50" s="126"/>
      <c r="D50" s="205"/>
      <c r="E50" s="127"/>
      <c r="F50" s="127"/>
      <c r="G50" s="205"/>
      <c r="H50" s="205"/>
      <c r="I50" s="126"/>
      <c r="J50" s="126"/>
      <c r="K50" s="205"/>
      <c r="L50" s="218"/>
      <c r="M50" s="205"/>
      <c r="N50" s="205"/>
      <c r="O50" s="205"/>
      <c r="P50" s="219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</row>
    <row r="51" spans="1:32" s="38" customFormat="1" x14ac:dyDescent="0.2">
      <c r="A51" s="205"/>
      <c r="B51" s="126" t="s">
        <v>16</v>
      </c>
      <c r="C51" s="126"/>
      <c r="D51" s="205"/>
      <c r="E51" s="126" t="s">
        <v>205</v>
      </c>
      <c r="F51" s="126"/>
      <c r="G51" s="205"/>
      <c r="H51" s="205"/>
      <c r="I51" s="126"/>
      <c r="J51" s="126"/>
      <c r="K51" s="205"/>
      <c r="L51" s="218"/>
      <c r="M51" s="205"/>
      <c r="N51" s="205"/>
      <c r="O51" s="205"/>
      <c r="P51" s="219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</row>
    <row r="52" spans="1:32" s="17" customFormat="1" x14ac:dyDescent="0.2">
      <c r="A52" s="126"/>
      <c r="B52" s="126"/>
      <c r="C52" s="261"/>
      <c r="D52" s="261"/>
      <c r="E52" s="261"/>
      <c r="F52" s="126"/>
      <c r="G52" s="261"/>
      <c r="H52" s="126"/>
      <c r="I52" s="261"/>
      <c r="J52" s="126"/>
      <c r="K52" s="261"/>
      <c r="L52" s="126"/>
      <c r="M52" s="261"/>
      <c r="N52" s="126"/>
      <c r="O52" s="261"/>
      <c r="P52" s="126"/>
      <c r="Q52" s="261"/>
      <c r="R52" s="261"/>
      <c r="S52" s="261"/>
      <c r="T52" s="126"/>
      <c r="U52" s="126"/>
      <c r="V52" s="261"/>
      <c r="W52" s="126"/>
      <c r="X52" s="126"/>
      <c r="Y52" s="126"/>
      <c r="Z52" s="261"/>
      <c r="AA52" s="126"/>
      <c r="AB52" s="261"/>
      <c r="AC52" s="126"/>
      <c r="AD52" s="261"/>
      <c r="AE52" s="126"/>
      <c r="AF52" s="142"/>
    </row>
    <row r="53" spans="1:32" x14ac:dyDescent="0.2">
      <c r="A53" s="126"/>
      <c r="B53" s="126" t="s">
        <v>124</v>
      </c>
      <c r="C53" s="261"/>
      <c r="D53" s="261"/>
      <c r="E53" s="8" t="s">
        <v>577</v>
      </c>
      <c r="F53" s="126"/>
      <c r="G53" s="261"/>
      <c r="H53" s="126"/>
      <c r="I53" s="261"/>
      <c r="J53" s="126"/>
      <c r="K53" s="261"/>
      <c r="L53" s="126"/>
      <c r="M53" s="261"/>
      <c r="N53" s="126"/>
      <c r="O53" s="261"/>
      <c r="P53" s="126"/>
      <c r="Q53" s="261"/>
      <c r="R53" s="261"/>
      <c r="S53" s="261"/>
      <c r="T53" s="126"/>
      <c r="U53" s="126"/>
      <c r="V53" s="261"/>
      <c r="W53" s="126"/>
      <c r="X53" s="126"/>
      <c r="Y53" s="126"/>
      <c r="Z53" s="261"/>
      <c r="AA53" s="126"/>
      <c r="AB53" s="261"/>
      <c r="AC53" s="126"/>
      <c r="AD53" s="261"/>
      <c r="AE53" s="126"/>
      <c r="AF53" s="142"/>
    </row>
    <row r="54" spans="1:32" x14ac:dyDescent="0.2">
      <c r="B54" s="218"/>
    </row>
    <row r="55" spans="1:32" x14ac:dyDescent="0.2">
      <c r="B55" s="126" t="s">
        <v>125</v>
      </c>
      <c r="E55" s="8" t="s">
        <v>589</v>
      </c>
    </row>
    <row r="56" spans="1:32" x14ac:dyDescent="0.2">
      <c r="B56" s="126"/>
      <c r="AF56" s="600"/>
    </row>
    <row r="57" spans="1:32" x14ac:dyDescent="0.2">
      <c r="B57" s="126"/>
      <c r="AF57" s="600"/>
    </row>
    <row r="58" spans="1:32" x14ac:dyDescent="0.2">
      <c r="B58" s="126"/>
      <c r="AF58" s="600"/>
    </row>
    <row r="59" spans="1:32" x14ac:dyDescent="0.2">
      <c r="B59" s="126"/>
      <c r="AF59" s="600"/>
    </row>
    <row r="60" spans="1:32" x14ac:dyDescent="0.2">
      <c r="A60" s="697" t="s">
        <v>30</v>
      </c>
      <c r="B60" s="697"/>
      <c r="C60" s="697"/>
      <c r="D60" s="697"/>
      <c r="E60" s="697"/>
      <c r="F60" s="697"/>
      <c r="G60" s="697"/>
      <c r="H60" s="697"/>
      <c r="I60" s="697"/>
      <c r="J60" s="697"/>
      <c r="K60" s="697"/>
      <c r="L60" s="697"/>
      <c r="M60" s="697"/>
      <c r="N60" s="697"/>
      <c r="O60" s="697"/>
      <c r="P60" s="697"/>
      <c r="Q60" s="697"/>
      <c r="R60" s="697"/>
      <c r="S60" s="697"/>
      <c r="T60" s="697"/>
      <c r="U60" s="697"/>
      <c r="V60" s="697"/>
      <c r="W60" s="697"/>
      <c r="X60" s="697"/>
      <c r="Y60" s="697"/>
      <c r="Z60" s="697"/>
      <c r="AA60" s="697"/>
      <c r="AB60" s="697"/>
      <c r="AC60" s="697"/>
      <c r="AD60" s="697"/>
      <c r="AE60" s="697"/>
      <c r="AF60" s="697"/>
    </row>
    <row r="61" spans="1:32" x14ac:dyDescent="0.2">
      <c r="A61" s="697" t="s">
        <v>126</v>
      </c>
      <c r="B61" s="697"/>
      <c r="C61" s="697"/>
      <c r="D61" s="697"/>
      <c r="E61" s="697"/>
      <c r="F61" s="697"/>
      <c r="G61" s="697"/>
      <c r="H61" s="697"/>
      <c r="I61" s="697"/>
      <c r="J61" s="697"/>
      <c r="K61" s="697"/>
      <c r="L61" s="697"/>
      <c r="M61" s="697"/>
      <c r="N61" s="697"/>
      <c r="O61" s="697"/>
      <c r="P61" s="697"/>
      <c r="Q61" s="697"/>
      <c r="R61" s="697"/>
      <c r="S61" s="697"/>
      <c r="T61" s="697"/>
      <c r="U61" s="697"/>
      <c r="V61" s="697"/>
      <c r="W61" s="697"/>
      <c r="X61" s="697"/>
      <c r="Y61" s="697"/>
      <c r="Z61" s="697"/>
      <c r="AA61" s="697"/>
      <c r="AB61" s="697"/>
      <c r="AC61" s="697"/>
      <c r="AD61" s="697"/>
      <c r="AE61" s="697"/>
      <c r="AF61" s="697"/>
    </row>
    <row r="62" spans="1:32" x14ac:dyDescent="0.2">
      <c r="A62" s="697" t="s">
        <v>197</v>
      </c>
      <c r="B62" s="697"/>
      <c r="C62" s="697"/>
      <c r="D62" s="697"/>
      <c r="E62" s="697"/>
      <c r="F62" s="697"/>
      <c r="G62" s="697"/>
      <c r="H62" s="697"/>
      <c r="I62" s="697"/>
      <c r="J62" s="697"/>
      <c r="K62" s="697"/>
      <c r="L62" s="697"/>
      <c r="M62" s="697"/>
      <c r="N62" s="697"/>
      <c r="O62" s="697"/>
      <c r="P62" s="697"/>
      <c r="Q62" s="697"/>
      <c r="R62" s="697"/>
      <c r="S62" s="697"/>
      <c r="T62" s="697"/>
      <c r="U62" s="697"/>
      <c r="V62" s="697"/>
      <c r="W62" s="697"/>
      <c r="X62" s="697"/>
      <c r="Y62" s="697"/>
      <c r="Z62" s="697"/>
      <c r="AA62" s="697"/>
      <c r="AB62" s="697"/>
      <c r="AC62" s="697"/>
      <c r="AD62" s="697"/>
      <c r="AE62" s="697"/>
      <c r="AF62" s="697"/>
    </row>
    <row r="63" spans="1:32" x14ac:dyDescent="0.2">
      <c r="A63" s="697" t="s">
        <v>198</v>
      </c>
      <c r="B63" s="697"/>
      <c r="C63" s="697"/>
      <c r="D63" s="697"/>
      <c r="E63" s="697"/>
      <c r="F63" s="697"/>
      <c r="G63" s="697"/>
      <c r="H63" s="697"/>
      <c r="I63" s="697"/>
      <c r="J63" s="697"/>
      <c r="K63" s="697"/>
      <c r="L63" s="697"/>
      <c r="M63" s="697"/>
      <c r="N63" s="697"/>
      <c r="O63" s="697"/>
      <c r="P63" s="697"/>
      <c r="Q63" s="697"/>
      <c r="R63" s="697"/>
      <c r="S63" s="697"/>
      <c r="T63" s="697"/>
      <c r="U63" s="697"/>
      <c r="V63" s="697"/>
      <c r="W63" s="697"/>
      <c r="X63" s="697"/>
      <c r="Y63" s="697"/>
      <c r="Z63" s="697"/>
      <c r="AA63" s="697"/>
      <c r="AB63" s="697"/>
      <c r="AC63" s="697"/>
      <c r="AD63" s="697"/>
      <c r="AE63" s="697"/>
      <c r="AF63" s="697"/>
    </row>
    <row r="64" spans="1:32" x14ac:dyDescent="0.2">
      <c r="A64" s="712"/>
      <c r="B64" s="712"/>
      <c r="C64" s="712"/>
      <c r="D64" s="712"/>
      <c r="E64" s="712"/>
      <c r="F64" s="712"/>
      <c r="G64" s="712"/>
      <c r="H64" s="712"/>
      <c r="I64" s="712"/>
      <c r="J64" s="712"/>
      <c r="K64" s="712"/>
      <c r="L64" s="712"/>
      <c r="M64" s="712"/>
      <c r="N64" s="712"/>
      <c r="O64" s="261"/>
      <c r="P64" s="126"/>
      <c r="Q64" s="261"/>
      <c r="R64" s="261"/>
      <c r="S64" s="261"/>
      <c r="T64" s="126"/>
      <c r="U64" s="126"/>
      <c r="V64" s="261"/>
      <c r="W64" s="126"/>
      <c r="X64" s="126"/>
      <c r="Y64" s="126"/>
      <c r="Z64" s="261"/>
      <c r="AA64" s="126"/>
      <c r="AB64" s="261"/>
      <c r="AC64" s="126"/>
      <c r="AD64" s="261"/>
      <c r="AE64" s="126"/>
      <c r="AF64" s="596"/>
    </row>
    <row r="65" spans="1:32" ht="15.75" x14ac:dyDescent="0.25">
      <c r="A65" s="699" t="s">
        <v>112</v>
      </c>
      <c r="B65" s="699"/>
      <c r="C65" s="699"/>
      <c r="D65" s="699"/>
      <c r="E65" s="699"/>
      <c r="F65" s="699"/>
      <c r="G65" s="699"/>
      <c r="H65" s="699"/>
      <c r="I65" s="699"/>
      <c r="J65" s="699"/>
      <c r="K65" s="699"/>
      <c r="L65" s="699"/>
      <c r="M65" s="699"/>
      <c r="N65" s="699"/>
      <c r="O65" s="699"/>
      <c r="P65" s="699"/>
      <c r="Q65" s="699"/>
      <c r="R65" s="699"/>
      <c r="S65" s="699"/>
      <c r="T65" s="699"/>
      <c r="U65" s="699"/>
      <c r="V65" s="699"/>
      <c r="W65" s="699"/>
      <c r="X65" s="699"/>
      <c r="Y65" s="699"/>
      <c r="Z65" s="699"/>
      <c r="AA65" s="699"/>
      <c r="AB65" s="699"/>
      <c r="AC65" s="699"/>
      <c r="AD65" s="699"/>
      <c r="AE65" s="699"/>
      <c r="AF65" s="699"/>
    </row>
    <row r="66" spans="1:32" ht="15.75" x14ac:dyDescent="0.2">
      <c r="A66" s="696"/>
      <c r="B66" s="696"/>
      <c r="C66" s="696"/>
      <c r="D66" s="729" t="s">
        <v>452</v>
      </c>
      <c r="E66" s="729"/>
      <c r="F66" s="729"/>
      <c r="G66" s="729"/>
      <c r="H66" s="729"/>
      <c r="I66" s="729"/>
      <c r="J66" s="729"/>
      <c r="K66" s="729"/>
      <c r="L66" s="729"/>
      <c r="M66" s="729"/>
      <c r="N66" s="729"/>
      <c r="O66" s="729"/>
      <c r="P66" s="729"/>
      <c r="Q66" s="729"/>
      <c r="R66" s="729"/>
      <c r="S66" s="729"/>
      <c r="T66" s="729"/>
      <c r="U66" s="729"/>
      <c r="V66" s="729"/>
      <c r="W66" s="729"/>
      <c r="X66" s="729"/>
      <c r="Y66" s="729"/>
      <c r="Z66" s="729"/>
      <c r="AA66" s="729"/>
      <c r="AB66" s="263"/>
      <c r="AC66" s="126"/>
      <c r="AD66" s="261"/>
      <c r="AE66" s="126"/>
      <c r="AF66" s="596"/>
    </row>
    <row r="67" spans="1:32" ht="15.75" x14ac:dyDescent="0.25">
      <c r="A67" s="696" t="s">
        <v>565</v>
      </c>
      <c r="B67" s="696"/>
      <c r="C67" s="696"/>
      <c r="D67" s="689" t="s">
        <v>453</v>
      </c>
      <c r="E67" s="689"/>
      <c r="F67" s="689"/>
      <c r="G67" s="689"/>
      <c r="H67" s="689"/>
      <c r="I67" s="689"/>
      <c r="J67" s="689"/>
      <c r="K67" s="689"/>
      <c r="L67" s="689"/>
      <c r="M67" s="689"/>
      <c r="N67" s="689"/>
      <c r="O67" s="689"/>
      <c r="P67" s="689"/>
      <c r="Q67" s="689"/>
      <c r="R67" s="689"/>
      <c r="S67" s="689"/>
      <c r="T67" s="689"/>
      <c r="U67" s="689"/>
      <c r="V67" s="689"/>
      <c r="W67" s="689"/>
      <c r="X67" s="689"/>
      <c r="Y67" s="689"/>
      <c r="Z67" s="696" t="s">
        <v>196</v>
      </c>
      <c r="AA67" s="696"/>
      <c r="AB67" s="696"/>
      <c r="AC67" s="696"/>
      <c r="AD67" s="696"/>
      <c r="AE67" s="696"/>
      <c r="AF67" s="696"/>
    </row>
    <row r="68" spans="1:32" ht="15.75" thickBot="1" x14ac:dyDescent="0.25">
      <c r="A68" s="205"/>
      <c r="B68" s="205"/>
      <c r="C68" s="205"/>
      <c r="D68" s="205"/>
      <c r="E68" s="371"/>
      <c r="F68" s="598"/>
      <c r="G68" s="598"/>
      <c r="H68" s="598"/>
      <c r="I68" s="598"/>
      <c r="J68" s="598"/>
      <c r="K68" s="598"/>
      <c r="L68" s="598"/>
      <c r="M68" s="845" t="s">
        <v>87</v>
      </c>
      <c r="N68" s="845"/>
      <c r="O68" s="157"/>
      <c r="P68" s="157"/>
      <c r="Q68" s="157"/>
      <c r="R68" s="157"/>
      <c r="S68" s="157"/>
      <c r="T68" s="157"/>
      <c r="U68" s="157"/>
      <c r="V68" s="264"/>
      <c r="W68" s="264"/>
      <c r="X68" s="264"/>
      <c r="Y68" s="265"/>
      <c r="Z68" s="265"/>
      <c r="AA68" s="596"/>
      <c r="AB68" s="596"/>
      <c r="AC68" s="596"/>
      <c r="AD68" s="261"/>
      <c r="AE68" s="126"/>
      <c r="AF68" s="596"/>
    </row>
    <row r="69" spans="1:32" ht="15.75" thickBot="1" x14ac:dyDescent="0.3">
      <c r="A69" s="861" t="s">
        <v>213</v>
      </c>
      <c r="B69" s="863" t="s">
        <v>214</v>
      </c>
      <c r="C69" s="858" t="s">
        <v>585</v>
      </c>
      <c r="D69" s="859"/>
      <c r="E69" s="859"/>
      <c r="F69" s="860"/>
      <c r="G69" s="865" t="s">
        <v>218</v>
      </c>
      <c r="H69" s="859"/>
      <c r="I69" s="859"/>
      <c r="J69" s="866"/>
      <c r="K69" s="846" t="s">
        <v>215</v>
      </c>
      <c r="L69" s="847"/>
      <c r="M69" s="847"/>
      <c r="N69" s="847"/>
      <c r="O69" s="847"/>
      <c r="P69" s="847"/>
      <c r="Q69" s="847"/>
      <c r="R69" s="847"/>
      <c r="S69" s="848"/>
      <c r="T69" s="848"/>
      <c r="U69" s="300" t="s">
        <v>267</v>
      </c>
      <c r="V69" s="846" t="s">
        <v>216</v>
      </c>
      <c r="W69" s="847"/>
      <c r="X69" s="847"/>
      <c r="Y69" s="847"/>
      <c r="Z69" s="847"/>
      <c r="AA69" s="847"/>
      <c r="AB69" s="847"/>
      <c r="AC69" s="847"/>
      <c r="AD69" s="848"/>
      <c r="AE69" s="848"/>
      <c r="AF69" s="855" t="s">
        <v>268</v>
      </c>
    </row>
    <row r="70" spans="1:32" ht="15.75" thickBot="1" x14ac:dyDescent="0.25">
      <c r="A70" s="862"/>
      <c r="B70" s="864"/>
      <c r="C70" s="849">
        <v>63</v>
      </c>
      <c r="D70" s="850"/>
      <c r="E70" s="851" t="s">
        <v>219</v>
      </c>
      <c r="F70" s="852"/>
      <c r="G70" s="853">
        <v>63</v>
      </c>
      <c r="H70" s="857"/>
      <c r="I70" s="853" t="s">
        <v>219</v>
      </c>
      <c r="J70" s="850"/>
      <c r="K70" s="849">
        <v>63</v>
      </c>
      <c r="L70" s="850"/>
      <c r="M70" s="853">
        <v>68</v>
      </c>
      <c r="N70" s="850"/>
      <c r="O70" s="853">
        <v>73</v>
      </c>
      <c r="P70" s="850"/>
      <c r="Q70" s="853">
        <v>85</v>
      </c>
      <c r="R70" s="850"/>
      <c r="S70" s="853" t="s">
        <v>100</v>
      </c>
      <c r="T70" s="850"/>
      <c r="U70" s="301" t="s">
        <v>266</v>
      </c>
      <c r="V70" s="849">
        <v>63</v>
      </c>
      <c r="W70" s="850"/>
      <c r="X70" s="851">
        <v>68</v>
      </c>
      <c r="Y70" s="852"/>
      <c r="Z70" s="853">
        <v>73</v>
      </c>
      <c r="AA70" s="850"/>
      <c r="AB70" s="853">
        <v>85</v>
      </c>
      <c r="AC70" s="850"/>
      <c r="AD70" s="853" t="s">
        <v>100</v>
      </c>
      <c r="AE70" s="850"/>
      <c r="AF70" s="856"/>
    </row>
    <row r="71" spans="1:32" x14ac:dyDescent="0.2">
      <c r="A71" s="434">
        <v>1</v>
      </c>
      <c r="B71" s="266" t="s">
        <v>222</v>
      </c>
      <c r="C71" s="267">
        <v>20</v>
      </c>
      <c r="D71" s="268"/>
      <c r="E71" s="269">
        <v>20</v>
      </c>
      <c r="F71" s="268"/>
      <c r="G71" s="269">
        <v>18</v>
      </c>
      <c r="H71" s="270"/>
      <c r="I71" s="269">
        <v>20</v>
      </c>
      <c r="J71" s="271"/>
      <c r="K71" s="267"/>
      <c r="L71" s="268"/>
      <c r="M71" s="269"/>
      <c r="N71" s="268"/>
      <c r="O71" s="269"/>
      <c r="P71" s="268"/>
      <c r="Q71" s="269">
        <v>12</v>
      </c>
      <c r="R71" s="268"/>
      <c r="S71" s="269">
        <v>14</v>
      </c>
      <c r="T71" s="268">
        <v>27</v>
      </c>
      <c r="U71" s="299">
        <v>14</v>
      </c>
      <c r="V71" s="267">
        <v>18</v>
      </c>
      <c r="W71" s="268"/>
      <c r="X71" s="433"/>
      <c r="Y71" s="432"/>
      <c r="Z71" s="430">
        <v>18</v>
      </c>
      <c r="AA71" s="268"/>
      <c r="AB71" s="269"/>
      <c r="AC71" s="268"/>
      <c r="AD71" s="269">
        <v>18</v>
      </c>
      <c r="AE71" s="268">
        <v>14</v>
      </c>
      <c r="AF71" s="272">
        <f t="shared" ref="AF71:AF100" si="1">SUM(C71:AE71)</f>
        <v>213</v>
      </c>
    </row>
    <row r="72" spans="1:32" x14ac:dyDescent="0.2">
      <c r="A72" s="434">
        <v>2</v>
      </c>
      <c r="B72" s="266" t="s">
        <v>576</v>
      </c>
      <c r="C72" s="267"/>
      <c r="D72" s="268"/>
      <c r="E72" s="269">
        <v>11</v>
      </c>
      <c r="F72" s="268"/>
      <c r="G72" s="269">
        <v>12</v>
      </c>
      <c r="H72" s="270"/>
      <c r="I72" s="269">
        <v>9</v>
      </c>
      <c r="J72" s="271"/>
      <c r="K72" s="267">
        <v>13</v>
      </c>
      <c r="L72" s="268"/>
      <c r="M72" s="269">
        <v>14</v>
      </c>
      <c r="N72" s="268"/>
      <c r="O72" s="269">
        <v>20</v>
      </c>
      <c r="P72" s="268"/>
      <c r="Q72" s="269">
        <v>14</v>
      </c>
      <c r="R72" s="268"/>
      <c r="S72" s="269">
        <v>11</v>
      </c>
      <c r="T72" s="268"/>
      <c r="U72" s="299">
        <v>18</v>
      </c>
      <c r="V72" s="267">
        <v>16</v>
      </c>
      <c r="W72" s="268"/>
      <c r="X72" s="269">
        <v>16</v>
      </c>
      <c r="Y72" s="431"/>
      <c r="Z72" s="269">
        <v>20</v>
      </c>
      <c r="AA72" s="268">
        <v>12</v>
      </c>
      <c r="AB72" s="269">
        <v>15</v>
      </c>
      <c r="AC72" s="268"/>
      <c r="AD72" s="269"/>
      <c r="AE72" s="268"/>
      <c r="AF72" s="272">
        <f t="shared" si="1"/>
        <v>201</v>
      </c>
    </row>
    <row r="73" spans="1:32" x14ac:dyDescent="0.2">
      <c r="A73" s="434">
        <v>3</v>
      </c>
      <c r="B73" s="266" t="s">
        <v>223</v>
      </c>
      <c r="C73" s="267">
        <v>16</v>
      </c>
      <c r="D73" s="268"/>
      <c r="E73" s="269">
        <v>16</v>
      </c>
      <c r="F73" s="268"/>
      <c r="G73" s="269">
        <v>15</v>
      </c>
      <c r="H73" s="270"/>
      <c r="I73" s="269">
        <v>13</v>
      </c>
      <c r="J73" s="271"/>
      <c r="K73" s="267"/>
      <c r="L73" s="268"/>
      <c r="M73" s="269">
        <v>12</v>
      </c>
      <c r="N73" s="268"/>
      <c r="O73" s="269">
        <v>9</v>
      </c>
      <c r="P73" s="268">
        <v>8</v>
      </c>
      <c r="Q73" s="269">
        <v>15</v>
      </c>
      <c r="R73" s="268"/>
      <c r="S73" s="269">
        <v>16</v>
      </c>
      <c r="T73" s="268"/>
      <c r="U73" s="299">
        <v>15</v>
      </c>
      <c r="V73" s="267"/>
      <c r="W73" s="268"/>
      <c r="X73" s="269">
        <v>11</v>
      </c>
      <c r="Y73" s="268"/>
      <c r="Z73" s="269">
        <v>11</v>
      </c>
      <c r="AA73" s="268">
        <v>9</v>
      </c>
      <c r="AB73" s="269">
        <v>8</v>
      </c>
      <c r="AC73" s="268"/>
      <c r="AD73" s="269">
        <v>10</v>
      </c>
      <c r="AE73" s="268"/>
      <c r="AF73" s="272">
        <f t="shared" si="1"/>
        <v>184</v>
      </c>
    </row>
    <row r="74" spans="1:32" x14ac:dyDescent="0.2">
      <c r="A74" s="434">
        <v>4</v>
      </c>
      <c r="B74" s="266" t="s">
        <v>220</v>
      </c>
      <c r="C74" s="267"/>
      <c r="D74" s="268"/>
      <c r="E74" s="269"/>
      <c r="F74" s="268"/>
      <c r="G74" s="269">
        <v>13</v>
      </c>
      <c r="H74" s="270">
        <v>10</v>
      </c>
      <c r="I74" s="269"/>
      <c r="J74" s="271"/>
      <c r="K74" s="267">
        <v>15</v>
      </c>
      <c r="L74" s="268"/>
      <c r="M74" s="269"/>
      <c r="N74" s="268"/>
      <c r="O74" s="269">
        <v>13</v>
      </c>
      <c r="P74" s="268">
        <v>11</v>
      </c>
      <c r="Q74" s="269">
        <v>18</v>
      </c>
      <c r="R74" s="268"/>
      <c r="S74" s="269"/>
      <c r="T74" s="268"/>
      <c r="U74" s="299">
        <v>13</v>
      </c>
      <c r="V74" s="267">
        <v>20</v>
      </c>
      <c r="W74" s="268"/>
      <c r="X74" s="269">
        <v>20</v>
      </c>
      <c r="Y74" s="268"/>
      <c r="Z74" s="269"/>
      <c r="AA74" s="268"/>
      <c r="AB74" s="269"/>
      <c r="AC74" s="268"/>
      <c r="AD74" s="269">
        <v>20</v>
      </c>
      <c r="AE74" s="268">
        <v>14</v>
      </c>
      <c r="AF74" s="272">
        <f t="shared" si="1"/>
        <v>167</v>
      </c>
    </row>
    <row r="75" spans="1:32" x14ac:dyDescent="0.2">
      <c r="A75" s="434">
        <v>5</v>
      </c>
      <c r="B75" s="266" t="s">
        <v>36</v>
      </c>
      <c r="C75" s="267"/>
      <c r="D75" s="268"/>
      <c r="E75" s="269">
        <v>12</v>
      </c>
      <c r="F75" s="268"/>
      <c r="G75" s="269">
        <v>5</v>
      </c>
      <c r="H75" s="270"/>
      <c r="I75" s="269">
        <v>14</v>
      </c>
      <c r="J75" s="271"/>
      <c r="K75" s="267"/>
      <c r="L75" s="268"/>
      <c r="M75" s="269">
        <v>13</v>
      </c>
      <c r="N75" s="268"/>
      <c r="O75" s="269">
        <v>10</v>
      </c>
      <c r="P75" s="268"/>
      <c r="Q75" s="269"/>
      <c r="R75" s="268"/>
      <c r="S75" s="269">
        <v>7</v>
      </c>
      <c r="T75" s="268"/>
      <c r="U75" s="299">
        <v>11</v>
      </c>
      <c r="V75" s="267">
        <v>12</v>
      </c>
      <c r="W75" s="268"/>
      <c r="X75" s="269"/>
      <c r="Y75" s="268"/>
      <c r="Z75" s="269">
        <v>16</v>
      </c>
      <c r="AA75" s="268">
        <v>15</v>
      </c>
      <c r="AB75" s="269"/>
      <c r="AC75" s="268"/>
      <c r="AD75" s="269">
        <v>7</v>
      </c>
      <c r="AE75" s="268"/>
      <c r="AF75" s="272">
        <f t="shared" si="1"/>
        <v>122</v>
      </c>
    </row>
    <row r="76" spans="1:32" x14ac:dyDescent="0.2">
      <c r="A76" s="434">
        <v>6</v>
      </c>
      <c r="B76" s="273" t="s">
        <v>37</v>
      </c>
      <c r="C76" s="267"/>
      <c r="D76" s="268"/>
      <c r="E76" s="269"/>
      <c r="F76" s="268"/>
      <c r="G76" s="269">
        <v>11</v>
      </c>
      <c r="H76" s="270"/>
      <c r="I76" s="269"/>
      <c r="J76" s="271"/>
      <c r="K76" s="267">
        <v>12</v>
      </c>
      <c r="L76" s="268"/>
      <c r="M76" s="269"/>
      <c r="N76" s="268"/>
      <c r="O76" s="269">
        <v>12</v>
      </c>
      <c r="P76" s="268"/>
      <c r="Q76" s="269">
        <v>13</v>
      </c>
      <c r="R76" s="268"/>
      <c r="S76" s="269"/>
      <c r="T76" s="268"/>
      <c r="U76" s="299">
        <v>12</v>
      </c>
      <c r="V76" s="267"/>
      <c r="W76" s="268"/>
      <c r="X76" s="269"/>
      <c r="Y76" s="268"/>
      <c r="Z76" s="269"/>
      <c r="AA76" s="268"/>
      <c r="AB76" s="269">
        <v>20</v>
      </c>
      <c r="AC76" s="268">
        <v>22</v>
      </c>
      <c r="AD76" s="269"/>
      <c r="AE76" s="268"/>
      <c r="AF76" s="272">
        <f t="shared" si="1"/>
        <v>102</v>
      </c>
    </row>
    <row r="77" spans="1:32" x14ac:dyDescent="0.2">
      <c r="A77" s="434">
        <v>7</v>
      </c>
      <c r="B77" s="273" t="s">
        <v>241</v>
      </c>
      <c r="C77" s="267"/>
      <c r="D77" s="268"/>
      <c r="E77" s="269"/>
      <c r="F77" s="268"/>
      <c r="G77" s="269"/>
      <c r="H77" s="270"/>
      <c r="I77" s="269">
        <v>15</v>
      </c>
      <c r="J77" s="271"/>
      <c r="K77" s="267">
        <v>20</v>
      </c>
      <c r="L77" s="268"/>
      <c r="M77" s="269">
        <v>16</v>
      </c>
      <c r="N77" s="268"/>
      <c r="O77" s="269">
        <v>14</v>
      </c>
      <c r="P77" s="268"/>
      <c r="Q77" s="269"/>
      <c r="R77" s="268"/>
      <c r="S77" s="269"/>
      <c r="T77" s="268"/>
      <c r="U77" s="299">
        <v>16</v>
      </c>
      <c r="V77" s="267"/>
      <c r="W77" s="268"/>
      <c r="X77" s="269"/>
      <c r="Y77" s="268"/>
      <c r="Z77" s="269"/>
      <c r="AA77" s="268"/>
      <c r="AB77" s="269"/>
      <c r="AC77" s="268"/>
      <c r="AD77" s="269"/>
      <c r="AE77" s="268"/>
      <c r="AF77" s="272">
        <f t="shared" si="1"/>
        <v>81</v>
      </c>
    </row>
    <row r="78" spans="1:32" x14ac:dyDescent="0.2">
      <c r="A78" s="434">
        <v>8</v>
      </c>
      <c r="B78" s="273" t="s">
        <v>227</v>
      </c>
      <c r="C78" s="267">
        <v>13</v>
      </c>
      <c r="D78" s="268"/>
      <c r="E78" s="269">
        <v>14</v>
      </c>
      <c r="F78" s="268"/>
      <c r="G78" s="269">
        <v>7</v>
      </c>
      <c r="H78" s="270"/>
      <c r="I78" s="269">
        <v>11</v>
      </c>
      <c r="J78" s="271"/>
      <c r="K78" s="267">
        <v>18</v>
      </c>
      <c r="L78" s="268"/>
      <c r="M78" s="269"/>
      <c r="N78" s="268"/>
      <c r="O78" s="269">
        <v>7</v>
      </c>
      <c r="P78" s="268"/>
      <c r="Q78" s="269">
        <v>7</v>
      </c>
      <c r="R78" s="268"/>
      <c r="S78" s="269"/>
      <c r="T78" s="268"/>
      <c r="U78" s="299"/>
      <c r="V78" s="267"/>
      <c r="W78" s="268"/>
      <c r="X78" s="269"/>
      <c r="Y78" s="268"/>
      <c r="Z78" s="269"/>
      <c r="AA78" s="268"/>
      <c r="AB78" s="269"/>
      <c r="AC78" s="268"/>
      <c r="AD78" s="269"/>
      <c r="AE78" s="268"/>
      <c r="AF78" s="272">
        <f t="shared" si="1"/>
        <v>77</v>
      </c>
    </row>
    <row r="79" spans="1:32" x14ac:dyDescent="0.2">
      <c r="A79" s="434">
        <v>9</v>
      </c>
      <c r="B79" s="266" t="s">
        <v>228</v>
      </c>
      <c r="C79" s="267"/>
      <c r="D79" s="268"/>
      <c r="E79" s="269"/>
      <c r="F79" s="268"/>
      <c r="G79" s="269"/>
      <c r="H79" s="270"/>
      <c r="I79" s="269">
        <v>10</v>
      </c>
      <c r="J79" s="271"/>
      <c r="K79" s="267"/>
      <c r="L79" s="268"/>
      <c r="M79" s="269"/>
      <c r="N79" s="268"/>
      <c r="O79" s="269"/>
      <c r="P79" s="268"/>
      <c r="Q79" s="269">
        <v>6</v>
      </c>
      <c r="R79" s="268"/>
      <c r="S79" s="269">
        <v>15</v>
      </c>
      <c r="T79" s="268">
        <v>6</v>
      </c>
      <c r="U79" s="299"/>
      <c r="V79" s="267">
        <v>18</v>
      </c>
      <c r="W79" s="268"/>
      <c r="X79" s="269"/>
      <c r="Y79" s="268"/>
      <c r="Z79" s="269"/>
      <c r="AA79" s="268"/>
      <c r="AB79" s="269">
        <v>11</v>
      </c>
      <c r="AC79" s="268">
        <v>7</v>
      </c>
      <c r="AD79" s="269"/>
      <c r="AE79" s="268"/>
      <c r="AF79" s="272">
        <f t="shared" si="1"/>
        <v>73</v>
      </c>
    </row>
    <row r="80" spans="1:32" x14ac:dyDescent="0.2">
      <c r="A80" s="434">
        <v>10</v>
      </c>
      <c r="B80" s="274" t="s">
        <v>253</v>
      </c>
      <c r="C80" s="267"/>
      <c r="D80" s="268"/>
      <c r="E80" s="269"/>
      <c r="F80" s="268"/>
      <c r="G80" s="269"/>
      <c r="H80" s="270">
        <v>20</v>
      </c>
      <c r="I80" s="269"/>
      <c r="J80" s="271"/>
      <c r="K80" s="267"/>
      <c r="L80" s="268"/>
      <c r="M80" s="269"/>
      <c r="N80" s="268"/>
      <c r="O80" s="269"/>
      <c r="P80" s="268"/>
      <c r="Q80" s="269"/>
      <c r="R80" s="268"/>
      <c r="S80" s="269">
        <v>12</v>
      </c>
      <c r="T80" s="268"/>
      <c r="U80" s="299"/>
      <c r="V80" s="267">
        <v>13</v>
      </c>
      <c r="W80" s="268"/>
      <c r="X80" s="269"/>
      <c r="Y80" s="268"/>
      <c r="Z80" s="269"/>
      <c r="AA80" s="268"/>
      <c r="AB80" s="269">
        <v>14</v>
      </c>
      <c r="AC80" s="268"/>
      <c r="AD80" s="269">
        <v>13</v>
      </c>
      <c r="AE80" s="268"/>
      <c r="AF80" s="272">
        <f t="shared" si="1"/>
        <v>72</v>
      </c>
    </row>
    <row r="81" spans="1:32" x14ac:dyDescent="0.2">
      <c r="A81" s="434">
        <v>11</v>
      </c>
      <c r="B81" s="273" t="s">
        <v>255</v>
      </c>
      <c r="C81" s="267"/>
      <c r="D81" s="268"/>
      <c r="E81" s="269"/>
      <c r="F81" s="268"/>
      <c r="G81" s="269"/>
      <c r="H81" s="270"/>
      <c r="I81" s="269"/>
      <c r="J81" s="271"/>
      <c r="K81" s="267"/>
      <c r="L81" s="268"/>
      <c r="M81" s="269">
        <v>20</v>
      </c>
      <c r="N81" s="268"/>
      <c r="O81" s="269">
        <v>18</v>
      </c>
      <c r="P81" s="268"/>
      <c r="Q81" s="269">
        <v>8</v>
      </c>
      <c r="R81" s="268"/>
      <c r="S81" s="269"/>
      <c r="T81" s="268"/>
      <c r="U81" s="299"/>
      <c r="V81" s="267"/>
      <c r="W81" s="268"/>
      <c r="X81" s="269">
        <v>18</v>
      </c>
      <c r="Y81" s="268"/>
      <c r="Z81" s="269"/>
      <c r="AA81" s="268"/>
      <c r="AB81" s="269"/>
      <c r="AC81" s="268"/>
      <c r="AD81" s="269"/>
      <c r="AE81" s="268"/>
      <c r="AF81" s="272">
        <f t="shared" si="1"/>
        <v>64</v>
      </c>
    </row>
    <row r="82" spans="1:32" x14ac:dyDescent="0.2">
      <c r="A82" s="434">
        <v>12</v>
      </c>
      <c r="B82" s="273" t="s">
        <v>251</v>
      </c>
      <c r="C82" s="267">
        <v>15</v>
      </c>
      <c r="D82" s="268"/>
      <c r="E82" s="269">
        <v>18</v>
      </c>
      <c r="F82" s="268"/>
      <c r="G82" s="269"/>
      <c r="H82" s="270"/>
      <c r="I82" s="269"/>
      <c r="J82" s="271"/>
      <c r="K82" s="267">
        <v>14</v>
      </c>
      <c r="L82" s="268"/>
      <c r="M82" s="269">
        <v>15</v>
      </c>
      <c r="N82" s="268"/>
      <c r="O82" s="269"/>
      <c r="P82" s="268"/>
      <c r="Q82" s="269"/>
      <c r="R82" s="268"/>
      <c r="S82" s="269"/>
      <c r="T82" s="268"/>
      <c r="U82" s="299"/>
      <c r="V82" s="267"/>
      <c r="W82" s="268"/>
      <c r="X82" s="269"/>
      <c r="Y82" s="268"/>
      <c r="Z82" s="269"/>
      <c r="AA82" s="268"/>
      <c r="AB82" s="269"/>
      <c r="AC82" s="268"/>
      <c r="AD82" s="269"/>
      <c r="AE82" s="268"/>
      <c r="AF82" s="272">
        <f t="shared" si="1"/>
        <v>62</v>
      </c>
    </row>
    <row r="83" spans="1:32" x14ac:dyDescent="0.2">
      <c r="A83" s="434">
        <v>13</v>
      </c>
      <c r="B83" s="273" t="s">
        <v>33</v>
      </c>
      <c r="C83" s="267"/>
      <c r="D83" s="268"/>
      <c r="E83" s="269"/>
      <c r="F83" s="268"/>
      <c r="G83" s="269"/>
      <c r="H83" s="270"/>
      <c r="I83" s="269"/>
      <c r="J83" s="271"/>
      <c r="K83" s="267"/>
      <c r="L83" s="268"/>
      <c r="M83" s="269"/>
      <c r="N83" s="268"/>
      <c r="O83" s="269"/>
      <c r="P83" s="268"/>
      <c r="Q83" s="269"/>
      <c r="R83" s="268"/>
      <c r="S83" s="269">
        <v>20</v>
      </c>
      <c r="T83" s="268"/>
      <c r="U83" s="299">
        <v>20</v>
      </c>
      <c r="V83" s="267"/>
      <c r="W83" s="268"/>
      <c r="X83" s="269"/>
      <c r="Y83" s="268"/>
      <c r="Z83" s="269"/>
      <c r="AA83" s="268"/>
      <c r="AB83" s="269">
        <v>16</v>
      </c>
      <c r="AC83" s="268">
        <v>1</v>
      </c>
      <c r="AD83" s="269"/>
      <c r="AE83" s="268"/>
      <c r="AF83" s="272">
        <f t="shared" si="1"/>
        <v>57</v>
      </c>
    </row>
    <row r="84" spans="1:32" x14ac:dyDescent="0.2">
      <c r="A84" s="434">
        <v>14</v>
      </c>
      <c r="B84" s="266" t="s">
        <v>246</v>
      </c>
      <c r="C84" s="267"/>
      <c r="D84" s="268"/>
      <c r="E84" s="269">
        <v>13</v>
      </c>
      <c r="F84" s="268"/>
      <c r="G84" s="269"/>
      <c r="H84" s="270"/>
      <c r="I84" s="269">
        <v>8</v>
      </c>
      <c r="J84" s="271">
        <v>7</v>
      </c>
      <c r="K84" s="267"/>
      <c r="L84" s="268"/>
      <c r="M84" s="269"/>
      <c r="N84" s="268"/>
      <c r="O84" s="269"/>
      <c r="P84" s="268"/>
      <c r="Q84" s="269"/>
      <c r="R84" s="268"/>
      <c r="S84" s="269">
        <v>13</v>
      </c>
      <c r="T84" s="268"/>
      <c r="U84" s="299"/>
      <c r="V84" s="267"/>
      <c r="W84" s="268"/>
      <c r="X84" s="269"/>
      <c r="Y84" s="268"/>
      <c r="Z84" s="269"/>
      <c r="AA84" s="268"/>
      <c r="AB84" s="269"/>
      <c r="AC84" s="268"/>
      <c r="AD84" s="269">
        <v>15</v>
      </c>
      <c r="AE84" s="268"/>
      <c r="AF84" s="272">
        <f t="shared" si="1"/>
        <v>56</v>
      </c>
    </row>
    <row r="85" spans="1:32" x14ac:dyDescent="0.2">
      <c r="A85" s="434">
        <v>15</v>
      </c>
      <c r="B85" s="266" t="s">
        <v>224</v>
      </c>
      <c r="C85" s="267"/>
      <c r="D85" s="268"/>
      <c r="E85" s="269"/>
      <c r="F85" s="268"/>
      <c r="G85" s="269">
        <v>16</v>
      </c>
      <c r="H85" s="270"/>
      <c r="I85" s="269"/>
      <c r="J85" s="271"/>
      <c r="K85" s="267"/>
      <c r="L85" s="268"/>
      <c r="M85" s="269"/>
      <c r="N85" s="268"/>
      <c r="O85" s="269"/>
      <c r="P85" s="268"/>
      <c r="Q85" s="269"/>
      <c r="R85" s="268"/>
      <c r="S85" s="269"/>
      <c r="T85" s="268"/>
      <c r="U85" s="299"/>
      <c r="V85" s="267">
        <v>14</v>
      </c>
      <c r="W85" s="268"/>
      <c r="X85" s="269">
        <v>13</v>
      </c>
      <c r="Y85" s="268">
        <v>12</v>
      </c>
      <c r="Z85" s="269"/>
      <c r="AA85" s="268"/>
      <c r="AB85" s="269"/>
      <c r="AC85" s="268"/>
      <c r="AD85" s="269"/>
      <c r="AE85" s="268"/>
      <c r="AF85" s="272">
        <f t="shared" si="1"/>
        <v>55</v>
      </c>
    </row>
    <row r="86" spans="1:32" x14ac:dyDescent="0.2">
      <c r="A86" s="434">
        <v>16</v>
      </c>
      <c r="B86" s="266" t="s">
        <v>225</v>
      </c>
      <c r="C86" s="267"/>
      <c r="D86" s="268"/>
      <c r="E86" s="269"/>
      <c r="F86" s="268"/>
      <c r="G86" s="269"/>
      <c r="H86" s="270"/>
      <c r="I86" s="269"/>
      <c r="J86" s="271"/>
      <c r="K86" s="267"/>
      <c r="L86" s="268"/>
      <c r="M86" s="269"/>
      <c r="N86" s="268"/>
      <c r="O86" s="269">
        <v>16</v>
      </c>
      <c r="P86" s="268"/>
      <c r="Q86" s="269">
        <v>20</v>
      </c>
      <c r="R86" s="268"/>
      <c r="S86" s="269"/>
      <c r="T86" s="268"/>
      <c r="U86" s="299"/>
      <c r="V86" s="267">
        <v>15</v>
      </c>
      <c r="W86" s="268"/>
      <c r="X86" s="269"/>
      <c r="Y86" s="268"/>
      <c r="Z86" s="269"/>
      <c r="AA86" s="268"/>
      <c r="AB86" s="269"/>
      <c r="AC86" s="268"/>
      <c r="AD86" s="269"/>
      <c r="AE86" s="268"/>
      <c r="AF86" s="272">
        <f t="shared" si="1"/>
        <v>51</v>
      </c>
    </row>
    <row r="87" spans="1:32" x14ac:dyDescent="0.2">
      <c r="A87" s="434">
        <v>17</v>
      </c>
      <c r="B87" s="275" t="s">
        <v>252</v>
      </c>
      <c r="C87" s="267"/>
      <c r="D87" s="268"/>
      <c r="E87" s="269"/>
      <c r="F87" s="268"/>
      <c r="G87" s="269"/>
      <c r="H87" s="270"/>
      <c r="I87" s="269">
        <v>16</v>
      </c>
      <c r="J87" s="271"/>
      <c r="K87" s="267"/>
      <c r="L87" s="268"/>
      <c r="M87" s="269"/>
      <c r="N87" s="268"/>
      <c r="O87" s="269"/>
      <c r="P87" s="268"/>
      <c r="Q87" s="269"/>
      <c r="R87" s="268"/>
      <c r="S87" s="269"/>
      <c r="T87" s="268"/>
      <c r="U87" s="299"/>
      <c r="V87" s="267"/>
      <c r="W87" s="268"/>
      <c r="X87" s="269"/>
      <c r="Y87" s="268"/>
      <c r="Z87" s="269"/>
      <c r="AA87" s="268"/>
      <c r="AB87" s="269">
        <v>18</v>
      </c>
      <c r="AC87" s="268"/>
      <c r="AD87" s="269">
        <v>12</v>
      </c>
      <c r="AE87" s="268"/>
      <c r="AF87" s="272">
        <f t="shared" si="1"/>
        <v>46</v>
      </c>
    </row>
    <row r="88" spans="1:32" x14ac:dyDescent="0.2">
      <c r="A88" s="434">
        <v>18</v>
      </c>
      <c r="B88" s="273" t="s">
        <v>498</v>
      </c>
      <c r="C88" s="267"/>
      <c r="D88" s="268"/>
      <c r="E88" s="269"/>
      <c r="F88" s="268"/>
      <c r="G88" s="269"/>
      <c r="H88" s="270"/>
      <c r="I88" s="269"/>
      <c r="J88" s="271"/>
      <c r="K88" s="267">
        <v>16</v>
      </c>
      <c r="L88" s="268"/>
      <c r="M88" s="269"/>
      <c r="N88" s="268"/>
      <c r="O88" s="269"/>
      <c r="P88" s="268"/>
      <c r="Q88" s="269">
        <v>9</v>
      </c>
      <c r="R88" s="268"/>
      <c r="S88" s="269"/>
      <c r="T88" s="268"/>
      <c r="U88" s="299"/>
      <c r="V88" s="267"/>
      <c r="W88" s="268"/>
      <c r="X88" s="269"/>
      <c r="Y88" s="268"/>
      <c r="Z88" s="269"/>
      <c r="AA88" s="268"/>
      <c r="AB88" s="269">
        <v>9</v>
      </c>
      <c r="AC88" s="268">
        <v>6</v>
      </c>
      <c r="AD88" s="269"/>
      <c r="AE88" s="268"/>
      <c r="AF88" s="272">
        <f t="shared" si="1"/>
        <v>40</v>
      </c>
    </row>
    <row r="89" spans="1:32" x14ac:dyDescent="0.2">
      <c r="A89" s="434">
        <v>19</v>
      </c>
      <c r="B89" s="274" t="s">
        <v>185</v>
      </c>
      <c r="C89" s="267"/>
      <c r="D89" s="268"/>
      <c r="E89" s="269"/>
      <c r="F89" s="268"/>
      <c r="G89" s="269"/>
      <c r="H89" s="270"/>
      <c r="I89" s="269"/>
      <c r="J89" s="271"/>
      <c r="K89" s="267"/>
      <c r="L89" s="268"/>
      <c r="M89" s="269"/>
      <c r="N89" s="268"/>
      <c r="O89" s="269"/>
      <c r="P89" s="268"/>
      <c r="Q89" s="269">
        <v>10</v>
      </c>
      <c r="R89" s="268"/>
      <c r="S89" s="269"/>
      <c r="T89" s="268"/>
      <c r="U89" s="299"/>
      <c r="V89" s="267"/>
      <c r="W89" s="268"/>
      <c r="X89" s="269"/>
      <c r="Y89" s="268"/>
      <c r="Z89" s="269">
        <v>13</v>
      </c>
      <c r="AA89" s="268"/>
      <c r="AB89" s="269">
        <v>1</v>
      </c>
      <c r="AC89" s="268"/>
      <c r="AD89" s="269">
        <v>9</v>
      </c>
      <c r="AE89" s="268">
        <v>5</v>
      </c>
      <c r="AF89" s="272">
        <f t="shared" si="1"/>
        <v>38</v>
      </c>
    </row>
    <row r="90" spans="1:32" x14ac:dyDescent="0.2">
      <c r="A90" s="434">
        <v>20</v>
      </c>
      <c r="B90" s="273" t="s">
        <v>31</v>
      </c>
      <c r="C90" s="267"/>
      <c r="D90" s="268"/>
      <c r="E90" s="269"/>
      <c r="F90" s="268"/>
      <c r="G90" s="269">
        <v>8</v>
      </c>
      <c r="H90" s="270"/>
      <c r="I90" s="269">
        <v>18</v>
      </c>
      <c r="J90" s="271">
        <v>12</v>
      </c>
      <c r="K90" s="267"/>
      <c r="L90" s="268"/>
      <c r="M90" s="269"/>
      <c r="N90" s="268"/>
      <c r="O90" s="269"/>
      <c r="P90" s="268"/>
      <c r="Q90" s="269"/>
      <c r="R90" s="268"/>
      <c r="S90" s="269"/>
      <c r="T90" s="268"/>
      <c r="U90" s="299"/>
      <c r="V90" s="267"/>
      <c r="W90" s="268"/>
      <c r="X90" s="269"/>
      <c r="Y90" s="268"/>
      <c r="Z90" s="269"/>
      <c r="AA90" s="268"/>
      <c r="AB90" s="269"/>
      <c r="AC90" s="268"/>
      <c r="AD90" s="269"/>
      <c r="AE90" s="268"/>
      <c r="AF90" s="272">
        <f t="shared" si="1"/>
        <v>38</v>
      </c>
    </row>
    <row r="91" spans="1:32" x14ac:dyDescent="0.2">
      <c r="A91" s="434">
        <v>21</v>
      </c>
      <c r="B91" s="273" t="s">
        <v>133</v>
      </c>
      <c r="C91" s="267"/>
      <c r="D91" s="268"/>
      <c r="E91" s="269"/>
      <c r="F91" s="268"/>
      <c r="G91" s="269"/>
      <c r="H91" s="270"/>
      <c r="I91" s="269"/>
      <c r="J91" s="271"/>
      <c r="K91" s="267"/>
      <c r="L91" s="268"/>
      <c r="M91" s="269">
        <v>18</v>
      </c>
      <c r="N91" s="268"/>
      <c r="O91" s="269"/>
      <c r="P91" s="268"/>
      <c r="Q91" s="269"/>
      <c r="R91" s="268"/>
      <c r="S91" s="269"/>
      <c r="T91" s="268"/>
      <c r="U91" s="299"/>
      <c r="V91" s="267"/>
      <c r="W91" s="268"/>
      <c r="X91" s="269">
        <v>15</v>
      </c>
      <c r="Y91" s="268"/>
      <c r="Z91" s="269"/>
      <c r="AA91" s="268"/>
      <c r="AB91" s="269">
        <v>2</v>
      </c>
      <c r="AC91" s="268"/>
      <c r="AD91" s="269"/>
      <c r="AE91" s="268"/>
      <c r="AF91" s="272">
        <f t="shared" si="1"/>
        <v>35</v>
      </c>
    </row>
    <row r="92" spans="1:32" x14ac:dyDescent="0.2">
      <c r="A92" s="434">
        <v>22</v>
      </c>
      <c r="B92" s="273" t="s">
        <v>254</v>
      </c>
      <c r="C92" s="267"/>
      <c r="D92" s="268"/>
      <c r="E92" s="269"/>
      <c r="F92" s="268"/>
      <c r="G92" s="269"/>
      <c r="H92" s="270"/>
      <c r="I92" s="269"/>
      <c r="J92" s="271"/>
      <c r="K92" s="267"/>
      <c r="L92" s="268"/>
      <c r="M92" s="269"/>
      <c r="N92" s="268"/>
      <c r="O92" s="269">
        <v>15</v>
      </c>
      <c r="P92" s="268"/>
      <c r="Q92" s="269"/>
      <c r="R92" s="268"/>
      <c r="S92" s="269">
        <v>18</v>
      </c>
      <c r="T92" s="268"/>
      <c r="U92" s="299"/>
      <c r="V92" s="267"/>
      <c r="W92" s="268"/>
      <c r="X92" s="269"/>
      <c r="Y92" s="268"/>
      <c r="Z92" s="269"/>
      <c r="AA92" s="268"/>
      <c r="AB92" s="269"/>
      <c r="AC92" s="268"/>
      <c r="AD92" s="269"/>
      <c r="AE92" s="268"/>
      <c r="AF92" s="272">
        <f t="shared" si="1"/>
        <v>33</v>
      </c>
    </row>
    <row r="93" spans="1:32" x14ac:dyDescent="0.2">
      <c r="A93" s="434">
        <v>23</v>
      </c>
      <c r="B93" s="274" t="s">
        <v>32</v>
      </c>
      <c r="C93" s="267">
        <v>18</v>
      </c>
      <c r="D93" s="268"/>
      <c r="E93" s="269"/>
      <c r="F93" s="268"/>
      <c r="G93" s="269"/>
      <c r="H93" s="270"/>
      <c r="I93" s="269"/>
      <c r="J93" s="271"/>
      <c r="K93" s="267"/>
      <c r="L93" s="268"/>
      <c r="M93" s="269"/>
      <c r="N93" s="268"/>
      <c r="O93" s="269"/>
      <c r="P93" s="268"/>
      <c r="Q93" s="269"/>
      <c r="R93" s="268"/>
      <c r="S93" s="269"/>
      <c r="T93" s="268"/>
      <c r="U93" s="299"/>
      <c r="V93" s="267"/>
      <c r="W93" s="268"/>
      <c r="X93" s="269"/>
      <c r="Y93" s="268"/>
      <c r="Z93" s="269">
        <v>10</v>
      </c>
      <c r="AA93" s="268"/>
      <c r="AB93" s="269"/>
      <c r="AC93" s="268"/>
      <c r="AD93" s="269"/>
      <c r="AE93" s="268"/>
      <c r="AF93" s="272">
        <f t="shared" si="1"/>
        <v>28</v>
      </c>
    </row>
    <row r="94" spans="1:32" x14ac:dyDescent="0.2">
      <c r="A94" s="434">
        <v>24</v>
      </c>
      <c r="B94" s="273" t="s">
        <v>229</v>
      </c>
      <c r="C94" s="267"/>
      <c r="D94" s="268"/>
      <c r="E94" s="269"/>
      <c r="F94" s="268"/>
      <c r="G94" s="269">
        <v>9</v>
      </c>
      <c r="H94" s="270"/>
      <c r="I94" s="269"/>
      <c r="J94" s="271"/>
      <c r="K94" s="267"/>
      <c r="L94" s="268"/>
      <c r="M94" s="269"/>
      <c r="N94" s="268"/>
      <c r="O94" s="269"/>
      <c r="P94" s="268"/>
      <c r="Q94" s="269"/>
      <c r="R94" s="268"/>
      <c r="S94" s="269"/>
      <c r="T94" s="268"/>
      <c r="U94" s="299"/>
      <c r="V94" s="267"/>
      <c r="W94" s="268"/>
      <c r="X94" s="269"/>
      <c r="Y94" s="268"/>
      <c r="Z94" s="269"/>
      <c r="AA94" s="268"/>
      <c r="AB94" s="269">
        <v>13</v>
      </c>
      <c r="AC94" s="268"/>
      <c r="AD94" s="269"/>
      <c r="AE94" s="268"/>
      <c r="AF94" s="272">
        <f t="shared" si="1"/>
        <v>22</v>
      </c>
    </row>
    <row r="95" spans="1:32" x14ac:dyDescent="0.2">
      <c r="A95" s="434">
        <v>25</v>
      </c>
      <c r="B95" s="273" t="s">
        <v>292</v>
      </c>
      <c r="C95" s="267"/>
      <c r="D95" s="268"/>
      <c r="E95" s="269"/>
      <c r="F95" s="268"/>
      <c r="G95" s="269"/>
      <c r="H95" s="270"/>
      <c r="I95" s="269"/>
      <c r="J95" s="271"/>
      <c r="K95" s="267"/>
      <c r="L95" s="268"/>
      <c r="M95" s="269"/>
      <c r="N95" s="268"/>
      <c r="O95" s="269"/>
      <c r="P95" s="268"/>
      <c r="Q95" s="269"/>
      <c r="R95" s="268"/>
      <c r="S95" s="269"/>
      <c r="T95" s="268"/>
      <c r="U95" s="299"/>
      <c r="V95" s="267"/>
      <c r="W95" s="268"/>
      <c r="X95" s="269"/>
      <c r="Y95" s="268"/>
      <c r="Z95" s="269"/>
      <c r="AA95" s="268"/>
      <c r="AB95" s="269">
        <v>5</v>
      </c>
      <c r="AC95" s="268"/>
      <c r="AD95" s="269">
        <v>16</v>
      </c>
      <c r="AE95" s="268"/>
      <c r="AF95" s="272">
        <f t="shared" si="1"/>
        <v>21</v>
      </c>
    </row>
    <row r="96" spans="1:32" x14ac:dyDescent="0.2">
      <c r="A96" s="434">
        <v>26</v>
      </c>
      <c r="B96" s="273" t="s">
        <v>332</v>
      </c>
      <c r="C96" s="267"/>
      <c r="D96" s="268"/>
      <c r="E96" s="269"/>
      <c r="F96" s="268"/>
      <c r="G96" s="269"/>
      <c r="H96" s="270"/>
      <c r="I96" s="269"/>
      <c r="J96" s="271"/>
      <c r="K96" s="267"/>
      <c r="L96" s="268"/>
      <c r="M96" s="269"/>
      <c r="N96" s="268"/>
      <c r="O96" s="269"/>
      <c r="P96" s="268"/>
      <c r="Q96" s="269"/>
      <c r="R96" s="268"/>
      <c r="S96" s="269"/>
      <c r="T96" s="268"/>
      <c r="U96" s="299"/>
      <c r="V96" s="267"/>
      <c r="W96" s="268"/>
      <c r="X96" s="269"/>
      <c r="Y96" s="268"/>
      <c r="Z96" s="269">
        <v>14</v>
      </c>
      <c r="AA96" s="268"/>
      <c r="AB96" s="269">
        <v>3</v>
      </c>
      <c r="AC96" s="268"/>
      <c r="AD96" s="269"/>
      <c r="AE96" s="268"/>
      <c r="AF96" s="272">
        <f t="shared" si="1"/>
        <v>17</v>
      </c>
    </row>
    <row r="97" spans="1:32" x14ac:dyDescent="0.2">
      <c r="A97" s="434">
        <v>27</v>
      </c>
      <c r="B97" s="273" t="s">
        <v>35</v>
      </c>
      <c r="C97" s="267"/>
      <c r="D97" s="268"/>
      <c r="E97" s="269"/>
      <c r="F97" s="268"/>
      <c r="G97" s="269"/>
      <c r="H97" s="270"/>
      <c r="I97" s="269"/>
      <c r="J97" s="271"/>
      <c r="K97" s="267"/>
      <c r="L97" s="268"/>
      <c r="M97" s="269"/>
      <c r="N97" s="268"/>
      <c r="O97" s="269"/>
      <c r="P97" s="268"/>
      <c r="Q97" s="269">
        <v>16</v>
      </c>
      <c r="R97" s="268"/>
      <c r="S97" s="269"/>
      <c r="T97" s="268"/>
      <c r="U97" s="299"/>
      <c r="V97" s="267"/>
      <c r="W97" s="268"/>
      <c r="X97" s="269"/>
      <c r="Y97" s="268"/>
      <c r="Z97" s="269"/>
      <c r="AA97" s="268"/>
      <c r="AB97" s="269"/>
      <c r="AC97" s="268"/>
      <c r="AD97" s="269"/>
      <c r="AE97" s="268"/>
      <c r="AF97" s="272">
        <f t="shared" si="1"/>
        <v>16</v>
      </c>
    </row>
    <row r="98" spans="1:32" x14ac:dyDescent="0.2">
      <c r="A98" s="434">
        <v>28</v>
      </c>
      <c r="B98" s="266" t="s">
        <v>256</v>
      </c>
      <c r="C98" s="267"/>
      <c r="D98" s="268"/>
      <c r="E98" s="269"/>
      <c r="F98" s="268"/>
      <c r="G98" s="269"/>
      <c r="H98" s="270"/>
      <c r="I98" s="269"/>
      <c r="J98" s="271"/>
      <c r="K98" s="267"/>
      <c r="L98" s="268"/>
      <c r="M98" s="269"/>
      <c r="N98" s="268"/>
      <c r="O98" s="269"/>
      <c r="P98" s="268"/>
      <c r="Q98" s="269"/>
      <c r="R98" s="268"/>
      <c r="S98" s="269"/>
      <c r="T98" s="268"/>
      <c r="U98" s="299"/>
      <c r="V98" s="267"/>
      <c r="W98" s="268"/>
      <c r="X98" s="269">
        <v>14</v>
      </c>
      <c r="Y98" s="268"/>
      <c r="Z98" s="269"/>
      <c r="AA98" s="268"/>
      <c r="AB98" s="269"/>
      <c r="AC98" s="268"/>
      <c r="AD98" s="269"/>
      <c r="AE98" s="268"/>
      <c r="AF98" s="272">
        <f t="shared" si="1"/>
        <v>14</v>
      </c>
    </row>
    <row r="99" spans="1:32" x14ac:dyDescent="0.2">
      <c r="A99" s="434">
        <v>29</v>
      </c>
      <c r="B99" s="266" t="s">
        <v>472</v>
      </c>
      <c r="C99" s="267"/>
      <c r="D99" s="268"/>
      <c r="E99" s="269"/>
      <c r="F99" s="268"/>
      <c r="G99" s="269"/>
      <c r="H99" s="270"/>
      <c r="I99" s="269"/>
      <c r="J99" s="271"/>
      <c r="K99" s="267"/>
      <c r="L99" s="268"/>
      <c r="M99" s="269"/>
      <c r="N99" s="268"/>
      <c r="O99" s="269"/>
      <c r="P99" s="268"/>
      <c r="Q99" s="269"/>
      <c r="R99" s="268"/>
      <c r="S99" s="269"/>
      <c r="T99" s="268"/>
      <c r="U99" s="299"/>
      <c r="V99" s="267"/>
      <c r="W99" s="268"/>
      <c r="X99" s="269"/>
      <c r="Y99" s="268"/>
      <c r="Z99" s="269"/>
      <c r="AA99" s="268"/>
      <c r="AB99" s="269"/>
      <c r="AC99" s="268"/>
      <c r="AD99" s="269">
        <v>11</v>
      </c>
      <c r="AE99" s="268"/>
      <c r="AF99" s="272">
        <f t="shared" si="1"/>
        <v>11</v>
      </c>
    </row>
    <row r="100" spans="1:32" x14ac:dyDescent="0.2">
      <c r="A100" s="644">
        <v>30</v>
      </c>
      <c r="B100" s="273" t="s">
        <v>141</v>
      </c>
      <c r="C100" s="645"/>
      <c r="D100" s="646"/>
      <c r="E100" s="647"/>
      <c r="F100" s="646"/>
      <c r="G100" s="647"/>
      <c r="H100" s="648"/>
      <c r="I100" s="647">
        <v>6</v>
      </c>
      <c r="J100" s="649"/>
      <c r="K100" s="645"/>
      <c r="L100" s="646"/>
      <c r="M100" s="647"/>
      <c r="N100" s="646"/>
      <c r="O100" s="647"/>
      <c r="P100" s="646"/>
      <c r="Q100" s="647"/>
      <c r="R100" s="646"/>
      <c r="S100" s="647"/>
      <c r="T100" s="646"/>
      <c r="U100" s="650"/>
      <c r="V100" s="645"/>
      <c r="W100" s="646"/>
      <c r="X100" s="647"/>
      <c r="Y100" s="646"/>
      <c r="Z100" s="647"/>
      <c r="AA100" s="646"/>
      <c r="AB100" s="647"/>
      <c r="AC100" s="646"/>
      <c r="AD100" s="647"/>
      <c r="AE100" s="646"/>
      <c r="AF100" s="651">
        <f t="shared" si="1"/>
        <v>6</v>
      </c>
    </row>
    <row r="101" spans="1:32" x14ac:dyDescent="0.2">
      <c r="A101" s="655"/>
      <c r="B101" s="656"/>
      <c r="C101" s="646"/>
      <c r="D101" s="646"/>
      <c r="E101" s="646"/>
      <c r="F101" s="646"/>
      <c r="G101" s="646"/>
      <c r="H101" s="646"/>
      <c r="I101" s="646"/>
      <c r="J101" s="646"/>
      <c r="K101" s="646"/>
      <c r="L101" s="646"/>
      <c r="M101" s="646"/>
      <c r="N101" s="646"/>
      <c r="O101" s="646"/>
      <c r="P101" s="646"/>
      <c r="Q101" s="646"/>
      <c r="R101" s="646"/>
      <c r="S101" s="646"/>
      <c r="T101" s="646"/>
      <c r="U101" s="646"/>
      <c r="V101" s="646"/>
      <c r="W101" s="646"/>
      <c r="X101" s="646"/>
      <c r="Y101" s="646"/>
      <c r="Z101" s="646"/>
      <c r="AA101" s="646"/>
      <c r="AB101" s="646"/>
      <c r="AC101" s="646"/>
      <c r="AD101" s="646"/>
      <c r="AE101" s="646"/>
      <c r="AF101" s="657"/>
    </row>
    <row r="102" spans="1:32" x14ac:dyDescent="0.2">
      <c r="A102" s="652"/>
      <c r="B102" s="594"/>
      <c r="C102" s="653"/>
      <c r="D102" s="653"/>
      <c r="E102" s="654"/>
      <c r="F102" s="653"/>
      <c r="G102" s="653"/>
      <c r="H102" s="653"/>
      <c r="I102" s="653"/>
      <c r="J102" s="653"/>
      <c r="K102" s="653"/>
      <c r="L102" s="653"/>
      <c r="M102" s="653"/>
      <c r="N102" s="653"/>
      <c r="O102" s="653"/>
      <c r="P102" s="653"/>
      <c r="Q102" s="653"/>
      <c r="R102" s="653"/>
      <c r="S102" s="653"/>
      <c r="T102" s="653"/>
      <c r="U102" s="653"/>
      <c r="V102" s="653"/>
      <c r="W102" s="653"/>
      <c r="X102" s="653"/>
      <c r="Y102" s="653"/>
      <c r="Z102" s="653"/>
      <c r="AA102" s="653"/>
      <c r="AB102" s="653"/>
      <c r="AC102" s="653"/>
      <c r="AD102" s="653"/>
      <c r="AE102" s="653"/>
      <c r="AF102" s="595"/>
    </row>
    <row r="103" spans="1:32" x14ac:dyDescent="0.2">
      <c r="A103" s="854" t="s">
        <v>293</v>
      </c>
      <c r="B103" s="854"/>
      <c r="C103" s="854"/>
      <c r="D103" s="854"/>
      <c r="E103" s="854"/>
      <c r="F103" s="854"/>
      <c r="G103" s="854"/>
      <c r="H103" s="854"/>
      <c r="I103" s="854"/>
      <c r="J103" s="854"/>
      <c r="K103" s="854"/>
      <c r="L103" s="854"/>
      <c r="M103" s="854"/>
      <c r="N103" s="854"/>
      <c r="O103" s="854"/>
      <c r="P103" s="854"/>
      <c r="Q103" s="854"/>
      <c r="R103" s="854"/>
      <c r="S103" s="854"/>
      <c r="T103" s="854"/>
      <c r="U103" s="854"/>
      <c r="V103" s="854"/>
      <c r="W103" s="854"/>
      <c r="X103" s="854"/>
      <c r="Y103" s="854"/>
      <c r="Z103" s="854"/>
      <c r="AA103" s="854"/>
      <c r="AB103" s="854"/>
      <c r="AC103" s="854"/>
      <c r="AD103" s="854"/>
      <c r="AE103" s="854"/>
      <c r="AF103" s="854"/>
    </row>
    <row r="104" spans="1:32" x14ac:dyDescent="0.2">
      <c r="A104" s="437"/>
      <c r="B104" s="436" t="s">
        <v>6</v>
      </c>
      <c r="C104" s="435">
        <v>1</v>
      </c>
      <c r="D104" s="435">
        <v>2</v>
      </c>
      <c r="E104" s="435">
        <v>3</v>
      </c>
      <c r="F104" s="435">
        <v>4</v>
      </c>
      <c r="G104" s="435">
        <v>5</v>
      </c>
      <c r="H104" s="435">
        <v>6</v>
      </c>
      <c r="I104" s="435">
        <v>7</v>
      </c>
      <c r="J104" s="435">
        <v>8</v>
      </c>
      <c r="K104" s="435">
        <v>9</v>
      </c>
      <c r="L104" s="435">
        <v>10</v>
      </c>
      <c r="M104" s="435">
        <v>11</v>
      </c>
      <c r="N104" s="435">
        <v>12</v>
      </c>
      <c r="O104" s="435">
        <v>13</v>
      </c>
      <c r="P104" s="435">
        <v>14</v>
      </c>
      <c r="Q104" s="435">
        <v>15</v>
      </c>
      <c r="R104" s="435">
        <v>16</v>
      </c>
      <c r="S104" s="435">
        <v>17</v>
      </c>
      <c r="T104" s="435">
        <v>18</v>
      </c>
      <c r="U104" s="297"/>
      <c r="V104" s="205"/>
      <c r="W104" s="276"/>
      <c r="X104" s="276"/>
      <c r="Y104" s="276"/>
      <c r="Z104" s="276"/>
      <c r="AA104" s="276"/>
      <c r="AB104" s="276"/>
      <c r="AC104" s="276"/>
      <c r="AD104" s="276"/>
      <c r="AE104" s="276"/>
      <c r="AF104" s="276"/>
    </row>
    <row r="105" spans="1:32" x14ac:dyDescent="0.2">
      <c r="A105" s="437"/>
      <c r="B105" s="436" t="s">
        <v>21</v>
      </c>
      <c r="C105" s="435">
        <v>20</v>
      </c>
      <c r="D105" s="435">
        <v>18</v>
      </c>
      <c r="E105" s="435">
        <v>16</v>
      </c>
      <c r="F105" s="435">
        <v>15</v>
      </c>
      <c r="G105" s="435">
        <v>14</v>
      </c>
      <c r="H105" s="435">
        <v>13</v>
      </c>
      <c r="I105" s="435">
        <v>12</v>
      </c>
      <c r="J105" s="435">
        <v>11</v>
      </c>
      <c r="K105" s="435">
        <v>10</v>
      </c>
      <c r="L105" s="435">
        <v>9</v>
      </c>
      <c r="M105" s="435">
        <v>8</v>
      </c>
      <c r="N105" s="435">
        <v>7</v>
      </c>
      <c r="O105" s="435">
        <v>6</v>
      </c>
      <c r="P105" s="435">
        <v>5</v>
      </c>
      <c r="Q105" s="435">
        <v>4</v>
      </c>
      <c r="R105" s="435">
        <v>3</v>
      </c>
      <c r="S105" s="435">
        <v>2</v>
      </c>
      <c r="T105" s="435">
        <v>1</v>
      </c>
      <c r="U105" s="298"/>
      <c r="V105" s="205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</row>
    <row r="106" spans="1:32" x14ac:dyDescent="0.2">
      <c r="A106" s="205"/>
      <c r="B106" s="126"/>
      <c r="C106" s="126"/>
      <c r="D106" s="126"/>
      <c r="E106" s="127"/>
      <c r="F106" s="126"/>
      <c r="G106" s="205"/>
      <c r="H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</row>
    <row r="107" spans="1:32" x14ac:dyDescent="0.2">
      <c r="A107" s="205"/>
      <c r="B107" s="126" t="s">
        <v>15</v>
      </c>
      <c r="C107" s="126"/>
      <c r="D107" s="205"/>
      <c r="E107" s="127" t="s">
        <v>204</v>
      </c>
      <c r="F107" s="127"/>
      <c r="G107" s="205"/>
      <c r="H107" s="205"/>
      <c r="I107" s="126"/>
      <c r="J107" s="126"/>
      <c r="K107" s="205"/>
      <c r="L107" s="218"/>
      <c r="M107" s="205"/>
      <c r="N107" s="205"/>
      <c r="O107" s="205"/>
      <c r="P107" s="219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</row>
    <row r="108" spans="1:32" x14ac:dyDescent="0.2">
      <c r="A108" s="205"/>
      <c r="B108" s="126"/>
      <c r="C108" s="126"/>
      <c r="D108" s="205"/>
      <c r="E108" s="127"/>
      <c r="F108" s="127"/>
      <c r="G108" s="205"/>
      <c r="H108" s="205"/>
      <c r="I108" s="126"/>
      <c r="J108" s="126"/>
      <c r="K108" s="205"/>
      <c r="L108" s="218"/>
      <c r="M108" s="205"/>
      <c r="N108" s="205"/>
      <c r="O108" s="205"/>
      <c r="P108" s="219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</row>
    <row r="109" spans="1:32" x14ac:dyDescent="0.2">
      <c r="A109" s="205"/>
      <c r="B109" s="126" t="s">
        <v>16</v>
      </c>
      <c r="C109" s="126"/>
      <c r="D109" s="205"/>
      <c r="E109" s="126" t="s">
        <v>205</v>
      </c>
      <c r="F109" s="126"/>
      <c r="G109" s="205"/>
      <c r="H109" s="205"/>
      <c r="I109" s="126"/>
      <c r="J109" s="126"/>
      <c r="K109" s="205"/>
      <c r="L109" s="218"/>
      <c r="M109" s="205"/>
      <c r="N109" s="205"/>
      <c r="O109" s="205"/>
      <c r="P109" s="219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5"/>
    </row>
    <row r="110" spans="1:32" x14ac:dyDescent="0.2">
      <c r="A110" s="126"/>
      <c r="B110" s="126"/>
      <c r="C110" s="261"/>
      <c r="D110" s="261"/>
      <c r="E110" s="261"/>
      <c r="F110" s="126"/>
      <c r="G110" s="261"/>
      <c r="H110" s="126"/>
      <c r="I110" s="261"/>
      <c r="J110" s="126"/>
      <c r="K110" s="261"/>
      <c r="L110" s="126"/>
      <c r="M110" s="261"/>
      <c r="N110" s="126"/>
      <c r="O110" s="261"/>
      <c r="P110" s="126"/>
      <c r="Q110" s="261"/>
      <c r="R110" s="261"/>
      <c r="S110" s="261"/>
      <c r="T110" s="126"/>
      <c r="U110" s="126"/>
      <c r="V110" s="261"/>
      <c r="W110" s="126"/>
      <c r="X110" s="126"/>
      <c r="Y110" s="126"/>
      <c r="Z110" s="261"/>
      <c r="AA110" s="126"/>
      <c r="AB110" s="261"/>
      <c r="AC110" s="126"/>
      <c r="AD110" s="261"/>
      <c r="AE110" s="126"/>
      <c r="AF110" s="596"/>
    </row>
    <row r="111" spans="1:32" x14ac:dyDescent="0.2">
      <c r="A111" s="126"/>
      <c r="B111" s="126" t="s">
        <v>124</v>
      </c>
      <c r="C111" s="261"/>
      <c r="D111" s="261"/>
      <c r="E111" s="8" t="s">
        <v>577</v>
      </c>
      <c r="F111" s="126"/>
      <c r="G111" s="261"/>
      <c r="H111" s="126"/>
      <c r="I111" s="261"/>
      <c r="J111" s="126"/>
      <c r="K111" s="261"/>
      <c r="L111" s="126"/>
      <c r="M111" s="261"/>
      <c r="N111" s="126"/>
      <c r="O111" s="261"/>
      <c r="P111" s="126"/>
      <c r="Q111" s="261"/>
      <c r="R111" s="261"/>
      <c r="S111" s="261"/>
      <c r="T111" s="126"/>
      <c r="U111" s="126"/>
      <c r="V111" s="261"/>
      <c r="W111" s="126"/>
      <c r="X111" s="126"/>
      <c r="Y111" s="126"/>
      <c r="Z111" s="261"/>
      <c r="AA111" s="126"/>
      <c r="AB111" s="261"/>
      <c r="AC111" s="126"/>
      <c r="AD111" s="261"/>
      <c r="AE111" s="126"/>
      <c r="AF111" s="596"/>
    </row>
    <row r="112" spans="1:32" x14ac:dyDescent="0.2">
      <c r="B112" s="218"/>
      <c r="AF112" s="600"/>
    </row>
    <row r="113" spans="2:32" x14ac:dyDescent="0.2">
      <c r="B113" s="126" t="s">
        <v>125</v>
      </c>
      <c r="E113" s="8" t="s">
        <v>589</v>
      </c>
      <c r="AF113" s="600"/>
    </row>
  </sheetData>
  <sheetProtection selectLockedCells="1" selectUnlockedCells="1"/>
  <sortState ref="B39:AF42">
    <sortCondition descending="1" ref="AF39:AF42"/>
  </sortState>
  <mergeCells count="68">
    <mergeCell ref="A103:AF103"/>
    <mergeCell ref="V69:AE69"/>
    <mergeCell ref="AF69:AF70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V70:W70"/>
    <mergeCell ref="X70:Y70"/>
    <mergeCell ref="Z70:AA70"/>
    <mergeCell ref="AB70:AC70"/>
    <mergeCell ref="AD70:AE70"/>
    <mergeCell ref="M68:N68"/>
    <mergeCell ref="A69:A70"/>
    <mergeCell ref="B69:B70"/>
    <mergeCell ref="C69:F69"/>
    <mergeCell ref="G69:J69"/>
    <mergeCell ref="K69:T69"/>
    <mergeCell ref="A65:AF65"/>
    <mergeCell ref="A66:C66"/>
    <mergeCell ref="D66:AA66"/>
    <mergeCell ref="A67:C67"/>
    <mergeCell ref="D67:Y67"/>
    <mergeCell ref="Z67:AF67"/>
    <mergeCell ref="A60:AF60"/>
    <mergeCell ref="A61:AF61"/>
    <mergeCell ref="A62:AF62"/>
    <mergeCell ref="A63:AF63"/>
    <mergeCell ref="A64:N64"/>
    <mergeCell ref="A45:AF45"/>
    <mergeCell ref="AF10:AF11"/>
    <mergeCell ref="C11:D11"/>
    <mergeCell ref="G11:H11"/>
    <mergeCell ref="I11:J11"/>
    <mergeCell ref="K11:L11"/>
    <mergeCell ref="M11:N11"/>
    <mergeCell ref="O11:P11"/>
    <mergeCell ref="Q11:R11"/>
    <mergeCell ref="S11:T11"/>
    <mergeCell ref="C10:F10"/>
    <mergeCell ref="E11:F11"/>
    <mergeCell ref="A10:A11"/>
    <mergeCell ref="B10:B11"/>
    <mergeCell ref="G10:J10"/>
    <mergeCell ref="K10:T10"/>
    <mergeCell ref="V10:AE10"/>
    <mergeCell ref="V11:W11"/>
    <mergeCell ref="X11:Y11"/>
    <mergeCell ref="Z11:AA11"/>
    <mergeCell ref="AB11:AC11"/>
    <mergeCell ref="AD11:AE11"/>
    <mergeCell ref="Z8:AF8"/>
    <mergeCell ref="M9:N9"/>
    <mergeCell ref="A1:AF1"/>
    <mergeCell ref="A2:AF2"/>
    <mergeCell ref="A3:AF3"/>
    <mergeCell ref="A4:AF4"/>
    <mergeCell ref="A5:N5"/>
    <mergeCell ref="A7:C7"/>
    <mergeCell ref="A8:C8"/>
    <mergeCell ref="A6:AF6"/>
    <mergeCell ref="D7:AA7"/>
    <mergeCell ref="D8:Y8"/>
  </mergeCells>
  <printOptions horizontalCentered="1"/>
  <pageMargins left="0.59055118110236227" right="0.19685039370078741" top="0.23" bottom="0.38" header="0" footer="0"/>
  <pageSetup paperSize="9" scale="71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65"/>
  <sheetViews>
    <sheetView view="pageLayout" zoomScale="117" zoomScaleNormal="100" zoomScaleSheetLayoutView="120" zoomScalePageLayoutView="117" workbookViewId="0">
      <selection activeCell="H35" sqref="H35"/>
    </sheetView>
  </sheetViews>
  <sheetFormatPr defaultRowHeight="12.75" x14ac:dyDescent="0.2"/>
  <cols>
    <col min="1" max="1" width="5.5703125" customWidth="1"/>
    <col min="2" max="2" width="19.140625" customWidth="1"/>
    <col min="3" max="3" width="8.28515625" customWidth="1"/>
    <col min="4" max="4" width="22.7109375" customWidth="1"/>
    <col min="5" max="5" width="23.28515625" customWidth="1"/>
    <col min="6" max="7" width="16.28515625" customWidth="1"/>
    <col min="8" max="8" width="19.85546875" customWidth="1"/>
  </cols>
  <sheetData>
    <row r="1" spans="1:19" x14ac:dyDescent="0.2">
      <c r="A1" s="697" t="s">
        <v>30</v>
      </c>
      <c r="B1" s="697"/>
      <c r="C1" s="697"/>
      <c r="D1" s="697"/>
      <c r="E1" s="697"/>
      <c r="F1" s="697"/>
      <c r="G1" s="697"/>
      <c r="H1" s="121"/>
      <c r="I1" s="121"/>
      <c r="J1" s="121"/>
      <c r="K1" s="121"/>
      <c r="L1" s="27"/>
      <c r="M1" s="27"/>
      <c r="N1" s="27"/>
      <c r="O1" s="27"/>
      <c r="P1" s="27"/>
      <c r="Q1" s="6"/>
      <c r="R1" s="6"/>
    </row>
    <row r="2" spans="1:19" s="38" customFormat="1" x14ac:dyDescent="0.2">
      <c r="A2" s="697" t="s">
        <v>126</v>
      </c>
      <c r="B2" s="697"/>
      <c r="C2" s="697"/>
      <c r="D2" s="697"/>
      <c r="E2" s="697"/>
      <c r="F2" s="697"/>
      <c r="G2" s="697"/>
      <c r="H2" s="121"/>
      <c r="I2" s="121"/>
      <c r="J2" s="121"/>
      <c r="K2" s="121"/>
      <c r="L2" s="26"/>
      <c r="M2" s="26"/>
      <c r="N2" s="26"/>
      <c r="O2" s="26"/>
      <c r="P2" s="26"/>
      <c r="Q2" s="5"/>
      <c r="R2" s="5"/>
      <c r="S2" s="1"/>
    </row>
    <row r="3" spans="1:19" s="38" customFormat="1" ht="12.75" customHeight="1" x14ac:dyDescent="0.2">
      <c r="A3" s="698" t="s">
        <v>197</v>
      </c>
      <c r="B3" s="698"/>
      <c r="C3" s="698"/>
      <c r="D3" s="698"/>
      <c r="E3" s="698"/>
      <c r="F3" s="698"/>
      <c r="G3" s="698"/>
      <c r="H3" s="120"/>
      <c r="I3" s="120"/>
      <c r="J3" s="120"/>
      <c r="K3" s="120"/>
      <c r="L3" s="27"/>
      <c r="M3" s="27"/>
      <c r="N3" s="27"/>
      <c r="O3" s="27"/>
      <c r="P3" s="27"/>
      <c r="Q3" s="9"/>
      <c r="R3" s="9"/>
      <c r="S3" s="1"/>
    </row>
    <row r="4" spans="1:19" s="38" customFormat="1" x14ac:dyDescent="0.2">
      <c r="A4" s="867" t="s">
        <v>198</v>
      </c>
      <c r="B4" s="867"/>
      <c r="C4" s="867"/>
      <c r="D4" s="867"/>
      <c r="E4" s="867"/>
      <c r="F4" s="867"/>
      <c r="G4" s="867"/>
      <c r="H4" s="120"/>
      <c r="I4" s="120"/>
      <c r="J4" s="120"/>
      <c r="K4" s="120"/>
      <c r="L4" s="27"/>
      <c r="M4" s="27"/>
      <c r="N4" s="27"/>
      <c r="O4" s="27"/>
      <c r="P4" s="27"/>
      <c r="Q4" s="5"/>
      <c r="R4" s="5"/>
      <c r="S4" s="1"/>
    </row>
    <row r="5" spans="1:19" s="38" customFormat="1" x14ac:dyDescent="0.2">
      <c r="A5" s="126"/>
      <c r="B5" s="126"/>
      <c r="C5" s="126"/>
      <c r="D5" s="126"/>
      <c r="E5" s="126"/>
      <c r="F5" s="126"/>
      <c r="G5" s="126"/>
      <c r="H5" s="120"/>
      <c r="I5" s="120"/>
      <c r="J5" s="120"/>
      <c r="K5" s="120"/>
      <c r="L5" s="4"/>
      <c r="M5" s="4"/>
      <c r="N5" s="4"/>
      <c r="O5" s="1"/>
      <c r="P5" s="1"/>
      <c r="Q5" s="1"/>
      <c r="R5" s="1"/>
      <c r="S5" s="1"/>
    </row>
    <row r="6" spans="1:19" s="2" customFormat="1" x14ac:dyDescent="0.2">
      <c r="A6" s="758" t="s">
        <v>245</v>
      </c>
      <c r="B6" s="758"/>
      <c r="C6" s="758"/>
      <c r="D6" s="758"/>
      <c r="E6" s="758"/>
      <c r="F6" s="758"/>
      <c r="G6" s="218"/>
      <c r="H6" s="122"/>
      <c r="I6" s="122"/>
      <c r="J6" s="122"/>
      <c r="K6" s="120"/>
      <c r="L6" s="4"/>
      <c r="M6" s="4"/>
      <c r="N6" s="4"/>
      <c r="O6" s="1"/>
      <c r="P6" s="1"/>
      <c r="Q6" s="1"/>
      <c r="R6" s="1"/>
      <c r="S6" s="1"/>
    </row>
    <row r="7" spans="1:19" s="38" customFormat="1" x14ac:dyDescent="0.2">
      <c r="A7" s="845"/>
      <c r="B7" s="845"/>
      <c r="C7" s="845"/>
      <c r="D7" s="125"/>
      <c r="E7" s="125"/>
      <c r="F7" s="125"/>
      <c r="G7" s="218"/>
      <c r="H7" s="122"/>
      <c r="I7" s="122"/>
      <c r="J7" s="122"/>
      <c r="K7" s="120"/>
      <c r="L7" s="4"/>
      <c r="M7" s="4"/>
      <c r="N7" s="4"/>
      <c r="O7" s="1"/>
      <c r="P7" s="1"/>
      <c r="Q7" s="1"/>
      <c r="R7" s="1"/>
      <c r="S7" s="1"/>
    </row>
    <row r="8" spans="1:19" s="38" customFormat="1" x14ac:dyDescent="0.2">
      <c r="A8" s="845" t="s">
        <v>567</v>
      </c>
      <c r="B8" s="845"/>
      <c r="C8" s="845"/>
      <c r="D8" s="125"/>
      <c r="E8" s="125"/>
      <c r="F8" s="621" t="s">
        <v>196</v>
      </c>
      <c r="G8" s="621"/>
      <c r="H8" s="621"/>
      <c r="I8" s="122"/>
      <c r="J8" s="122"/>
      <c r="K8" s="120"/>
      <c r="L8" s="4"/>
      <c r="M8" s="4"/>
      <c r="N8" s="4"/>
      <c r="O8" s="1"/>
      <c r="P8" s="1"/>
      <c r="Q8" s="1"/>
      <c r="R8" s="1"/>
      <c r="S8" s="1"/>
    </row>
    <row r="9" spans="1:19" x14ac:dyDescent="0.2">
      <c r="A9" s="205"/>
      <c r="B9" s="205"/>
      <c r="C9" s="205"/>
      <c r="D9" s="205"/>
      <c r="E9" s="205"/>
      <c r="F9" s="205"/>
      <c r="G9" s="205"/>
    </row>
    <row r="10" spans="1:19" ht="33.75" x14ac:dyDescent="0.2">
      <c r="A10" s="31" t="s">
        <v>22</v>
      </c>
      <c r="B10" s="31" t="s">
        <v>23</v>
      </c>
      <c r="C10" s="36" t="s">
        <v>24</v>
      </c>
      <c r="D10" s="35" t="s">
        <v>25</v>
      </c>
      <c r="E10" s="31" t="s">
        <v>26</v>
      </c>
      <c r="F10" s="31" t="s">
        <v>27</v>
      </c>
      <c r="G10" s="31" t="s">
        <v>28</v>
      </c>
    </row>
    <row r="11" spans="1:19" x14ac:dyDescent="0.2">
      <c r="A11" s="33">
        <v>1</v>
      </c>
      <c r="B11" s="366" t="s">
        <v>184</v>
      </c>
      <c r="C11" s="225" t="s">
        <v>34</v>
      </c>
      <c r="D11" s="33" t="s">
        <v>15</v>
      </c>
      <c r="E11" s="278" t="s">
        <v>228</v>
      </c>
      <c r="F11" s="33" t="s">
        <v>242</v>
      </c>
      <c r="G11" s="33" t="s">
        <v>587</v>
      </c>
    </row>
    <row r="12" spans="1:19" x14ac:dyDescent="0.2">
      <c r="A12" s="33">
        <f>A11+1</f>
        <v>2</v>
      </c>
      <c r="B12" s="203" t="s">
        <v>240</v>
      </c>
      <c r="C12" s="193" t="s">
        <v>34</v>
      </c>
      <c r="D12" s="225" t="s">
        <v>16</v>
      </c>
      <c r="E12" s="280" t="s">
        <v>241</v>
      </c>
      <c r="F12" s="33" t="s">
        <v>242</v>
      </c>
      <c r="G12" s="33" t="s">
        <v>587</v>
      </c>
    </row>
    <row r="13" spans="1:19" x14ac:dyDescent="0.2">
      <c r="A13" s="33">
        <f t="shared" ref="A13:A57" si="0">A12+1</f>
        <v>3</v>
      </c>
      <c r="B13" s="366" t="s">
        <v>344</v>
      </c>
      <c r="C13" s="33" t="s">
        <v>495</v>
      </c>
      <c r="D13" s="225" t="s">
        <v>107</v>
      </c>
      <c r="E13" s="280" t="s">
        <v>228</v>
      </c>
      <c r="F13" s="33" t="s">
        <v>243</v>
      </c>
      <c r="G13" s="33" t="s">
        <v>587</v>
      </c>
    </row>
    <row r="14" spans="1:19" ht="13.15" customHeight="1" x14ac:dyDescent="0.2">
      <c r="A14" s="33">
        <f t="shared" si="0"/>
        <v>4</v>
      </c>
      <c r="B14" s="366" t="s">
        <v>547</v>
      </c>
      <c r="C14" s="33" t="s">
        <v>34</v>
      </c>
      <c r="D14" s="225" t="s">
        <v>41</v>
      </c>
      <c r="E14" s="280" t="s">
        <v>226</v>
      </c>
      <c r="F14" s="33" t="s">
        <v>243</v>
      </c>
      <c r="G14" s="33" t="s">
        <v>587</v>
      </c>
    </row>
    <row r="15" spans="1:19" x14ac:dyDescent="0.2">
      <c r="A15" s="33">
        <f t="shared" si="0"/>
        <v>5</v>
      </c>
      <c r="B15" s="366" t="s">
        <v>120</v>
      </c>
      <c r="C15" s="225" t="s">
        <v>34</v>
      </c>
      <c r="D15" s="225" t="s">
        <v>121</v>
      </c>
      <c r="E15" s="278" t="s">
        <v>35</v>
      </c>
      <c r="F15" s="33" t="s">
        <v>243</v>
      </c>
      <c r="G15" s="33" t="s">
        <v>587</v>
      </c>
    </row>
    <row r="16" spans="1:19" x14ac:dyDescent="0.2">
      <c r="A16" s="33">
        <f t="shared" si="0"/>
        <v>6</v>
      </c>
      <c r="B16" s="366" t="s">
        <v>548</v>
      </c>
      <c r="C16" s="225" t="s">
        <v>34</v>
      </c>
      <c r="D16" s="225" t="s">
        <v>121</v>
      </c>
      <c r="E16" s="278" t="s">
        <v>472</v>
      </c>
      <c r="F16" s="33" t="s">
        <v>243</v>
      </c>
      <c r="G16" s="33" t="s">
        <v>587</v>
      </c>
    </row>
    <row r="17" spans="1:7" x14ac:dyDescent="0.2">
      <c r="A17" s="33">
        <f t="shared" si="0"/>
        <v>7</v>
      </c>
      <c r="B17" s="366" t="s">
        <v>184</v>
      </c>
      <c r="C17" s="225" t="s">
        <v>34</v>
      </c>
      <c r="D17" s="225" t="s">
        <v>121</v>
      </c>
      <c r="E17" s="278" t="s">
        <v>228</v>
      </c>
      <c r="F17" s="33" t="s">
        <v>243</v>
      </c>
      <c r="G17" s="33" t="s">
        <v>587</v>
      </c>
    </row>
    <row r="18" spans="1:7" x14ac:dyDescent="0.2">
      <c r="A18" s="33">
        <f t="shared" si="0"/>
        <v>8</v>
      </c>
      <c r="B18" s="366" t="s">
        <v>549</v>
      </c>
      <c r="C18" s="225" t="s">
        <v>34</v>
      </c>
      <c r="D18" s="225" t="s">
        <v>180</v>
      </c>
      <c r="E18" s="278" t="s">
        <v>181</v>
      </c>
      <c r="F18" s="33" t="s">
        <v>243</v>
      </c>
      <c r="G18" s="33" t="s">
        <v>587</v>
      </c>
    </row>
    <row r="19" spans="1:7" s="118" customFormat="1" x14ac:dyDescent="0.2">
      <c r="A19" s="33">
        <f t="shared" si="0"/>
        <v>9</v>
      </c>
      <c r="B19" s="366" t="s">
        <v>195</v>
      </c>
      <c r="C19" s="33" t="s">
        <v>34</v>
      </c>
      <c r="D19" s="225" t="s">
        <v>180</v>
      </c>
      <c r="E19" s="280" t="s">
        <v>31</v>
      </c>
      <c r="F19" s="33" t="s">
        <v>243</v>
      </c>
      <c r="G19" s="33" t="s">
        <v>587</v>
      </c>
    </row>
    <row r="20" spans="1:7" x14ac:dyDescent="0.2">
      <c r="A20" s="33">
        <f t="shared" si="0"/>
        <v>10</v>
      </c>
      <c r="B20" s="366" t="s">
        <v>178</v>
      </c>
      <c r="C20" s="225" t="s">
        <v>34</v>
      </c>
      <c r="D20" s="225" t="s">
        <v>182</v>
      </c>
      <c r="E20" s="278" t="s">
        <v>179</v>
      </c>
      <c r="F20" s="33" t="s">
        <v>243</v>
      </c>
      <c r="G20" s="33" t="s">
        <v>587</v>
      </c>
    </row>
    <row r="21" spans="1:7" x14ac:dyDescent="0.2">
      <c r="A21" s="33">
        <f t="shared" si="0"/>
        <v>11</v>
      </c>
      <c r="B21" s="366" t="s">
        <v>39</v>
      </c>
      <c r="C21" s="225" t="s">
        <v>34</v>
      </c>
      <c r="D21" s="225" t="s">
        <v>182</v>
      </c>
      <c r="E21" s="278" t="s">
        <v>38</v>
      </c>
      <c r="F21" s="33" t="s">
        <v>243</v>
      </c>
      <c r="G21" s="33" t="s">
        <v>587</v>
      </c>
    </row>
    <row r="22" spans="1:7" x14ac:dyDescent="0.2">
      <c r="A22" s="33">
        <f t="shared" si="0"/>
        <v>12</v>
      </c>
      <c r="B22" s="278" t="s">
        <v>122</v>
      </c>
      <c r="C22" s="33" t="s">
        <v>34</v>
      </c>
      <c r="D22" s="193" t="s">
        <v>182</v>
      </c>
      <c r="E22" s="278" t="s">
        <v>220</v>
      </c>
      <c r="F22" s="33" t="s">
        <v>243</v>
      </c>
      <c r="G22" s="33" t="s">
        <v>587</v>
      </c>
    </row>
    <row r="23" spans="1:7" x14ac:dyDescent="0.2">
      <c r="A23" s="33">
        <f t="shared" si="0"/>
        <v>13</v>
      </c>
      <c r="B23" s="619" t="s">
        <v>83</v>
      </c>
      <c r="C23" s="33" t="s">
        <v>495</v>
      </c>
      <c r="D23" s="277" t="s">
        <v>182</v>
      </c>
      <c r="E23" s="280" t="s">
        <v>38</v>
      </c>
      <c r="F23" s="33" t="s">
        <v>243</v>
      </c>
      <c r="G23" s="33" t="s">
        <v>587</v>
      </c>
    </row>
    <row r="24" spans="1:7" x14ac:dyDescent="0.2">
      <c r="A24" s="33">
        <f t="shared" si="0"/>
        <v>14</v>
      </c>
      <c r="B24" s="278" t="s">
        <v>550</v>
      </c>
      <c r="C24" s="225" t="s">
        <v>34</v>
      </c>
      <c r="D24" s="225" t="s">
        <v>182</v>
      </c>
      <c r="E24" s="278" t="s">
        <v>187</v>
      </c>
      <c r="F24" s="33" t="s">
        <v>243</v>
      </c>
      <c r="G24" s="33" t="s">
        <v>587</v>
      </c>
    </row>
    <row r="25" spans="1:7" x14ac:dyDescent="0.2">
      <c r="A25" s="33">
        <f t="shared" si="0"/>
        <v>15</v>
      </c>
      <c r="B25" s="366" t="s">
        <v>278</v>
      </c>
      <c r="C25" s="193" t="s">
        <v>34</v>
      </c>
      <c r="D25" s="277" t="s">
        <v>182</v>
      </c>
      <c r="E25" s="279" t="s">
        <v>241</v>
      </c>
      <c r="F25" s="33" t="s">
        <v>243</v>
      </c>
      <c r="G25" s="33" t="s">
        <v>587</v>
      </c>
    </row>
    <row r="26" spans="1:7" x14ac:dyDescent="0.2">
      <c r="A26" s="33">
        <f t="shared" si="0"/>
        <v>16</v>
      </c>
      <c r="B26" s="279" t="s">
        <v>551</v>
      </c>
      <c r="C26" s="225" t="s">
        <v>34</v>
      </c>
      <c r="D26" s="277" t="s">
        <v>182</v>
      </c>
      <c r="E26" s="279" t="s">
        <v>221</v>
      </c>
      <c r="F26" s="33" t="s">
        <v>243</v>
      </c>
      <c r="G26" s="33" t="s">
        <v>587</v>
      </c>
    </row>
    <row r="27" spans="1:7" x14ac:dyDescent="0.2">
      <c r="A27" s="33">
        <f t="shared" si="0"/>
        <v>17</v>
      </c>
      <c r="B27" s="366" t="s">
        <v>175</v>
      </c>
      <c r="C27" s="225" t="s">
        <v>34</v>
      </c>
      <c r="D27" s="277" t="s">
        <v>182</v>
      </c>
      <c r="E27" s="278" t="s">
        <v>32</v>
      </c>
      <c r="F27" s="33" t="s">
        <v>243</v>
      </c>
      <c r="G27" s="33" t="s">
        <v>587</v>
      </c>
    </row>
    <row r="28" spans="1:7" x14ac:dyDescent="0.2">
      <c r="A28" s="33">
        <f t="shared" si="0"/>
        <v>18</v>
      </c>
      <c r="B28" s="366" t="s">
        <v>86</v>
      </c>
      <c r="C28" s="225" t="s">
        <v>34</v>
      </c>
      <c r="D28" s="277" t="s">
        <v>182</v>
      </c>
      <c r="E28" s="278" t="s">
        <v>183</v>
      </c>
      <c r="F28" s="33" t="s">
        <v>243</v>
      </c>
      <c r="G28" s="33" t="s">
        <v>587</v>
      </c>
    </row>
    <row r="29" spans="1:7" x14ac:dyDescent="0.2">
      <c r="A29" s="33">
        <f t="shared" si="0"/>
        <v>19</v>
      </c>
      <c r="B29" s="366" t="s">
        <v>119</v>
      </c>
      <c r="C29" s="225" t="s">
        <v>34</v>
      </c>
      <c r="D29" s="225" t="s">
        <v>182</v>
      </c>
      <c r="E29" s="278" t="s">
        <v>35</v>
      </c>
      <c r="F29" s="33" t="s">
        <v>243</v>
      </c>
      <c r="G29" s="33" t="s">
        <v>587</v>
      </c>
    </row>
    <row r="30" spans="1:7" x14ac:dyDescent="0.2">
      <c r="A30" s="33">
        <f t="shared" si="0"/>
        <v>20</v>
      </c>
      <c r="B30" s="278" t="s">
        <v>552</v>
      </c>
      <c r="C30" s="225" t="s">
        <v>34</v>
      </c>
      <c r="D30" s="225" t="s">
        <v>182</v>
      </c>
      <c r="E30" s="278" t="s">
        <v>179</v>
      </c>
      <c r="F30" s="33" t="s">
        <v>243</v>
      </c>
      <c r="G30" s="33" t="s">
        <v>587</v>
      </c>
    </row>
    <row r="31" spans="1:7" x14ac:dyDescent="0.2">
      <c r="A31" s="33">
        <f t="shared" si="0"/>
        <v>21</v>
      </c>
      <c r="B31" s="366" t="s">
        <v>553</v>
      </c>
      <c r="C31" s="225" t="s">
        <v>34</v>
      </c>
      <c r="D31" s="225" t="s">
        <v>182</v>
      </c>
      <c r="E31" s="278" t="s">
        <v>220</v>
      </c>
      <c r="F31" s="33" t="s">
        <v>243</v>
      </c>
      <c r="G31" s="33" t="s">
        <v>587</v>
      </c>
    </row>
    <row r="32" spans="1:7" x14ac:dyDescent="0.2">
      <c r="A32" s="33">
        <f t="shared" si="0"/>
        <v>22</v>
      </c>
      <c r="B32" s="425" t="s">
        <v>389</v>
      </c>
      <c r="C32" s="424" t="s">
        <v>34</v>
      </c>
      <c r="D32" s="424" t="s">
        <v>182</v>
      </c>
      <c r="E32" s="623" t="s">
        <v>141</v>
      </c>
      <c r="F32" s="33" t="s">
        <v>243</v>
      </c>
      <c r="G32" s="447" t="s">
        <v>588</v>
      </c>
    </row>
    <row r="33" spans="1:7" x14ac:dyDescent="0.2">
      <c r="A33" s="33">
        <f t="shared" si="0"/>
        <v>23</v>
      </c>
      <c r="B33" s="366" t="s">
        <v>580</v>
      </c>
      <c r="C33" s="225" t="s">
        <v>34</v>
      </c>
      <c r="D33" s="225" t="s">
        <v>182</v>
      </c>
      <c r="E33" s="278" t="s">
        <v>255</v>
      </c>
      <c r="F33" s="33" t="s">
        <v>243</v>
      </c>
      <c r="G33" s="447" t="s">
        <v>588</v>
      </c>
    </row>
    <row r="34" spans="1:7" x14ac:dyDescent="0.2">
      <c r="A34" s="33">
        <f t="shared" si="0"/>
        <v>24</v>
      </c>
      <c r="B34" s="366" t="s">
        <v>582</v>
      </c>
      <c r="C34" s="225">
        <v>1</v>
      </c>
      <c r="D34" s="225" t="s">
        <v>182</v>
      </c>
      <c r="E34" s="278" t="s">
        <v>226</v>
      </c>
      <c r="F34" s="33" t="s">
        <v>243</v>
      </c>
      <c r="G34" s="447" t="s">
        <v>588</v>
      </c>
    </row>
    <row r="35" spans="1:7" x14ac:dyDescent="0.2">
      <c r="A35" s="33">
        <f t="shared" si="0"/>
        <v>25</v>
      </c>
      <c r="B35" s="366" t="s">
        <v>581</v>
      </c>
      <c r="C35" s="225">
        <v>1</v>
      </c>
      <c r="D35" s="225" t="s">
        <v>182</v>
      </c>
      <c r="E35" s="278" t="s">
        <v>226</v>
      </c>
      <c r="F35" s="33" t="s">
        <v>243</v>
      </c>
      <c r="G35" s="447" t="s">
        <v>588</v>
      </c>
    </row>
    <row r="36" spans="1:7" x14ac:dyDescent="0.2">
      <c r="A36" s="33">
        <f t="shared" si="0"/>
        <v>26</v>
      </c>
      <c r="B36" s="425" t="s">
        <v>193</v>
      </c>
      <c r="C36" s="424">
        <v>1</v>
      </c>
      <c r="D36" s="225" t="s">
        <v>194</v>
      </c>
      <c r="E36" s="623" t="s">
        <v>595</v>
      </c>
      <c r="F36" s="33" t="s">
        <v>243</v>
      </c>
      <c r="G36" s="447" t="s">
        <v>588</v>
      </c>
    </row>
    <row r="37" spans="1:7" x14ac:dyDescent="0.2">
      <c r="A37" s="33">
        <f t="shared" si="0"/>
        <v>27</v>
      </c>
      <c r="B37" s="278" t="s">
        <v>554</v>
      </c>
      <c r="C37" s="225">
        <v>1</v>
      </c>
      <c r="D37" s="225" t="s">
        <v>194</v>
      </c>
      <c r="E37" s="278" t="s">
        <v>224</v>
      </c>
      <c r="F37" s="33" t="s">
        <v>243</v>
      </c>
      <c r="G37" s="447" t="s">
        <v>588</v>
      </c>
    </row>
    <row r="38" spans="1:7" x14ac:dyDescent="0.2">
      <c r="A38" s="33">
        <f t="shared" si="0"/>
        <v>28</v>
      </c>
      <c r="B38" s="366" t="s">
        <v>555</v>
      </c>
      <c r="C38" s="225">
        <v>1</v>
      </c>
      <c r="D38" s="225" t="s">
        <v>182</v>
      </c>
      <c r="E38" s="278" t="s">
        <v>35</v>
      </c>
      <c r="F38" s="33" t="s">
        <v>243</v>
      </c>
      <c r="G38" s="447" t="s">
        <v>588</v>
      </c>
    </row>
    <row r="39" spans="1:7" x14ac:dyDescent="0.2">
      <c r="A39" s="33">
        <f t="shared" si="0"/>
        <v>29</v>
      </c>
      <c r="B39" s="278" t="s">
        <v>186</v>
      </c>
      <c r="C39" s="225">
        <v>1</v>
      </c>
      <c r="D39" s="225" t="s">
        <v>182</v>
      </c>
      <c r="E39" s="278" t="s">
        <v>33</v>
      </c>
      <c r="F39" s="33" t="s">
        <v>243</v>
      </c>
      <c r="G39" s="447" t="s">
        <v>588</v>
      </c>
    </row>
    <row r="40" spans="1:7" x14ac:dyDescent="0.2">
      <c r="A40" s="33">
        <f t="shared" si="0"/>
        <v>30</v>
      </c>
      <c r="B40" s="280" t="s">
        <v>556</v>
      </c>
      <c r="C40" s="225">
        <v>1</v>
      </c>
      <c r="D40" s="225" t="s">
        <v>182</v>
      </c>
      <c r="E40" s="278" t="s">
        <v>229</v>
      </c>
      <c r="F40" s="33" t="s">
        <v>243</v>
      </c>
      <c r="G40" s="447" t="s">
        <v>588</v>
      </c>
    </row>
    <row r="41" spans="1:7" x14ac:dyDescent="0.2">
      <c r="A41" s="33">
        <f t="shared" si="0"/>
        <v>31</v>
      </c>
      <c r="B41" s="278" t="s">
        <v>192</v>
      </c>
      <c r="C41" s="225">
        <v>1</v>
      </c>
      <c r="D41" s="225" t="s">
        <v>182</v>
      </c>
      <c r="E41" s="278" t="s">
        <v>246</v>
      </c>
      <c r="F41" s="33" t="s">
        <v>243</v>
      </c>
      <c r="G41" s="447" t="s">
        <v>588</v>
      </c>
    </row>
    <row r="42" spans="1:7" x14ac:dyDescent="0.2">
      <c r="A42" s="33">
        <f t="shared" si="0"/>
        <v>32</v>
      </c>
      <c r="B42" s="203" t="s">
        <v>164</v>
      </c>
      <c r="C42" s="193">
        <v>1</v>
      </c>
      <c r="D42" s="277" t="s">
        <v>182</v>
      </c>
      <c r="E42" s="279" t="s">
        <v>185</v>
      </c>
      <c r="F42" s="33" t="s">
        <v>243</v>
      </c>
      <c r="G42" s="447" t="s">
        <v>588</v>
      </c>
    </row>
    <row r="43" spans="1:7" x14ac:dyDescent="0.2">
      <c r="A43" s="33">
        <f t="shared" si="0"/>
        <v>33</v>
      </c>
      <c r="B43" s="203" t="s">
        <v>191</v>
      </c>
      <c r="C43" s="193">
        <v>1</v>
      </c>
      <c r="D43" s="277" t="s">
        <v>182</v>
      </c>
      <c r="E43" s="279" t="s">
        <v>185</v>
      </c>
      <c r="F43" s="33" t="s">
        <v>243</v>
      </c>
      <c r="G43" s="447" t="s">
        <v>588</v>
      </c>
    </row>
    <row r="44" spans="1:7" x14ac:dyDescent="0.2">
      <c r="A44" s="33">
        <f t="shared" si="0"/>
        <v>34</v>
      </c>
      <c r="B44" s="203" t="s">
        <v>244</v>
      </c>
      <c r="C44" s="193">
        <v>2</v>
      </c>
      <c r="D44" s="277" t="s">
        <v>182</v>
      </c>
      <c r="E44" s="279" t="s">
        <v>241</v>
      </c>
      <c r="F44" s="33" t="s">
        <v>243</v>
      </c>
      <c r="G44" s="447" t="s">
        <v>588</v>
      </c>
    </row>
    <row r="45" spans="1:7" x14ac:dyDescent="0.2">
      <c r="A45" s="33">
        <f t="shared" si="0"/>
        <v>35</v>
      </c>
      <c r="B45" s="279" t="s">
        <v>558</v>
      </c>
      <c r="C45" s="193">
        <v>1</v>
      </c>
      <c r="D45" s="277" t="s">
        <v>182</v>
      </c>
      <c r="E45" s="279" t="s">
        <v>31</v>
      </c>
      <c r="F45" s="33" t="s">
        <v>243</v>
      </c>
      <c r="G45" s="447" t="s">
        <v>588</v>
      </c>
    </row>
    <row r="46" spans="1:7" x14ac:dyDescent="0.2">
      <c r="A46" s="33">
        <f t="shared" si="0"/>
        <v>36</v>
      </c>
      <c r="B46" s="279" t="s">
        <v>559</v>
      </c>
      <c r="C46" s="193">
        <v>1</v>
      </c>
      <c r="D46" s="277" t="s">
        <v>182</v>
      </c>
      <c r="E46" s="279" t="s">
        <v>31</v>
      </c>
      <c r="F46" s="33" t="s">
        <v>243</v>
      </c>
      <c r="G46" s="447" t="s">
        <v>588</v>
      </c>
    </row>
    <row r="47" spans="1:7" x14ac:dyDescent="0.2">
      <c r="A47" s="33">
        <f t="shared" si="0"/>
        <v>37</v>
      </c>
      <c r="B47" s="279" t="s">
        <v>560</v>
      </c>
      <c r="C47" s="193">
        <v>1</v>
      </c>
      <c r="D47" s="277" t="s">
        <v>182</v>
      </c>
      <c r="E47" s="279" t="s">
        <v>31</v>
      </c>
      <c r="F47" s="33" t="s">
        <v>243</v>
      </c>
      <c r="G47" s="447" t="s">
        <v>588</v>
      </c>
    </row>
    <row r="48" spans="1:7" x14ac:dyDescent="0.2">
      <c r="A48" s="33">
        <f t="shared" si="0"/>
        <v>38</v>
      </c>
      <c r="B48" s="203" t="s">
        <v>189</v>
      </c>
      <c r="C48" s="193">
        <v>1</v>
      </c>
      <c r="D48" s="277" t="s">
        <v>182</v>
      </c>
      <c r="E48" s="279" t="s">
        <v>185</v>
      </c>
      <c r="F48" s="33" t="s">
        <v>243</v>
      </c>
      <c r="G48" s="447" t="s">
        <v>588</v>
      </c>
    </row>
    <row r="49" spans="1:7" x14ac:dyDescent="0.2">
      <c r="A49" s="33">
        <f t="shared" si="0"/>
        <v>39</v>
      </c>
      <c r="B49" s="203" t="s">
        <v>190</v>
      </c>
      <c r="C49" s="193">
        <v>1</v>
      </c>
      <c r="D49" s="277" t="s">
        <v>182</v>
      </c>
      <c r="E49" s="279" t="s">
        <v>185</v>
      </c>
      <c r="F49" s="33" t="s">
        <v>243</v>
      </c>
      <c r="G49" s="447" t="s">
        <v>588</v>
      </c>
    </row>
    <row r="50" spans="1:7" x14ac:dyDescent="0.2">
      <c r="A50" s="33">
        <f t="shared" si="0"/>
        <v>40</v>
      </c>
      <c r="B50" s="279" t="s">
        <v>561</v>
      </c>
      <c r="C50" s="193" t="s">
        <v>34</v>
      </c>
      <c r="D50" s="277" t="s">
        <v>182</v>
      </c>
      <c r="E50" s="279" t="s">
        <v>255</v>
      </c>
      <c r="F50" s="33" t="s">
        <v>243</v>
      </c>
      <c r="G50" s="447" t="s">
        <v>588</v>
      </c>
    </row>
    <row r="51" spans="1:7" x14ac:dyDescent="0.2">
      <c r="A51" s="33">
        <f t="shared" si="0"/>
        <v>41</v>
      </c>
      <c r="B51" s="279" t="s">
        <v>590</v>
      </c>
      <c r="C51" s="193">
        <v>1</v>
      </c>
      <c r="D51" s="277" t="s">
        <v>182</v>
      </c>
      <c r="E51" s="278" t="s">
        <v>228</v>
      </c>
      <c r="F51" s="33" t="s">
        <v>243</v>
      </c>
      <c r="G51" s="447" t="s">
        <v>588</v>
      </c>
    </row>
    <row r="52" spans="1:7" x14ac:dyDescent="0.2">
      <c r="A52" s="33">
        <f t="shared" si="0"/>
        <v>42</v>
      </c>
      <c r="B52" s="279" t="s">
        <v>591</v>
      </c>
      <c r="C52" s="193">
        <v>1</v>
      </c>
      <c r="D52" s="277" t="s">
        <v>182</v>
      </c>
      <c r="E52" s="278" t="s">
        <v>228</v>
      </c>
      <c r="F52" s="33" t="s">
        <v>243</v>
      </c>
      <c r="G52" s="447" t="s">
        <v>588</v>
      </c>
    </row>
    <row r="53" spans="1:7" x14ac:dyDescent="0.2">
      <c r="A53" s="33">
        <f t="shared" si="0"/>
        <v>43</v>
      </c>
      <c r="B53" s="279" t="s">
        <v>592</v>
      </c>
      <c r="C53" s="193">
        <v>2</v>
      </c>
      <c r="D53" s="277" t="s">
        <v>182</v>
      </c>
      <c r="E53" s="278" t="s">
        <v>228</v>
      </c>
      <c r="F53" s="33" t="s">
        <v>243</v>
      </c>
      <c r="G53" s="447" t="s">
        <v>588</v>
      </c>
    </row>
    <row r="54" spans="1:7" x14ac:dyDescent="0.2">
      <c r="A54" s="33">
        <f t="shared" si="0"/>
        <v>44</v>
      </c>
      <c r="B54" s="279" t="s">
        <v>593</v>
      </c>
      <c r="C54" s="193">
        <v>2</v>
      </c>
      <c r="D54" s="277" t="s">
        <v>182</v>
      </c>
      <c r="E54" s="278" t="s">
        <v>228</v>
      </c>
      <c r="F54" s="33" t="s">
        <v>243</v>
      </c>
      <c r="G54" s="447" t="s">
        <v>588</v>
      </c>
    </row>
    <row r="55" spans="1:7" x14ac:dyDescent="0.2">
      <c r="A55" s="33">
        <f t="shared" si="0"/>
        <v>45</v>
      </c>
      <c r="B55" s="279" t="s">
        <v>594</v>
      </c>
      <c r="C55" s="193">
        <v>1</v>
      </c>
      <c r="D55" s="277" t="s">
        <v>182</v>
      </c>
      <c r="E55" s="278" t="s">
        <v>228</v>
      </c>
      <c r="F55" s="33" t="s">
        <v>243</v>
      </c>
      <c r="G55" s="447" t="s">
        <v>588</v>
      </c>
    </row>
    <row r="56" spans="1:7" x14ac:dyDescent="0.2">
      <c r="A56" s="33">
        <f t="shared" si="0"/>
        <v>46</v>
      </c>
      <c r="B56" s="279" t="s">
        <v>566</v>
      </c>
      <c r="C56" s="193">
        <v>3</v>
      </c>
      <c r="D56" s="277" t="s">
        <v>182</v>
      </c>
      <c r="E56" s="279" t="s">
        <v>246</v>
      </c>
      <c r="F56" s="33" t="s">
        <v>243</v>
      </c>
      <c r="G56" s="447" t="s">
        <v>588</v>
      </c>
    </row>
    <row r="57" spans="1:7" x14ac:dyDescent="0.2">
      <c r="A57" s="33">
        <f t="shared" si="0"/>
        <v>47</v>
      </c>
      <c r="B57" s="279" t="s">
        <v>568</v>
      </c>
      <c r="C57" s="193">
        <v>3</v>
      </c>
      <c r="D57" s="277" t="s">
        <v>182</v>
      </c>
      <c r="E57" s="278" t="s">
        <v>246</v>
      </c>
      <c r="F57" s="33" t="s">
        <v>243</v>
      </c>
      <c r="G57" s="447" t="s">
        <v>588</v>
      </c>
    </row>
    <row r="58" spans="1:7" x14ac:dyDescent="0.2">
      <c r="A58" s="152"/>
      <c r="B58" s="626"/>
      <c r="C58" s="361"/>
      <c r="D58" s="627"/>
      <c r="E58" s="459"/>
      <c r="F58" s="152"/>
      <c r="G58" s="152"/>
    </row>
    <row r="59" spans="1:7" x14ac:dyDescent="0.2">
      <c r="A59" s="152"/>
      <c r="B59" s="626"/>
      <c r="C59" s="361"/>
      <c r="D59" s="627"/>
      <c r="E59" s="459"/>
      <c r="F59" s="152"/>
      <c r="G59" s="152"/>
    </row>
    <row r="60" spans="1:7" x14ac:dyDescent="0.2">
      <c r="A60" s="126"/>
      <c r="B60" s="126"/>
      <c r="C60" s="126"/>
      <c r="D60" s="126"/>
      <c r="E60" s="126"/>
      <c r="F60" s="205"/>
      <c r="G60" s="205"/>
    </row>
    <row r="61" spans="1:7" x14ac:dyDescent="0.2">
      <c r="A61" s="126"/>
      <c r="B61" s="126" t="s">
        <v>15</v>
      </c>
      <c r="C61" s="126"/>
      <c r="D61" s="126"/>
      <c r="E61" s="127" t="s">
        <v>204</v>
      </c>
      <c r="F61" s="205"/>
      <c r="G61" s="205"/>
    </row>
    <row r="62" spans="1:7" x14ac:dyDescent="0.2">
      <c r="A62" s="205"/>
      <c r="B62" s="218"/>
      <c r="C62" s="126"/>
      <c r="D62" s="126"/>
      <c r="E62" s="127"/>
      <c r="F62" s="205"/>
      <c r="G62" s="205"/>
    </row>
    <row r="63" spans="1:7" x14ac:dyDescent="0.2">
      <c r="A63" s="205"/>
      <c r="B63" s="218"/>
      <c r="C63" s="126"/>
      <c r="D63" s="126"/>
      <c r="E63" s="126"/>
      <c r="F63" s="126"/>
      <c r="G63" s="205"/>
    </row>
    <row r="64" spans="1:7" x14ac:dyDescent="0.2">
      <c r="A64" s="205"/>
      <c r="B64" s="205"/>
      <c r="C64" s="205"/>
      <c r="D64" s="205"/>
      <c r="E64" s="205"/>
      <c r="F64" s="205"/>
      <c r="G64" s="205"/>
    </row>
    <row r="65" spans="1:7" x14ac:dyDescent="0.2">
      <c r="A65" s="205"/>
      <c r="B65" s="205"/>
      <c r="C65" s="205"/>
      <c r="D65" s="205"/>
      <c r="E65" s="205"/>
      <c r="F65" s="205"/>
      <c r="G65" s="205"/>
    </row>
  </sheetData>
  <sheetProtection selectLockedCells="1" selectUnlockedCells="1"/>
  <mergeCells count="7">
    <mergeCell ref="A7:C7"/>
    <mergeCell ref="A8:C8"/>
    <mergeCell ref="A6:F6"/>
    <mergeCell ref="A1:G1"/>
    <mergeCell ref="A2:G2"/>
    <mergeCell ref="A3:G3"/>
    <mergeCell ref="A4:G4"/>
  </mergeCells>
  <phoneticPr fontId="7" type="noConversion"/>
  <pageMargins left="0.31496062992125984" right="0.19685039370078741" top="0.55118110236220474" bottom="0.35433070866141736" header="0" footer="0"/>
  <pageSetup paperSize="9" scale="90" firstPageNumber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ДЦ 63</vt:lpstr>
      <vt:lpstr>ДЦ 68</vt:lpstr>
      <vt:lpstr>ДЦ 73</vt:lpstr>
      <vt:lpstr>ДЦ 85</vt:lpstr>
      <vt:lpstr>ДЦ 85+</vt:lpstr>
      <vt:lpstr>ДЦ Ж 63</vt:lpstr>
      <vt:lpstr>ДЦ Ж 63+</vt:lpstr>
      <vt:lpstr>Эстафета ДЦ-Ж</vt:lpstr>
      <vt:lpstr>Эстафета ДЦ-М</vt:lpstr>
      <vt:lpstr>Р 63</vt:lpstr>
      <vt:lpstr>Р 63+</vt:lpstr>
      <vt:lpstr>ДВ 63</vt:lpstr>
      <vt:lpstr>ДВ 68</vt:lpstr>
      <vt:lpstr>ДВ 73</vt:lpstr>
      <vt:lpstr>ДВ 85</vt:lpstr>
      <vt:lpstr>ДВ 85+</vt:lpstr>
      <vt:lpstr>ЭстафетаТ</vt:lpstr>
      <vt:lpstr>Жонглирование</vt:lpstr>
      <vt:lpstr>Сводная</vt:lpstr>
      <vt:lpstr>Судьи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Пользователь Windows</cp:lastModifiedBy>
  <cp:lastPrinted>2021-11-17T20:47:54Z</cp:lastPrinted>
  <dcterms:created xsi:type="dcterms:W3CDTF">2018-03-14T18:24:49Z</dcterms:created>
  <dcterms:modified xsi:type="dcterms:W3CDTF">2021-12-03T14:34:33Z</dcterms:modified>
</cp:coreProperties>
</file>