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80" windowWidth="20490" windowHeight="6870" tabRatio="865" activeTab="18"/>
  </bookViews>
  <sheets>
    <sheet name="ДЦ 63" sheetId="28" r:id="rId1"/>
    <sheet name="ДЦ 68" sheetId="53" r:id="rId2"/>
    <sheet name="ДЦ 73" sheetId="54" r:id="rId3"/>
    <sheet name="ДЦ 85" sheetId="55" r:id="rId4"/>
    <sheet name="ДЦ 85+" sheetId="56" r:id="rId5"/>
    <sheet name="ДЦЖ 63 " sheetId="57" r:id="rId6"/>
    <sheet name="ДЦЖ 63+" sheetId="58" r:id="rId7"/>
    <sheet name="Эстафета ДЦ (1)" sheetId="70" r:id="rId8"/>
    <sheet name="Эстафета ДЦ (2)" sheetId="71" r:id="rId9"/>
    <sheet name="Эстафета ДЦЖ" sheetId="69" r:id="rId10"/>
    <sheet name="Р 63" sheetId="59" r:id="rId11"/>
    <sheet name="Р 63 +" sheetId="60" r:id="rId12"/>
    <sheet name="ДВ 63" sheetId="61" r:id="rId13"/>
    <sheet name="ДВ 68" sheetId="62" r:id="rId14"/>
    <sheet name="ДВ 73" sheetId="63" r:id="rId15"/>
    <sheet name="ДВ 85" sheetId="64" r:id="rId16"/>
    <sheet name="ДВ 85+" sheetId="38" r:id="rId17"/>
    <sheet name="ЭстафетаТ" sheetId="43" state="hidden" r:id="rId18"/>
    <sheet name="Сводная" sheetId="49" r:id="rId19"/>
    <sheet name="Жонглирование " sheetId="72" r:id="rId20"/>
    <sheet name="Судьи" sheetId="18" r:id="rId21"/>
  </sheets>
  <definedNames>
    <definedName name="_xlnm._FilterDatabase" localSheetId="12" hidden="1">'ДВ 63'!$A$15:$R$16</definedName>
    <definedName name="_xlnm._FilterDatabase" localSheetId="13" hidden="1">'ДВ 68'!$A$15:$R$16</definedName>
    <definedName name="_xlnm._FilterDatabase" localSheetId="14" hidden="1">'ДВ 73'!$A$15:$R$16</definedName>
    <definedName name="_xlnm._FilterDatabase" localSheetId="15" hidden="1">'ДВ 85'!$A$15:$R$16</definedName>
    <definedName name="_xlnm._FilterDatabase" localSheetId="16" hidden="1">'ДВ 85+'!$A$15:$R$16</definedName>
    <definedName name="_xlnm._FilterDatabase" localSheetId="0" hidden="1">'ДЦ 63'!$A$15:$P$16</definedName>
    <definedName name="_xlnm._FilterDatabase" localSheetId="1" hidden="1">'ДЦ 68'!$A$15:$P$16</definedName>
    <definedName name="_xlnm._FilterDatabase" localSheetId="2" hidden="1">'ДЦ 73'!$A$15:$P$16</definedName>
    <definedName name="_xlnm._FilterDatabase" localSheetId="3" hidden="1">'ДЦ 85'!$A$15:$P$16</definedName>
    <definedName name="_xlnm._FilterDatabase" localSheetId="4" hidden="1">'ДЦ 85+'!$A$15:$P$16</definedName>
    <definedName name="_xlnm._FilterDatabase" localSheetId="5" hidden="1">'ДЦЖ 63 '!$A$15:$P$16</definedName>
    <definedName name="_xlnm._FilterDatabase" localSheetId="6" hidden="1">'ДЦЖ 63+'!$A$15:$P$16</definedName>
    <definedName name="_xlnm._FilterDatabase" localSheetId="10" hidden="1">'Р 63'!$A$15:$P$16</definedName>
    <definedName name="_xlnm._FilterDatabase" localSheetId="11" hidden="1">'Р 63 +'!$A$15:$P$16</definedName>
    <definedName name="_xlnm._FilterDatabase" localSheetId="18" hidden="1">Сводная!$A$10:$AF$45</definedName>
    <definedName name="_xlnm.Print_Area" localSheetId="12">'ДВ 63'!$A$1:$R$31</definedName>
    <definedName name="_xlnm.Print_Area" localSheetId="13">'ДВ 68'!$A$1:$R$34</definedName>
    <definedName name="_xlnm.Print_Area" localSheetId="14">'ДВ 73'!$A$1:$R$32</definedName>
    <definedName name="_xlnm.Print_Area" localSheetId="15">'ДВ 85'!$A$1:$R$44</definedName>
    <definedName name="_xlnm.Print_Area" localSheetId="16">'ДВ 85+'!$A$1:$R$32</definedName>
    <definedName name="_xlnm.Print_Area" localSheetId="19">'Жонглирование '!$A$1:$R$55</definedName>
    <definedName name="_xlnm.Print_Area" localSheetId="18">Сводная!$A$1:$AF$50</definedName>
    <definedName name="_xlnm.Print_Area" localSheetId="20">Судьи!$A$1:$G$60</definedName>
    <definedName name="_xlnm.Print_Area" localSheetId="7">'Эстафета ДЦ (1)'!$A$1:$L$70</definedName>
    <definedName name="_xlnm.Print_Area" localSheetId="8">'Эстафета ДЦ (2)'!$A$1:$L$71</definedName>
    <definedName name="_xlnm.Print_Area" localSheetId="9">'Эстафета ДЦЖ'!$A$1:$L$35</definedName>
    <definedName name="_xlnm.Print_Area" localSheetId="17">ЭстафетаТ!$A$1:$J$49</definedName>
  </definedNames>
  <calcPr calcId="125725"/>
</workbook>
</file>

<file path=xl/calcChain.xml><?xml version="1.0" encoding="utf-8"?>
<calcChain xmlns="http://schemas.openxmlformats.org/spreadsheetml/2006/main">
  <c r="F65" i="71"/>
  <c r="H61"/>
  <c r="H62" s="1"/>
  <c r="H63" s="1"/>
  <c r="H64" s="1"/>
  <c r="H66" s="1"/>
  <c r="F56"/>
  <c r="H53"/>
  <c r="H54" s="1"/>
  <c r="H55" s="1"/>
  <c r="H57" s="1"/>
  <c r="H52"/>
  <c r="F47"/>
  <c r="H43"/>
  <c r="H44" s="1"/>
  <c r="H45" s="1"/>
  <c r="H46" s="1"/>
  <c r="H48" s="1"/>
  <c r="F38"/>
  <c r="H34"/>
  <c r="H35" s="1"/>
  <c r="H36" s="1"/>
  <c r="H37" s="1"/>
  <c r="H39" s="1"/>
  <c r="F29"/>
  <c r="H25"/>
  <c r="H26" s="1"/>
  <c r="H27" s="1"/>
  <c r="H28" s="1"/>
  <c r="H30" s="1"/>
  <c r="F20"/>
  <c r="H16"/>
  <c r="H17" s="1"/>
  <c r="H18" s="1"/>
  <c r="H19" s="1"/>
  <c r="H21" s="1"/>
  <c r="F65" i="70"/>
  <c r="H61"/>
  <c r="H62" s="1"/>
  <c r="H63" s="1"/>
  <c r="H64" s="1"/>
  <c r="H66" s="1"/>
  <c r="F56"/>
  <c r="H52"/>
  <c r="H53" s="1"/>
  <c r="H54" s="1"/>
  <c r="H55" s="1"/>
  <c r="H57" s="1"/>
  <c r="F47"/>
  <c r="H43"/>
  <c r="H44" s="1"/>
  <c r="H45" s="1"/>
  <c r="H46" s="1"/>
  <c r="H48" s="1"/>
  <c r="F29"/>
  <c r="H25"/>
  <c r="H26" s="1"/>
  <c r="H27" s="1"/>
  <c r="H28" s="1"/>
  <c r="H30" s="1"/>
  <c r="F20"/>
  <c r="H16"/>
  <c r="H17" s="1"/>
  <c r="H18" s="1"/>
  <c r="H19" s="1"/>
  <c r="H21" s="1"/>
  <c r="F38"/>
  <c r="H34"/>
  <c r="H35" s="1"/>
  <c r="H36" s="1"/>
  <c r="H37" s="1"/>
  <c r="H39" s="1"/>
  <c r="A13" i="49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F39" l="1"/>
  <c r="AF33"/>
  <c r="AF38"/>
  <c r="AF41"/>
  <c r="AF25"/>
  <c r="J21" i="62"/>
  <c r="A14" i="18" l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13"/>
  <c r="AF27" i="49" l="1"/>
  <c r="AF34"/>
  <c r="AF42"/>
  <c r="AF30"/>
  <c r="AF40"/>
  <c r="AF18"/>
  <c r="AF12"/>
  <c r="AF31"/>
  <c r="AF13"/>
  <c r="AF22"/>
  <c r="AF24"/>
  <c r="AF29"/>
  <c r="AF35"/>
  <c r="AF21"/>
  <c r="AF23"/>
  <c r="AF19"/>
  <c r="AF26"/>
  <c r="AF43"/>
  <c r="AF14"/>
  <c r="AF28"/>
  <c r="AF37"/>
  <c r="AF36"/>
  <c r="AF17"/>
  <c r="AF15"/>
  <c r="AF16"/>
  <c r="AF20"/>
  <c r="AF32"/>
  <c r="L27" i="63"/>
  <c r="N27" s="1"/>
  <c r="P27" s="1"/>
  <c r="J27"/>
  <c r="L25"/>
  <c r="N25" s="1"/>
  <c r="P25" s="1"/>
  <c r="J25"/>
  <c r="F29" i="69" l="1"/>
  <c r="H26"/>
  <c r="H27" s="1"/>
  <c r="H28" s="1"/>
  <c r="H30" s="1"/>
  <c r="H25"/>
  <c r="F20"/>
  <c r="H16"/>
  <c r="H17" s="1"/>
  <c r="H18" s="1"/>
  <c r="H19" s="1"/>
  <c r="H21" s="1"/>
  <c r="N31" i="60"/>
  <c r="N22" i="28"/>
  <c r="N24" i="58" l="1"/>
  <c r="N28" i="28"/>
  <c r="N25"/>
  <c r="N26" i="53"/>
  <c r="N24" i="28" l="1"/>
  <c r="L36" i="64" l="1"/>
  <c r="N36" s="1"/>
  <c r="P36" s="1"/>
  <c r="J36"/>
  <c r="L35"/>
  <c r="N35" s="1"/>
  <c r="P35" s="1"/>
  <c r="J35"/>
  <c r="L34"/>
  <c r="N34" s="1"/>
  <c r="P34" s="1"/>
  <c r="J34"/>
  <c r="L30"/>
  <c r="N30" s="1"/>
  <c r="P30" s="1"/>
  <c r="J30"/>
  <c r="L32"/>
  <c r="N32" s="1"/>
  <c r="P32" s="1"/>
  <c r="J32"/>
  <c r="L23" i="38"/>
  <c r="N23" s="1"/>
  <c r="P23" s="1"/>
  <c r="J23"/>
  <c r="L37" i="64" l="1"/>
  <c r="J37"/>
  <c r="L31"/>
  <c r="N31" s="1"/>
  <c r="P31" s="1"/>
  <c r="J31"/>
  <c r="L29"/>
  <c r="N29" s="1"/>
  <c r="P29" s="1"/>
  <c r="J29"/>
  <c r="L21"/>
  <c r="J21"/>
  <c r="L26"/>
  <c r="N26" s="1"/>
  <c r="P26" s="1"/>
  <c r="J26"/>
  <c r="L33"/>
  <c r="N33" s="1"/>
  <c r="P33" s="1"/>
  <c r="J33"/>
  <c r="L25"/>
  <c r="J25"/>
  <c r="L24"/>
  <c r="N24" s="1"/>
  <c r="P24" s="1"/>
  <c r="J24"/>
  <c r="L27"/>
  <c r="N27" s="1"/>
  <c r="P27" s="1"/>
  <c r="J27"/>
  <c r="L18"/>
  <c r="N18" s="1"/>
  <c r="P18" s="1"/>
  <c r="J18"/>
  <c r="L20"/>
  <c r="J20"/>
  <c r="L23"/>
  <c r="N23" s="1"/>
  <c r="P23" s="1"/>
  <c r="J23"/>
  <c r="L22"/>
  <c r="N22" s="1"/>
  <c r="P22" s="1"/>
  <c r="J22"/>
  <c r="L19"/>
  <c r="J19"/>
  <c r="L28"/>
  <c r="N28" s="1"/>
  <c r="P28" s="1"/>
  <c r="J28"/>
  <c r="L17"/>
  <c r="J17"/>
  <c r="L26" i="63"/>
  <c r="N26" s="1"/>
  <c r="P26" s="1"/>
  <c r="J26"/>
  <c r="L20"/>
  <c r="N20" s="1"/>
  <c r="P20" s="1"/>
  <c r="J20"/>
  <c r="L24"/>
  <c r="N24" s="1"/>
  <c r="P24" s="1"/>
  <c r="J24"/>
  <c r="L23"/>
  <c r="J23"/>
  <c r="L22"/>
  <c r="N22" s="1"/>
  <c r="P22" s="1"/>
  <c r="J22"/>
  <c r="L21"/>
  <c r="J21"/>
  <c r="L18"/>
  <c r="N18" s="1"/>
  <c r="P18" s="1"/>
  <c r="J18"/>
  <c r="L19"/>
  <c r="N19" s="1"/>
  <c r="P19" s="1"/>
  <c r="J19"/>
  <c r="L17"/>
  <c r="J17"/>
  <c r="L23" i="62"/>
  <c r="J23"/>
  <c r="L26"/>
  <c r="N26" s="1"/>
  <c r="P26" s="1"/>
  <c r="J26"/>
  <c r="L20"/>
  <c r="J20"/>
  <c r="L27"/>
  <c r="N27" s="1"/>
  <c r="P27" s="1"/>
  <c r="J27"/>
  <c r="L22"/>
  <c r="N22" s="1"/>
  <c r="P22" s="1"/>
  <c r="J22"/>
  <c r="L21"/>
  <c r="L25"/>
  <c r="N25" s="1"/>
  <c r="P25" s="1"/>
  <c r="J25"/>
  <c r="L24"/>
  <c r="J24"/>
  <c r="L17"/>
  <c r="N17" s="1"/>
  <c r="P17" s="1"/>
  <c r="J17"/>
  <c r="L19"/>
  <c r="N19" s="1"/>
  <c r="P19" s="1"/>
  <c r="J19"/>
  <c r="L18"/>
  <c r="N18" s="1"/>
  <c r="J18"/>
  <c r="L25" i="61"/>
  <c r="N25" s="1"/>
  <c r="P25" s="1"/>
  <c r="J25"/>
  <c r="L20"/>
  <c r="N20" s="1"/>
  <c r="P20" s="1"/>
  <c r="J20"/>
  <c r="L24"/>
  <c r="N24" s="1"/>
  <c r="P24" s="1"/>
  <c r="J24"/>
  <c r="L27"/>
  <c r="N27" s="1"/>
  <c r="P27" s="1"/>
  <c r="J27"/>
  <c r="L26"/>
  <c r="N26" s="1"/>
  <c r="P26" s="1"/>
  <c r="J26"/>
  <c r="L22"/>
  <c r="N22" s="1"/>
  <c r="P22" s="1"/>
  <c r="J22"/>
  <c r="L21"/>
  <c r="J21"/>
  <c r="L23"/>
  <c r="N23" s="1"/>
  <c r="P23" s="1"/>
  <c r="J23"/>
  <c r="L18"/>
  <c r="N18" s="1"/>
  <c r="P18" s="1"/>
  <c r="J18"/>
  <c r="L19"/>
  <c r="N19" s="1"/>
  <c r="P19" s="1"/>
  <c r="J19"/>
  <c r="L17"/>
  <c r="J17"/>
  <c r="M36" i="64" l="1"/>
  <c r="N23" i="63"/>
  <c r="P23" s="1"/>
  <c r="M25"/>
  <c r="M27"/>
  <c r="M17"/>
  <c r="N17" i="64"/>
  <c r="P17" s="1"/>
  <c r="M35"/>
  <c r="N37"/>
  <c r="P37" s="1"/>
  <c r="M32"/>
  <c r="M34"/>
  <c r="M30"/>
  <c r="M21"/>
  <c r="M20"/>
  <c r="M19"/>
  <c r="M25"/>
  <c r="M21" i="63"/>
  <c r="N17"/>
  <c r="P17" s="1"/>
  <c r="M25" i="62"/>
  <c r="M18"/>
  <c r="M24"/>
  <c r="M23"/>
  <c r="M21"/>
  <c r="M20"/>
  <c r="M19"/>
  <c r="N21"/>
  <c r="P21" s="1"/>
  <c r="M18" i="61"/>
  <c r="M25"/>
  <c r="M21"/>
  <c r="M20"/>
  <c r="M17" i="64"/>
  <c r="M18"/>
  <c r="N19"/>
  <c r="P19" s="1"/>
  <c r="N20"/>
  <c r="P20" s="1"/>
  <c r="M24"/>
  <c r="N25"/>
  <c r="P25" s="1"/>
  <c r="M26"/>
  <c r="N21"/>
  <c r="P21" s="1"/>
  <c r="M31"/>
  <c r="M23"/>
  <c r="M28"/>
  <c r="M29"/>
  <c r="M37"/>
  <c r="M27"/>
  <c r="M22"/>
  <c r="M33"/>
  <c r="M18" i="63"/>
  <c r="N21"/>
  <c r="P21" s="1"/>
  <c r="M26"/>
  <c r="M19"/>
  <c r="M23"/>
  <c r="M22"/>
  <c r="M24"/>
  <c r="M20"/>
  <c r="P18" i="62"/>
  <c r="M17"/>
  <c r="N24"/>
  <c r="P24" s="1"/>
  <c r="M22"/>
  <c r="N20"/>
  <c r="P20" s="1"/>
  <c r="M26"/>
  <c r="N23"/>
  <c r="P23" s="1"/>
  <c r="M27"/>
  <c r="M19" i="61"/>
  <c r="N17"/>
  <c r="M23"/>
  <c r="N21"/>
  <c r="P21" s="1"/>
  <c r="M22"/>
  <c r="M27"/>
  <c r="M24"/>
  <c r="M17"/>
  <c r="M26"/>
  <c r="N29" i="60"/>
  <c r="N20"/>
  <c r="N27"/>
  <c r="N30"/>
  <c r="N25"/>
  <c r="N26"/>
  <c r="N23"/>
  <c r="N24"/>
  <c r="N22"/>
  <c r="N28"/>
  <c r="N21"/>
  <c r="N18"/>
  <c r="N19"/>
  <c r="A18"/>
  <c r="A19" s="1"/>
  <c r="N17"/>
  <c r="N19" i="59"/>
  <c r="N25"/>
  <c r="N24"/>
  <c r="N23"/>
  <c r="N26"/>
  <c r="N21"/>
  <c r="N22"/>
  <c r="N20"/>
  <c r="N18"/>
  <c r="A18"/>
  <c r="N17"/>
  <c r="N23" i="58"/>
  <c r="N20"/>
  <c r="N22"/>
  <c r="N21"/>
  <c r="N18"/>
  <c r="N19"/>
  <c r="A18"/>
  <c r="N17"/>
  <c r="N20" i="57"/>
  <c r="N22"/>
  <c r="N19"/>
  <c r="N23"/>
  <c r="N21"/>
  <c r="N17"/>
  <c r="A18"/>
  <c r="A19" s="1"/>
  <c r="N18"/>
  <c r="N17" i="56"/>
  <c r="N27"/>
  <c r="N30"/>
  <c r="N22"/>
  <c r="N29"/>
  <c r="N21"/>
  <c r="N28"/>
  <c r="N26"/>
  <c r="N24"/>
  <c r="N25"/>
  <c r="N23"/>
  <c r="N20"/>
  <c r="N19"/>
  <c r="A18"/>
  <c r="A19" s="1"/>
  <c r="N18"/>
  <c r="N29" i="55"/>
  <c r="N28"/>
  <c r="N31"/>
  <c r="N27"/>
  <c r="N19"/>
  <c r="N25"/>
  <c r="N30"/>
  <c r="N26"/>
  <c r="N24"/>
  <c r="N21"/>
  <c r="N22"/>
  <c r="N20"/>
  <c r="N17"/>
  <c r="N18"/>
  <c r="A18"/>
  <c r="A19" s="1"/>
  <c r="N23"/>
  <c r="N23" i="54"/>
  <c r="N17"/>
  <c r="N24"/>
  <c r="N19"/>
  <c r="N21"/>
  <c r="N22"/>
  <c r="N20"/>
  <c r="A18"/>
  <c r="A19" s="1"/>
  <c r="N18"/>
  <c r="N25" i="53"/>
  <c r="N24"/>
  <c r="N22"/>
  <c r="N19"/>
  <c r="N23"/>
  <c r="N21"/>
  <c r="N20"/>
  <c r="N17"/>
  <c r="A18"/>
  <c r="A19" s="1"/>
  <c r="N18"/>
  <c r="M18" l="1"/>
  <c r="M18" i="56"/>
  <c r="A17" i="64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19" i="59"/>
  <c r="A20" s="1"/>
  <c r="A20" i="55"/>
  <c r="A21" s="1"/>
  <c r="A22" s="1"/>
  <c r="M18"/>
  <c r="A17" i="63"/>
  <c r="A17" i="62"/>
  <c r="A17" i="61"/>
  <c r="P17"/>
  <c r="A20" i="60"/>
  <c r="A19" i="58"/>
  <c r="A20" i="57"/>
  <c r="A20" i="56"/>
  <c r="M19"/>
  <c r="A20" i="54"/>
  <c r="A20" i="53"/>
  <c r="M20" s="1"/>
  <c r="M17"/>
  <c r="N20" i="28"/>
  <c r="N31"/>
  <c r="N27"/>
  <c r="N23"/>
  <c r="N30"/>
  <c r="N29"/>
  <c r="N21"/>
  <c r="N19"/>
  <c r="N26"/>
  <c r="N18"/>
  <c r="N17"/>
  <c r="A18" i="63" l="1"/>
  <c r="O17" s="1"/>
  <c r="A18" i="62"/>
  <c r="O18" s="1"/>
  <c r="A18" i="61"/>
  <c r="A21" i="60"/>
  <c r="A21" i="59"/>
  <c r="A20" i="58"/>
  <c r="A21" i="57"/>
  <c r="A21" i="56"/>
  <c r="A23" i="55"/>
  <c r="M23" s="1"/>
  <c r="A21" i="54"/>
  <c r="A21" i="53"/>
  <c r="M21" s="1"/>
  <c r="A19" i="63" l="1"/>
  <c r="O19" s="1"/>
  <c r="A19" i="62"/>
  <c r="O19" s="1"/>
  <c r="A19" i="61"/>
  <c r="A22" i="60"/>
  <c r="A22" i="59"/>
  <c r="A21" i="58"/>
  <c r="A22" i="57"/>
  <c r="A22" i="56"/>
  <c r="A24" i="55"/>
  <c r="M21"/>
  <c r="A22" i="54"/>
  <c r="A22" i="53"/>
  <c r="A20" i="63" l="1"/>
  <c r="A20" i="62"/>
  <c r="A20" i="61"/>
  <c r="A23" i="60"/>
  <c r="A23" i="59"/>
  <c r="A22" i="58"/>
  <c r="A23" i="57"/>
  <c r="A23" i="56"/>
  <c r="M23" s="1"/>
  <c r="A25" i="55"/>
  <c r="A23" i="54"/>
  <c r="M19" i="53"/>
  <c r="A23"/>
  <c r="M23" s="1"/>
  <c r="A21" i="63" l="1"/>
  <c r="A21" i="62"/>
  <c r="A21" i="61"/>
  <c r="A24" i="60"/>
  <c r="A24" i="59"/>
  <c r="A23" i="58"/>
  <c r="A24" i="56"/>
  <c r="M24" s="1"/>
  <c r="A26" i="55"/>
  <c r="M17" s="1"/>
  <c r="A24" i="54"/>
  <c r="A24" i="53"/>
  <c r="A18" i="28"/>
  <c r="M26" i="55" l="1"/>
  <c r="A22" i="63"/>
  <c r="A22" i="62"/>
  <c r="A22" i="61"/>
  <c r="A25" i="60"/>
  <c r="A25" i="59"/>
  <c r="A24" i="58"/>
  <c r="A25" i="56"/>
  <c r="M25" s="1"/>
  <c r="A27" i="55"/>
  <c r="M20" s="1"/>
  <c r="A25" i="53"/>
  <c r="M22"/>
  <c r="A19" i="28"/>
  <c r="A23" i="63" l="1"/>
  <c r="O23" s="1"/>
  <c r="A23" i="62"/>
  <c r="A23" i="61"/>
  <c r="A26" i="60"/>
  <c r="A26" i="59"/>
  <c r="A26" i="56"/>
  <c r="A28" i="55"/>
  <c r="M22" s="1"/>
  <c r="A26" i="53"/>
  <c r="M26" s="1"/>
  <c r="M24"/>
  <c r="A20" i="28"/>
  <c r="J25" i="38"/>
  <c r="L25"/>
  <c r="N25" s="1"/>
  <c r="J21"/>
  <c r="L21"/>
  <c r="N21" s="1"/>
  <c r="P21" s="1"/>
  <c r="A24" i="63" l="1"/>
  <c r="O22" i="62"/>
  <c r="A24"/>
  <c r="O24" s="1"/>
  <c r="A24" i="61"/>
  <c r="A27" i="60"/>
  <c r="A27" i="56"/>
  <c r="A29" i="55"/>
  <c r="A21" i="28"/>
  <c r="P25" i="38"/>
  <c r="A25" i="63" l="1"/>
  <c r="A25" i="62"/>
  <c r="O25" s="1"/>
  <c r="A25" i="61"/>
  <c r="A28" i="60"/>
  <c r="M21" i="56"/>
  <c r="A28"/>
  <c r="M28" s="1"/>
  <c r="A30" i="55"/>
  <c r="M25" i="53"/>
  <c r="A22" i="28"/>
  <c r="M24" i="55" l="1"/>
  <c r="M30"/>
  <c r="A26" i="63"/>
  <c r="O25" s="1"/>
  <c r="O24"/>
  <c r="A26" i="62"/>
  <c r="A26" i="61"/>
  <c r="A29" i="60"/>
  <c r="A29" i="56"/>
  <c r="M29" s="1"/>
  <c r="A31" i="55"/>
  <c r="M25" s="1"/>
  <c r="A23" i="28"/>
  <c r="A27" i="63" l="1"/>
  <c r="O27" s="1"/>
  <c r="A27" i="62"/>
  <c r="O27" s="1"/>
  <c r="A27" i="61"/>
  <c r="A30" i="60"/>
  <c r="A30" i="56"/>
  <c r="M20" s="1"/>
  <c r="M19" i="55"/>
  <c r="A24" i="28"/>
  <c r="L20" i="38"/>
  <c r="L18"/>
  <c r="N18" s="1"/>
  <c r="P18" s="1"/>
  <c r="P27"/>
  <c r="L26"/>
  <c r="L19"/>
  <c r="L22"/>
  <c r="L24"/>
  <c r="N24" s="1"/>
  <c r="P24" s="1"/>
  <c r="A31" i="60" l="1"/>
  <c r="M26" i="56"/>
  <c r="M27" i="55"/>
  <c r="A25" i="28"/>
  <c r="N22" i="38"/>
  <c r="P22" s="1"/>
  <c r="N19"/>
  <c r="P19" s="1"/>
  <c r="N20"/>
  <c r="P20" s="1"/>
  <c r="N26"/>
  <c r="P26" s="1"/>
  <c r="O18" i="63" l="1"/>
  <c r="O17" i="62"/>
  <c r="O20"/>
  <c r="A26" i="28"/>
  <c r="J20" i="38"/>
  <c r="J18"/>
  <c r="J27"/>
  <c r="J26"/>
  <c r="J19"/>
  <c r="J22"/>
  <c r="J24"/>
  <c r="J17"/>
  <c r="O21" i="63" l="1"/>
  <c r="O22"/>
  <c r="M30" i="56"/>
  <c r="M31" i="55"/>
  <c r="A27" i="28"/>
  <c r="O21" i="62" l="1"/>
  <c r="M22" i="56"/>
  <c r="A28" i="28"/>
  <c r="O26" i="62" l="1"/>
  <c r="A29" i="28"/>
  <c r="M27" i="56" l="1"/>
  <c r="A30" i="28"/>
  <c r="M28" i="55" l="1"/>
  <c r="M29"/>
  <c r="A31" i="28"/>
  <c r="F42" i="43"/>
  <c r="H38"/>
  <c r="H39" s="1"/>
  <c r="H40" s="1"/>
  <c r="H41" s="1"/>
  <c r="H43" s="1"/>
  <c r="F15"/>
  <c r="H11"/>
  <c r="H12" s="1"/>
  <c r="H13" s="1"/>
  <c r="H14" s="1"/>
  <c r="H16" s="1"/>
  <c r="M17" i="56" l="1"/>
  <c r="F33" i="43" l="1"/>
  <c r="H29"/>
  <c r="H30" s="1"/>
  <c r="H31" s="1"/>
  <c r="H32" s="1"/>
  <c r="H34" s="1"/>
  <c r="F24"/>
  <c r="H20"/>
  <c r="H21" s="1"/>
  <c r="H22" s="1"/>
  <c r="H23" s="1"/>
  <c r="H25" s="1"/>
  <c r="O23" i="62" l="1"/>
  <c r="O20" i="63" l="1"/>
  <c r="O26" l="1"/>
  <c r="L17" i="38" l="1"/>
  <c r="M23" l="1"/>
  <c r="M21"/>
  <c r="M25"/>
  <c r="M19"/>
  <c r="M26"/>
  <c r="M22"/>
  <c r="M18"/>
  <c r="M20"/>
  <c r="M24"/>
  <c r="N17"/>
  <c r="M17"/>
  <c r="P17" l="1"/>
  <c r="A17"/>
  <c r="A18" l="1"/>
  <c r="A19" s="1"/>
  <c r="A20" s="1"/>
  <c r="A21" s="1"/>
  <c r="A22" s="1"/>
  <c r="A23" s="1"/>
  <c r="A24" s="1"/>
  <c r="A25" s="1"/>
  <c r="A26" s="1"/>
  <c r="A27" s="1"/>
  <c r="O17" l="1"/>
  <c r="O20"/>
  <c r="O18" l="1"/>
  <c r="O19" l="1"/>
  <c r="O22" l="1"/>
  <c r="O21" l="1"/>
</calcChain>
</file>

<file path=xl/sharedStrings.xml><?xml version="1.0" encoding="utf-8"?>
<sst xmlns="http://schemas.openxmlformats.org/spreadsheetml/2006/main" count="2457" uniqueCount="647">
  <si>
    <t>Общероссийская общественная организация "Вcероссийская федерация гиревого спорта"</t>
  </si>
  <si>
    <t>ПРОТОКОЛ</t>
  </si>
  <si>
    <t>Разрядные нормативы</t>
  </si>
  <si>
    <t>МСМК</t>
  </si>
  <si>
    <t>МС</t>
  </si>
  <si>
    <t>КМС</t>
  </si>
  <si>
    <t>Место</t>
  </si>
  <si>
    <t>Дата рождения</t>
  </si>
  <si>
    <t>Звание</t>
  </si>
  <si>
    <t>Команда</t>
  </si>
  <si>
    <t>ДСО, ведомство</t>
  </si>
  <si>
    <t>Соб. вес</t>
  </si>
  <si>
    <t>Толчок</t>
  </si>
  <si>
    <t>Ком. очки</t>
  </si>
  <si>
    <t>Вып. разряд</t>
  </si>
  <si>
    <t>ФИО тренера(тренеров)</t>
  </si>
  <si>
    <t>Главный судья</t>
  </si>
  <si>
    <t>Главный секретарь</t>
  </si>
  <si>
    <t>Зам. главного секретаря</t>
  </si>
  <si>
    <t>Рывок</t>
  </si>
  <si>
    <t>Регламент времени - 10 мин.</t>
  </si>
  <si>
    <t>Сумма</t>
  </si>
  <si>
    <t>Сумма дв-рья</t>
  </si>
  <si>
    <t>Очки</t>
  </si>
  <si>
    <t>Регион/ команда</t>
  </si>
  <si>
    <t>№ п/п</t>
  </si>
  <si>
    <t xml:space="preserve">Фамилия, Инициалы </t>
  </si>
  <si>
    <t>Судейская категория</t>
  </si>
  <si>
    <t>Судейская должность</t>
  </si>
  <si>
    <t>Город,регион</t>
  </si>
  <si>
    <t>Дни работы</t>
  </si>
  <si>
    <t>Оценка</t>
  </si>
  <si>
    <t>св.63</t>
  </si>
  <si>
    <t>св.85</t>
  </si>
  <si>
    <t>Рекорд России</t>
  </si>
  <si>
    <t>Женщины (рывок)</t>
  </si>
  <si>
    <t>Женщины (дл.цикл)</t>
  </si>
  <si>
    <t>Мужчины (длинный цикл)</t>
  </si>
  <si>
    <t>Мужчины ( двоеборье)</t>
  </si>
  <si>
    <t>Министерство спорта Российской Федерации</t>
  </si>
  <si>
    <t>Смоленская область</t>
  </si>
  <si>
    <t>Ярославская область</t>
  </si>
  <si>
    <t>ВК</t>
  </si>
  <si>
    <t>Барков А.П.</t>
  </si>
  <si>
    <t>Бородынкин Олег</t>
  </si>
  <si>
    <t>Зам.главного секретаря</t>
  </si>
  <si>
    <t>Томская региональная общественная организация «Федерация гиревого спорта»</t>
  </si>
  <si>
    <t>Кубка России по гиревому спорту 2019 года</t>
  </si>
  <si>
    <t>г. Томск</t>
  </si>
  <si>
    <t>Департамент по молодежной политике, физической культуре и спорту Томской области</t>
  </si>
  <si>
    <t>19-22 сентября 2019 г.</t>
  </si>
  <si>
    <t>Количество участников всего</t>
  </si>
  <si>
    <t>Количество регионов всего</t>
  </si>
  <si>
    <t>Бутенко Евгений</t>
  </si>
  <si>
    <t>Бутенко А.А.</t>
  </si>
  <si>
    <t>Новиков Александр</t>
  </si>
  <si>
    <t>Рябченко А.В., Ярмонов И.В.</t>
  </si>
  <si>
    <t>ВС</t>
  </si>
  <si>
    <t>Любимский Сергей</t>
  </si>
  <si>
    <t>Трофимов М.А.</t>
  </si>
  <si>
    <t>ЗМС</t>
  </si>
  <si>
    <t>Булатов Павел</t>
  </si>
  <si>
    <t>Опшин В.Г.</t>
  </si>
  <si>
    <t>Литвинов Виталий</t>
  </si>
  <si>
    <t>Решетников М.Е.</t>
  </si>
  <si>
    <t>Шерин Роман</t>
  </si>
  <si>
    <t>Полетаев Н.И., Опшин В.Г.</t>
  </si>
  <si>
    <t>Опшин Владимир</t>
  </si>
  <si>
    <t>Полетаев Н.И.</t>
  </si>
  <si>
    <t>Малков Е.И.</t>
  </si>
  <si>
    <t>Динамо</t>
  </si>
  <si>
    <t>Анасенко А.В.</t>
  </si>
  <si>
    <t>Рысник Сергей</t>
  </si>
  <si>
    <t xml:space="preserve">Елисеев В.С., Переверзев Н.И.
</t>
  </si>
  <si>
    <t>Кириллов С.А., Руднев С.</t>
  </si>
  <si>
    <t>Шванев В.Б.</t>
  </si>
  <si>
    <t xml:space="preserve">Иванова Алиса </t>
  </si>
  <si>
    <t>Тимофеев Н.А.</t>
  </si>
  <si>
    <t>Дударев Иван</t>
  </si>
  <si>
    <t>Павлов В.Ю., Чепуштанов И.В.</t>
  </si>
  <si>
    <t>Сутягин Валентин</t>
  </si>
  <si>
    <t>Полянский В.С., Чепуштанов И.В.</t>
  </si>
  <si>
    <t>Черкашин Дмитрий</t>
  </si>
  <si>
    <t>Черкашин Иван</t>
  </si>
  <si>
    <t>Латыпов Е.А.</t>
  </si>
  <si>
    <t>Потапов С.В.</t>
  </si>
  <si>
    <t>Фамилия Имя</t>
  </si>
  <si>
    <t>Рачинский Александр</t>
  </si>
  <si>
    <t>Исионов В.Н.</t>
  </si>
  <si>
    <t>Весовая категория 63 кг</t>
  </si>
  <si>
    <t>Весовая категория 63+ кг</t>
  </si>
  <si>
    <t>Весовая категория 68 кг</t>
  </si>
  <si>
    <t>Весовая категория 73 кг</t>
  </si>
  <si>
    <t>Весовая категория 85 кг</t>
  </si>
  <si>
    <t xml:space="preserve">               Вес гирь 32 кг.</t>
  </si>
  <si>
    <t xml:space="preserve">     Регламент времени-4 * 3 мин.</t>
  </si>
  <si>
    <t>Этап</t>
  </si>
  <si>
    <t>Вес. кат-рия</t>
  </si>
  <si>
    <t>Собств. вес</t>
  </si>
  <si>
    <t>Результат участника</t>
  </si>
  <si>
    <t>Рез-т команды после этапа</t>
  </si>
  <si>
    <t>ФИО тренера</t>
  </si>
  <si>
    <t>85+</t>
  </si>
  <si>
    <t>Общий вес команды :</t>
  </si>
  <si>
    <t>Результат команды (количество подъёмов )</t>
  </si>
  <si>
    <t>КОМАНДА : Омская область</t>
  </si>
  <si>
    <t>Стаханов Валентин</t>
  </si>
  <si>
    <t>Донских Александр</t>
  </si>
  <si>
    <t>КОМАНДА : Томская область</t>
  </si>
  <si>
    <t>Зам. главного судьи</t>
  </si>
  <si>
    <t>Эстафета (класический толчок )</t>
  </si>
  <si>
    <t>Шевелев Дмитрий</t>
  </si>
  <si>
    <t>Баер П.А., Баев А.Е.</t>
  </si>
  <si>
    <t xml:space="preserve">  </t>
  </si>
  <si>
    <t>ИТОГОВЫЙ ПРОТОКОЛ</t>
  </si>
  <si>
    <t>КОМАНДА : Новосибирская область</t>
  </si>
  <si>
    <t>КОМАНДА: Кемеровская область</t>
  </si>
  <si>
    <t>Леонов С.Т. (ВК) – Республика Бурятия</t>
  </si>
  <si>
    <t>Романов Р.А. (МК) –  Томская область</t>
  </si>
  <si>
    <t>Зайнулин Р.З. 1 кат. – Томская область</t>
  </si>
  <si>
    <t>Барков А.П. (ВК) – ХМАО-Югра</t>
  </si>
  <si>
    <t>Жюри</t>
  </si>
  <si>
    <t>Семенов А.Н.</t>
  </si>
  <si>
    <t>Толчок по длинному циклу (женщины)</t>
  </si>
  <si>
    <t xml:space="preserve">Зам. главного судьи            </t>
  </si>
  <si>
    <t xml:space="preserve">Зам. главного секретаря             </t>
  </si>
  <si>
    <t>Общероссийская общественная организация "Всероссийская  федерация гиревого спорта"</t>
  </si>
  <si>
    <t>Двоеборье</t>
  </si>
  <si>
    <t>Вес гирь 32 кг.</t>
  </si>
  <si>
    <t>Регламент времени-4 * 3 мин.</t>
  </si>
  <si>
    <t>Лупандин Сергей</t>
  </si>
  <si>
    <t>Рябков Алексей</t>
  </si>
  <si>
    <t>Каргин Сергей</t>
  </si>
  <si>
    <t>Чокан Петр</t>
  </si>
  <si>
    <t xml:space="preserve">Зверев Рафаэль </t>
  </si>
  <si>
    <t xml:space="preserve">Гаврик Вячеслав </t>
  </si>
  <si>
    <t xml:space="preserve">Чуев Павел </t>
  </si>
  <si>
    <t xml:space="preserve">Роганов Даниил </t>
  </si>
  <si>
    <t xml:space="preserve">Коршунов Сергей </t>
  </si>
  <si>
    <t>Ткачев Алексей</t>
  </si>
  <si>
    <t xml:space="preserve">Вахонин Егор </t>
  </si>
  <si>
    <t xml:space="preserve">Марков Иван </t>
  </si>
  <si>
    <t xml:space="preserve">Сидорко Виталий </t>
  </si>
  <si>
    <t>Катаев И.В.</t>
  </si>
  <si>
    <t>Меркулин С.В.</t>
  </si>
  <si>
    <t>Калякин С.В.</t>
  </si>
  <si>
    <t>Катаев И.В., Бирюков С.Н.</t>
  </si>
  <si>
    <t>Самостоятельно</t>
  </si>
  <si>
    <t>Пянко И.А.</t>
  </si>
  <si>
    <t>Кириллов С.А.</t>
  </si>
  <si>
    <t>Гуров В.А.</t>
  </si>
  <si>
    <t>Рассадин А.А., Каргин Я.Л., Леонов С.Т.</t>
  </si>
  <si>
    <t>Гомонов В. Н.</t>
  </si>
  <si>
    <t xml:space="preserve">Хамидов Фахриддин </t>
  </si>
  <si>
    <t>Конев А.В.</t>
  </si>
  <si>
    <t xml:space="preserve">Лазарева Анастасия </t>
  </si>
  <si>
    <t>Петров В.М., Катаев И.В.</t>
  </si>
  <si>
    <t xml:space="preserve">Мартынова Ирина </t>
  </si>
  <si>
    <t xml:space="preserve">Минина Марина </t>
  </si>
  <si>
    <t>Рассадин Андрей</t>
  </si>
  <si>
    <t>Гомонов В. Н., Афонин С.А.</t>
  </si>
  <si>
    <t xml:space="preserve">Кичимаев Николай </t>
  </si>
  <si>
    <t xml:space="preserve">Тихомиров Владислав </t>
  </si>
  <si>
    <t>Жилин А.В., Козленко В.Н.</t>
  </si>
  <si>
    <t>КОМАНДА : ХМАО-Югра</t>
  </si>
  <si>
    <t>Беляев Иван</t>
  </si>
  <si>
    <t xml:space="preserve">Бенидзе Джони </t>
  </si>
  <si>
    <t>Кириллов С.А., Огарев В.Я.</t>
  </si>
  <si>
    <t>Трофимов С.Н.</t>
  </si>
  <si>
    <t>Дубровин Д.А.</t>
  </si>
  <si>
    <t xml:space="preserve">Хвостов Александр </t>
  </si>
  <si>
    <t xml:space="preserve">Барбакова Наталья </t>
  </si>
  <si>
    <t xml:space="preserve">Тарвердиева Мария </t>
  </si>
  <si>
    <t>Гоголев М.Н.</t>
  </si>
  <si>
    <t xml:space="preserve">Васькина Алина </t>
  </si>
  <si>
    <t xml:space="preserve">Кухарева Мария </t>
  </si>
  <si>
    <t>Хвостов А.В.</t>
  </si>
  <si>
    <t>Судья информатор</t>
  </si>
  <si>
    <t>Судья</t>
  </si>
  <si>
    <t>Новгородская область</t>
  </si>
  <si>
    <t>Брянская область</t>
  </si>
  <si>
    <t xml:space="preserve">Судья </t>
  </si>
  <si>
    <t>Сергеев С.В.</t>
  </si>
  <si>
    <t>Вес гирь  32 кг.</t>
  </si>
  <si>
    <t>ОДИНОЧНЫЙ РАЗРЯД — Мужчины</t>
  </si>
  <si>
    <t>ОДИНОЧНЫЙ РАЗРЯД — Женщины</t>
  </si>
  <si>
    <t xml:space="preserve">Боковой судья № 1 </t>
  </si>
  <si>
    <t xml:space="preserve">Боковой судья № 2 </t>
  </si>
  <si>
    <t xml:space="preserve">Боковой судья № 3 </t>
  </si>
  <si>
    <t>Средняя за  ошибки</t>
  </si>
  <si>
    <t>Предваритель-ная базовая оценка</t>
  </si>
  <si>
    <t>Основная базовая оценка</t>
  </si>
  <si>
    <t>Итоговая оценка</t>
  </si>
  <si>
    <t>ФИО тренера (тренеров)</t>
  </si>
  <si>
    <t>Жонглирование</t>
  </si>
  <si>
    <t>Белгородская область</t>
  </si>
  <si>
    <t xml:space="preserve">Дубина Кирилл </t>
  </si>
  <si>
    <t>Краснодарский край</t>
  </si>
  <si>
    <t xml:space="preserve">Волков Даниил </t>
  </si>
  <si>
    <t>г.Санкт-Петербург</t>
  </si>
  <si>
    <t>Котов Анатолий</t>
  </si>
  <si>
    <t>Кировская область</t>
  </si>
  <si>
    <t>КОГАУ СШ"Юность"</t>
  </si>
  <si>
    <t xml:space="preserve">Прокопенков Илья </t>
  </si>
  <si>
    <t xml:space="preserve">Фёдоров Иван </t>
  </si>
  <si>
    <t>г.Москва</t>
  </si>
  <si>
    <t>Танаев Ю.М.</t>
  </si>
  <si>
    <t>Кознов П.Н.,Бронюков Ю.А.</t>
  </si>
  <si>
    <t xml:space="preserve">Иванов Евгений </t>
  </si>
  <si>
    <t>Калужская область</t>
  </si>
  <si>
    <t>СШ «Маршал»</t>
  </si>
  <si>
    <t xml:space="preserve">Яиков Роман </t>
  </si>
  <si>
    <t xml:space="preserve">Пономарев Егор </t>
  </si>
  <si>
    <t>Владимирская область</t>
  </si>
  <si>
    <t>Ермолаев Артем</t>
  </si>
  <si>
    <t xml:space="preserve">Фролов Николай </t>
  </si>
  <si>
    <t>Катаев И.В., Бирюков С.Н</t>
  </si>
  <si>
    <t>Турищев Д.В.</t>
  </si>
  <si>
    <t>Пономарёв Д.В.</t>
  </si>
  <si>
    <t>Давыдов Денис</t>
  </si>
  <si>
    <t xml:space="preserve">Клепиков Артем </t>
  </si>
  <si>
    <t xml:space="preserve">Береза Егор </t>
  </si>
  <si>
    <t>Чувашская республика</t>
  </si>
  <si>
    <t xml:space="preserve">Михаевский  Иван </t>
  </si>
  <si>
    <t xml:space="preserve">Бурлаков Егор </t>
  </si>
  <si>
    <t>Вологодская область</t>
  </si>
  <si>
    <t xml:space="preserve">Пучков Родион </t>
  </si>
  <si>
    <t>Кириллов С.А., Конев А.</t>
  </si>
  <si>
    <t>Глинкин Б.Н.</t>
  </si>
  <si>
    <t>Маклаков В.А.</t>
  </si>
  <si>
    <t>Пянко И.А., Трофимов М.А.</t>
  </si>
  <si>
    <t xml:space="preserve">Кулаков Иван </t>
  </si>
  <si>
    <t>Рязанская область</t>
  </si>
  <si>
    <t>ДДЮ «Алые Паруса»</t>
  </si>
  <si>
    <t xml:space="preserve">Демышев Егор </t>
  </si>
  <si>
    <t xml:space="preserve">Турищев Дмитрий </t>
  </si>
  <si>
    <t>Брюханов Данила</t>
  </si>
  <si>
    <t xml:space="preserve">Калистратов Артем </t>
  </si>
  <si>
    <t xml:space="preserve">Гуров Владимир </t>
  </si>
  <si>
    <t xml:space="preserve">Чирков Леонид </t>
  </si>
  <si>
    <t>Мухитов Андрей</t>
  </si>
  <si>
    <t>Липовцев Артем</t>
  </si>
  <si>
    <t xml:space="preserve">Олехнович 
Олег
</t>
  </si>
  <si>
    <t>Шматов И.Б.</t>
  </si>
  <si>
    <t>Бирюков А.С.,Савлова В.И.</t>
  </si>
  <si>
    <t xml:space="preserve">Литвинко В.С., Семёнов М.М.
</t>
  </si>
  <si>
    <t xml:space="preserve">Кириллов С.А.,
Бирюков С.Н.
</t>
  </si>
  <si>
    <t xml:space="preserve">Барбакова Александра </t>
  </si>
  <si>
    <t xml:space="preserve">Сафронова Елизавета </t>
  </si>
  <si>
    <t xml:space="preserve">Шворак Алена </t>
  </si>
  <si>
    <t>Воронежская область</t>
  </si>
  <si>
    <t xml:space="preserve">Ландина Алёна </t>
  </si>
  <si>
    <t xml:space="preserve">Леонидова Ксения </t>
  </si>
  <si>
    <t xml:space="preserve">Бенидзе Д.Б., </t>
  </si>
  <si>
    <t>Барбакова Н.А.</t>
  </si>
  <si>
    <t>Власов А.П., Меркулин С.В.</t>
  </si>
  <si>
    <t>Васильев Д.</t>
  </si>
  <si>
    <t>Епанчин В.А.</t>
  </si>
  <si>
    <t xml:space="preserve">Смагулов Нурсултан </t>
  </si>
  <si>
    <t xml:space="preserve">Макаров Дмитрий </t>
  </si>
  <si>
    <t xml:space="preserve">Шокот Руслан </t>
  </si>
  <si>
    <t>Гула Д.Л.</t>
  </si>
  <si>
    <t>Дьяконов Н.Ю.</t>
  </si>
  <si>
    <t>Узюкин Анатолий</t>
  </si>
  <si>
    <t xml:space="preserve">Щербин Олег </t>
  </si>
  <si>
    <t xml:space="preserve">Бенидзе Спартак </t>
  </si>
  <si>
    <t xml:space="preserve">Антипов Александр </t>
  </si>
  <si>
    <t xml:space="preserve">Свищев Эдуард </t>
  </si>
  <si>
    <t xml:space="preserve">Глинкин Б.Н.
Белков С.Д.
</t>
  </si>
  <si>
    <t>Никифоров А.В., Кириллов С.А.</t>
  </si>
  <si>
    <t>Абдуллин Р.Р.</t>
  </si>
  <si>
    <t xml:space="preserve">Сулейманов Мовсар </t>
  </si>
  <si>
    <t xml:space="preserve">Баранов Егор </t>
  </si>
  <si>
    <t xml:space="preserve">Шаров Максим </t>
  </si>
  <si>
    <t xml:space="preserve">Абдразаков Равкат </t>
  </si>
  <si>
    <t xml:space="preserve">Воробьев Виталий
</t>
  </si>
  <si>
    <t>Шаповалов Е.Г.</t>
  </si>
  <si>
    <t>Ветров В.И.</t>
  </si>
  <si>
    <t>Дьячков Олег</t>
  </si>
  <si>
    <t xml:space="preserve">Овчинников Никита </t>
  </si>
  <si>
    <t>Самарская область</t>
  </si>
  <si>
    <t xml:space="preserve">Филиппов Максим </t>
  </si>
  <si>
    <t xml:space="preserve">Ванин Виктор </t>
  </si>
  <si>
    <t xml:space="preserve">Юрастов Станислав </t>
  </si>
  <si>
    <t xml:space="preserve">Июльский Дмитрий </t>
  </si>
  <si>
    <t>Щербин О.В.</t>
  </si>
  <si>
    <t>Салов П.С.,Алфёрова В.Я.</t>
  </si>
  <si>
    <t>Кутепов Н.И.</t>
  </si>
  <si>
    <t>самостоятельно</t>
  </si>
  <si>
    <t>Евдокимов Александр</t>
  </si>
  <si>
    <t>РСО-Алания</t>
  </si>
  <si>
    <t>Семенов А.Н.. Фадеев А.С.</t>
  </si>
  <si>
    <t xml:space="preserve">Васильева Александра </t>
  </si>
  <si>
    <t xml:space="preserve">Сергеева Юлия </t>
  </si>
  <si>
    <t>Семенов А.Н., Синцов Л.С.</t>
  </si>
  <si>
    <t>Кулик Елена</t>
  </si>
  <si>
    <t xml:space="preserve">Бенидзе Елизавета </t>
  </si>
  <si>
    <t>Александрова Анастасия</t>
  </si>
  <si>
    <t xml:space="preserve">Ходунова Ирина </t>
  </si>
  <si>
    <t xml:space="preserve">Ширшова Валерия </t>
  </si>
  <si>
    <t>Кузнецов В.А., Сухинин В.Н.</t>
  </si>
  <si>
    <t>Максимов А.В., ВК (г.Вологда)</t>
  </si>
  <si>
    <t>Толчок  длинный цикл (мужчины)</t>
  </si>
  <si>
    <t>ЕКП № 32725</t>
  </si>
  <si>
    <t>г. Ростов-на-Дону</t>
  </si>
  <si>
    <t>Управление по физической культуре и спорту г.Ростов-на-Дону.</t>
  </si>
  <si>
    <t>Министерство спорта Российской Федерации.</t>
  </si>
  <si>
    <t>Общероссийская общественная организация "Всероссийская  федерация гиревого спорта".</t>
  </si>
  <si>
    <t>Региональная спортивная общественная организация "Федерация гиревого спорта Ростовской области".</t>
  </si>
  <si>
    <t>Чемпионата России по гиревому спорту</t>
  </si>
  <si>
    <t>Потапов С.В., ВК (г. Ростов-на-Дону)</t>
  </si>
  <si>
    <t>Весовая категория 85+ кг.</t>
  </si>
  <si>
    <t>Толчок  длинный цикл (мужчины).</t>
  </si>
  <si>
    <t>12-15 июня 2021 г.</t>
  </si>
  <si>
    <t>Чемпионата России по гиревому спорту.</t>
  </si>
  <si>
    <t>Весовая категория 63 кг.</t>
  </si>
  <si>
    <t>Рывок (женщины).</t>
  </si>
  <si>
    <t>Весовая категория 63+ кг.</t>
  </si>
  <si>
    <t>Весовая категория 68 кг.</t>
  </si>
  <si>
    <t>Весовая категория 73 кг.</t>
  </si>
  <si>
    <t>Весовая категория 85 кг.</t>
  </si>
  <si>
    <t>эст-та</t>
  </si>
  <si>
    <t xml:space="preserve">Зам. главного секретаря     </t>
  </si>
  <si>
    <t>Список судей Чемпионата России по гиревому спорту.</t>
  </si>
  <si>
    <t>Максимов А.В.</t>
  </si>
  <si>
    <t>Максимов А.В.. ВК (г.Вологда)</t>
  </si>
  <si>
    <t>м</t>
  </si>
  <si>
    <t>ж</t>
  </si>
  <si>
    <t>пары</t>
  </si>
  <si>
    <t>Новосибирская область</t>
  </si>
  <si>
    <t>Урожай</t>
  </si>
  <si>
    <t>СШ"Юность"</t>
  </si>
  <si>
    <t>ДЮСШ 2</t>
  </si>
  <si>
    <t>Якушев Роман</t>
  </si>
  <si>
    <t>Р.Бурятия</t>
  </si>
  <si>
    <t>Михалев Дмитрий</t>
  </si>
  <si>
    <t>Р.Саха (Якутия)</t>
  </si>
  <si>
    <t>СШ «Юность»</t>
  </si>
  <si>
    <t>Жбанов Алексей</t>
  </si>
  <si>
    <t>ХМАО-Югра</t>
  </si>
  <si>
    <t>АГЗ МЧС</t>
  </si>
  <si>
    <t>СШОР им.Краевского</t>
  </si>
  <si>
    <t>ВС РФ</t>
  </si>
  <si>
    <t>СШОР Губкин</t>
  </si>
  <si>
    <t>Недорезов Василий</t>
  </si>
  <si>
    <t xml:space="preserve">СШОР№1 
ВС
</t>
  </si>
  <si>
    <t>Оленов Владимир</t>
  </si>
  <si>
    <t>Сергеев Алексей</t>
  </si>
  <si>
    <t>Иванов Евгений</t>
  </si>
  <si>
    <t>Забайкальский край</t>
  </si>
  <si>
    <t>СШОР№1 ВС</t>
  </si>
  <si>
    <t>Омская область</t>
  </si>
  <si>
    <t>Томская область</t>
  </si>
  <si>
    <t>Сарсембаев Ильяс</t>
  </si>
  <si>
    <t>ЯНАО</t>
  </si>
  <si>
    <t xml:space="preserve">Баландин Андрей </t>
  </si>
  <si>
    <t>Курганская область</t>
  </si>
  <si>
    <t>I</t>
  </si>
  <si>
    <t xml:space="preserve">Самочернов Иван </t>
  </si>
  <si>
    <t xml:space="preserve">Селиверстов Семен </t>
  </si>
  <si>
    <t>Челябинская область</t>
  </si>
  <si>
    <t>Олимп</t>
  </si>
  <si>
    <t xml:space="preserve">Черкашин Иван </t>
  </si>
  <si>
    <t xml:space="preserve">Загороднев Максим </t>
  </si>
  <si>
    <t xml:space="preserve">Пчелинцев Александр </t>
  </si>
  <si>
    <t xml:space="preserve">Рысник Сергей </t>
  </si>
  <si>
    <t>Ефремов Сергей</t>
  </si>
  <si>
    <t>Чувашская Республика</t>
  </si>
  <si>
    <t>Шевелёв Дмитрий</t>
  </si>
  <si>
    <t>Новосибирская область-Алтайский край</t>
  </si>
  <si>
    <t>Р.Крым</t>
  </si>
  <si>
    <t>Кудашев Денис</t>
  </si>
  <si>
    <t>Коршунов Сергей</t>
  </si>
  <si>
    <t>Кошурникова Анастасия</t>
  </si>
  <si>
    <t>Пестерева Алёна</t>
  </si>
  <si>
    <t>Полякова Полина</t>
  </si>
  <si>
    <t xml:space="preserve">Степанова Оксана </t>
  </si>
  <si>
    <t>Атлет</t>
  </si>
  <si>
    <t xml:space="preserve">СШОР№1 </t>
  </si>
  <si>
    <t xml:space="preserve">Уржумцева Светлана </t>
  </si>
  <si>
    <t>Иванова Елена</t>
  </si>
  <si>
    <t xml:space="preserve">Насонова Виктория </t>
  </si>
  <si>
    <t xml:space="preserve">Сафронова Алена </t>
  </si>
  <si>
    <t xml:space="preserve">Цыбаев Илья </t>
  </si>
  <si>
    <t xml:space="preserve">КМС </t>
  </si>
  <si>
    <t xml:space="preserve">Степанов Николай </t>
  </si>
  <si>
    <t>Р.Коми</t>
  </si>
  <si>
    <t>МБУ ЦСМ Юбилейный</t>
  </si>
  <si>
    <t>Р.Татарстан</t>
  </si>
  <si>
    <t>Баев Константин</t>
  </si>
  <si>
    <t>ЯНАО- Алтайский край</t>
  </si>
  <si>
    <t xml:space="preserve">Ташланов Илья </t>
  </si>
  <si>
    <t>Квашнин Михаил</t>
  </si>
  <si>
    <t>Свердловская область</t>
  </si>
  <si>
    <t xml:space="preserve">Черкашин Дмитрий </t>
  </si>
  <si>
    <t>Анасенко Антон</t>
  </si>
  <si>
    <t xml:space="preserve">Павлов Валерий </t>
  </si>
  <si>
    <t xml:space="preserve">Баранов Артем </t>
  </si>
  <si>
    <t xml:space="preserve">Степанов Сергей </t>
  </si>
  <si>
    <t>вс</t>
  </si>
  <si>
    <t xml:space="preserve">Донских Александр </t>
  </si>
  <si>
    <t>Кутепов Н.И.,Труш А.В.</t>
  </si>
  <si>
    <t>Бутенко А.А., Бутенко И.А.</t>
  </si>
  <si>
    <t>Алексеев В.И.</t>
  </si>
  <si>
    <t>Дьячковский В.Н.</t>
  </si>
  <si>
    <t>Леонов С.Т.</t>
  </si>
  <si>
    <t>Рассадин А.А., Леонов С.Т., Любимский С.А.</t>
  </si>
  <si>
    <t>Войнов А.Б., Алтухов Д.В., Мартьянов А.В.</t>
  </si>
  <si>
    <t>Дьячковский В.Н., Меркулин С.В.</t>
  </si>
  <si>
    <t>Садыков Р.И.</t>
  </si>
  <si>
    <t>Руднев С.Л.</t>
  </si>
  <si>
    <t>Банников А.И., Лапшин М.А.</t>
  </si>
  <si>
    <t>Стрекаловских С.К.</t>
  </si>
  <si>
    <t>Ташланов И.С., Нестеренко Д.В.</t>
  </si>
  <si>
    <t>Ташланов И.С., Блохин И.А., Леонов С.Т</t>
  </si>
  <si>
    <t>Дягилев А.В.</t>
  </si>
  <si>
    <t>Елисеев В.С., Переверзев Н.И.</t>
  </si>
  <si>
    <t>Баер П.А., Бутенко И.А.</t>
  </si>
  <si>
    <t>Рябченко А.В.</t>
  </si>
  <si>
    <t>Сагандыков К.К.</t>
  </si>
  <si>
    <t>Шпартко М.А.</t>
  </si>
  <si>
    <t>Садыков Р.И., Лепехов Г.А.</t>
  </si>
  <si>
    <t>Барков А.П., Садыков Р.И., Мартьянов А.В.</t>
  </si>
  <si>
    <t>Денисов И.Н., Степанов С.В.</t>
  </si>
  <si>
    <t>Дедюхин И.В.</t>
  </si>
  <si>
    <t>Шаров Н.Ф.</t>
  </si>
  <si>
    <t>Дедюхин И.В., Болотников И.В., Симушин А.М.</t>
  </si>
  <si>
    <t xml:space="preserve">Леонов С.Т.,  Руднев С.Л.
</t>
  </si>
  <si>
    <t>Щекотов И.Г.</t>
  </si>
  <si>
    <t>Денисов И.Н., Симушин А.М.</t>
  </si>
  <si>
    <t>Хвостов А.В., Чагаев А.Е.</t>
  </si>
  <si>
    <t>Ажермачев А.Б.</t>
  </si>
  <si>
    <t>Денисов И.Н., Степанова О.А.</t>
  </si>
  <si>
    <t>Полянский В.С., Ажермачев А.Б.</t>
  </si>
  <si>
    <t>Бежанов Василий</t>
  </si>
  <si>
    <t>Филимонов М.О.</t>
  </si>
  <si>
    <t xml:space="preserve">Морозович Владислав </t>
  </si>
  <si>
    <t xml:space="preserve">Ильясов Какен </t>
  </si>
  <si>
    <t xml:space="preserve">Ращупкин Артем </t>
  </si>
  <si>
    <t>Шамаев Дмитрий</t>
  </si>
  <si>
    <t>Батрак Николай</t>
  </si>
  <si>
    <t>Бежко Павел</t>
  </si>
  <si>
    <t>Чуб-Швец София</t>
  </si>
  <si>
    <t>Р.Бурятия-Челябинская область</t>
  </si>
  <si>
    <t xml:space="preserve">Плотников Вячеслав </t>
  </si>
  <si>
    <t xml:space="preserve">Потапов О.Ю.,
Симушин А.М.
</t>
  </si>
  <si>
    <t xml:space="preserve">Миронов Александр </t>
  </si>
  <si>
    <t>Нестеренко Д.В.</t>
  </si>
  <si>
    <t>Калужская область-Р.Крым</t>
  </si>
  <si>
    <t xml:space="preserve">Зиновьева Ангелина </t>
  </si>
  <si>
    <t xml:space="preserve">Мажаева Наталия </t>
  </si>
  <si>
    <t xml:space="preserve">Шпартко М.А </t>
  </si>
  <si>
    <t xml:space="preserve">Островская Надежда </t>
  </si>
  <si>
    <t xml:space="preserve">Беляев Иван </t>
  </si>
  <si>
    <t xml:space="preserve">Деркачев Александр </t>
  </si>
  <si>
    <t xml:space="preserve">Палазюк Александр </t>
  </si>
  <si>
    <t>Ростовская область</t>
  </si>
  <si>
    <t xml:space="preserve">Толстокора Олег </t>
  </si>
  <si>
    <t xml:space="preserve">Укурчиев Григорий </t>
  </si>
  <si>
    <t>Балабанов С.А.</t>
  </si>
  <si>
    <t xml:space="preserve">Балабанов Сергей </t>
  </si>
  <si>
    <t xml:space="preserve">Саркисян Роман </t>
  </si>
  <si>
    <t>Ливада Н.В.</t>
  </si>
  <si>
    <t xml:space="preserve">Кирий Никита </t>
  </si>
  <si>
    <t xml:space="preserve">Климов Юрий </t>
  </si>
  <si>
    <t xml:space="preserve">Морозов Игорь </t>
  </si>
  <si>
    <t xml:space="preserve">Бодрикова Ирина </t>
  </si>
  <si>
    <t>Фоменко А.А.</t>
  </si>
  <si>
    <t xml:space="preserve">Бизина Полина </t>
  </si>
  <si>
    <t>Пестов В.М.</t>
  </si>
  <si>
    <t xml:space="preserve">Олонец Светлана </t>
  </si>
  <si>
    <t>Толстокора О.Н.</t>
  </si>
  <si>
    <t>Денисов Антон</t>
  </si>
  <si>
    <t>Наумов Константин</t>
  </si>
  <si>
    <t>Деркачёв А.Н.</t>
  </si>
  <si>
    <t>Жуков Дмитрий</t>
  </si>
  <si>
    <t>Едакин Николай</t>
  </si>
  <si>
    <t>Кемеровская область</t>
  </si>
  <si>
    <t>Поздняковский С.М.</t>
  </si>
  <si>
    <t>Попенков Виталий</t>
  </si>
  <si>
    <t>,</t>
  </si>
  <si>
    <t>КОМАНДА : Р. Бурятия</t>
  </si>
  <si>
    <t>КОМАНДА: Омская область</t>
  </si>
  <si>
    <t>КОМАНДА: г. Санкт-Петербург</t>
  </si>
  <si>
    <t>КОМАНДА : Кировская область</t>
  </si>
  <si>
    <t>КОМАНДА : Ростовская область</t>
  </si>
  <si>
    <t>КОМАНДА : Брянская область</t>
  </si>
  <si>
    <t>КОМАНДА : Смоленская область</t>
  </si>
  <si>
    <t>КОМАНДА: Белгородская область</t>
  </si>
  <si>
    <t>КОМАНДА : Калужская область</t>
  </si>
  <si>
    <t>Власов Александр</t>
  </si>
  <si>
    <t>Волосовцев Дмитрий</t>
  </si>
  <si>
    <t>Мальцев Андрей</t>
  </si>
  <si>
    <t>Кирюхин Сергей</t>
  </si>
  <si>
    <t>Вильган А.П.</t>
  </si>
  <si>
    <t xml:space="preserve">Баер П.А.
Бутенко И.А.
</t>
  </si>
  <si>
    <t xml:space="preserve">Бутенко А.А.
Бутенко И.А.
</t>
  </si>
  <si>
    <t xml:space="preserve">Рябченко А.В.
Бутенко А.А.
</t>
  </si>
  <si>
    <t xml:space="preserve">Харченко Иван </t>
  </si>
  <si>
    <t>Алцыбеев Никита</t>
  </si>
  <si>
    <t>Малков Е.И</t>
  </si>
  <si>
    <t xml:space="preserve">Брюханов Данила </t>
  </si>
  <si>
    <t>Литвинко В.С., Семенов М.М.</t>
  </si>
  <si>
    <t>Лукьянчиков Юрий</t>
  </si>
  <si>
    <t>Проничев Сергей</t>
  </si>
  <si>
    <t>Гомонов В.Н.</t>
  </si>
  <si>
    <t xml:space="preserve">Калякин Сергей </t>
  </si>
  <si>
    <t>Малик А.Ж.</t>
  </si>
  <si>
    <t xml:space="preserve">Каспирский Никита </t>
  </si>
  <si>
    <t xml:space="preserve">Сеченов Виктор </t>
  </si>
  <si>
    <t>Морозов И.В</t>
  </si>
  <si>
    <t xml:space="preserve">Ажермачев А.Б.,
Полянский В.С.
</t>
  </si>
  <si>
    <t>Чирков Леонид</t>
  </si>
  <si>
    <t>Дунаев Дмитрий</t>
  </si>
  <si>
    <t>Ландин А.Ю.,Турищев Д.В.</t>
  </si>
  <si>
    <t>Эстафета (толчок по длинному циклу).Женщины.</t>
  </si>
  <si>
    <t>Эстафета (толчок по длинному циклу).Мужчины.</t>
  </si>
  <si>
    <t>Вес гирь 24 кг.</t>
  </si>
  <si>
    <t>Потапов С.В., ВК (Ростовская область)</t>
  </si>
  <si>
    <t>Максимов А.В., ВК (Вологодская область)</t>
  </si>
  <si>
    <t xml:space="preserve">             Ливада Н.В., ВК(Ростовская область)</t>
  </si>
  <si>
    <t xml:space="preserve">             Елисеев В.С.,ВК(Омская область)</t>
  </si>
  <si>
    <t>Показан результат превышающий рекорд России в толчке по длинному циклу в весовой категории 85+кг. 101 подъём-Балабанов Сергей (Ростовская область)</t>
  </si>
  <si>
    <t xml:space="preserve"> Жбанов Алексей</t>
  </si>
  <si>
    <t xml:space="preserve"> </t>
  </si>
  <si>
    <t>л</t>
  </si>
  <si>
    <t>Г.Москва</t>
  </si>
  <si>
    <t>Г.Санкт-Петербург</t>
  </si>
  <si>
    <t>Пермский край</t>
  </si>
  <si>
    <t>Р. Бурятия</t>
  </si>
  <si>
    <t>Р. Саха (Якутия)</t>
  </si>
  <si>
    <t xml:space="preserve">ХМАО-Югра      </t>
  </si>
  <si>
    <t>Лопин Станислав</t>
  </si>
  <si>
    <t xml:space="preserve">СШОР№5 
г. Белгород
</t>
  </si>
  <si>
    <t>Синцов Леонид</t>
  </si>
  <si>
    <t>Губинов Игорь</t>
  </si>
  <si>
    <t>Борисов Вячеслав</t>
  </si>
  <si>
    <t>б/р</t>
  </si>
  <si>
    <t>Сажко Артемий</t>
  </si>
  <si>
    <t>Кораблин Павел</t>
  </si>
  <si>
    <t xml:space="preserve">Суров Иван </t>
  </si>
  <si>
    <t>Курников Артём</t>
  </si>
  <si>
    <t>Загородняя Елизавета</t>
  </si>
  <si>
    <t>Руднева Анна</t>
  </si>
  <si>
    <t>Новомлинцева Мария</t>
  </si>
  <si>
    <t>Яхнич Ефим</t>
  </si>
  <si>
    <t>Дрожжин Богдан</t>
  </si>
  <si>
    <t>15.175</t>
  </si>
  <si>
    <t>Калабухов Тимофей</t>
  </si>
  <si>
    <t>Усс Милослава</t>
  </si>
  <si>
    <t>Кривошеева Дарья</t>
  </si>
  <si>
    <t>ПАРНЫЙ РАЗРЯД — женщины</t>
  </si>
  <si>
    <t>ПАРНЫЙ РАЗРЯД —мужчины</t>
  </si>
  <si>
    <t>ПАРНЫЙ РАЗРЯД — смешанный</t>
  </si>
  <si>
    <t xml:space="preserve">    Зам. главного судьи            </t>
  </si>
  <si>
    <t xml:space="preserve">    Зам. главного секретаря             </t>
  </si>
  <si>
    <t xml:space="preserve">     Зам. главного секретаря             </t>
  </si>
  <si>
    <t>Алтайский край</t>
  </si>
  <si>
    <t>Елисеев В.С.</t>
  </si>
  <si>
    <t>Рассказов В.С.</t>
  </si>
  <si>
    <t>Липецкая область</t>
  </si>
  <si>
    <t>Зайнулин Р.З.</t>
  </si>
  <si>
    <t>Козленко В.Н.</t>
  </si>
  <si>
    <t>Эмирасанов Э.К.</t>
  </si>
  <si>
    <t>Бронюков Ю.А.</t>
  </si>
  <si>
    <t>Мартьянов А.В.</t>
  </si>
  <si>
    <t>р.Крым</t>
  </si>
  <si>
    <t>Тюменская область</t>
  </si>
  <si>
    <t>Симушин А.М.</t>
  </si>
  <si>
    <t>Егоров В.В.</t>
  </si>
  <si>
    <t>Рогоза А.А.</t>
  </si>
  <si>
    <t>Курохтин И.А.</t>
  </si>
  <si>
    <t>Никифор О.А.</t>
  </si>
  <si>
    <t>Ажермачёв А.Б.</t>
  </si>
  <si>
    <t>Семёнов А.Н.</t>
  </si>
  <si>
    <t>Ярис Г.Н.</t>
  </si>
  <si>
    <t>Епанчин В.А</t>
  </si>
  <si>
    <t>Колесниченко Н.А.</t>
  </si>
  <si>
    <t>Гудков В.Д.</t>
  </si>
  <si>
    <t>Бахтов И.В.</t>
  </si>
  <si>
    <t>Потапов О.Ю.</t>
  </si>
  <si>
    <t>Шемякин О.Л.</t>
  </si>
  <si>
    <t>Губанов И.С.</t>
  </si>
  <si>
    <t>Соловьёв Д.В.</t>
  </si>
  <si>
    <t>Болдырев Д.В.</t>
  </si>
  <si>
    <t>Климов Ю.Б.</t>
  </si>
  <si>
    <t>Саидов М.С.</t>
  </si>
  <si>
    <t>Магомедмирзоев Р.Г.</t>
  </si>
  <si>
    <t>р.Дагестан</t>
  </si>
  <si>
    <t>Побережная Н.А.</t>
  </si>
  <si>
    <t>Судья-секретарь</t>
  </si>
  <si>
    <t>Судья при участниках</t>
  </si>
  <si>
    <t>1 кат.</t>
  </si>
  <si>
    <t>12-15.06 2021г.</t>
  </si>
  <si>
    <t>13-14.06 2021г.</t>
  </si>
  <si>
    <t>Максимов А.В., ВК (Вологодская область )</t>
  </si>
  <si>
    <t>"отлично"</t>
  </si>
  <si>
    <t>"хорошо"</t>
  </si>
  <si>
    <t>Епанчина Е.Н</t>
  </si>
  <si>
    <t>Сорокина О.В.</t>
  </si>
  <si>
    <t>Сорокин Н.Н.</t>
  </si>
  <si>
    <t>Потапов Данил</t>
  </si>
  <si>
    <t xml:space="preserve">Никифоров сергей </t>
  </si>
  <si>
    <t>Фёдоров Василий</t>
  </si>
  <si>
    <t>Никифор О.А.,Меркулин С.В.</t>
  </si>
  <si>
    <t>Борисов В.С.,Никифор О.А.</t>
  </si>
  <si>
    <t>Никифор О.А..</t>
  </si>
  <si>
    <t>Новицкий С.Н.</t>
  </si>
  <si>
    <t>Семёнов А.Н., Синцов Л.А.</t>
  </si>
  <si>
    <t>Лунёв А.Г.</t>
  </si>
  <si>
    <t>Никифор О.А.,Руднев Р.С.</t>
  </si>
  <si>
    <t>Никифор О.А.,Синцов Л.А.,Семененко М.А.</t>
  </si>
  <si>
    <t>Синцов Л.А.</t>
  </si>
  <si>
    <t>Яхнич Е.В</t>
  </si>
  <si>
    <t>Никифор О.А.Борисов В.С.</t>
  </si>
  <si>
    <t>КМС+</t>
  </si>
  <si>
    <t xml:space="preserve">        Зам. главного секретаря             </t>
  </si>
  <si>
    <t xml:space="preserve">                      Ливада Н.В., ВК(Ростовская область)</t>
  </si>
  <si>
    <t xml:space="preserve">                       Елисеев В.С.,ВК(Омская область)</t>
  </si>
  <si>
    <t xml:space="preserve">        Зам. главного судьи            </t>
  </si>
  <si>
    <t xml:space="preserve">         Потапов С.В., ВК (Ростовская область)</t>
  </si>
  <si>
    <t xml:space="preserve">         Максимов А.В., ВК (Вологодская область)</t>
  </si>
  <si>
    <t>Огарев В.Я.,Огарев А.Я.</t>
  </si>
  <si>
    <t>Огарев В.Я.,Огарев А.В.</t>
  </si>
  <si>
    <t>Мащенко О.В.,Танаев А.Ю.</t>
  </si>
  <si>
    <t>Снят  врачом</t>
  </si>
  <si>
    <t xml:space="preserve"> Ливада Н.В., ВК(Ростовская область)</t>
  </si>
  <si>
    <t xml:space="preserve">  Елисеев В.С.,ВК(Омская область)</t>
  </si>
  <si>
    <t>Козленко В.Н., Швайков В.В.</t>
  </si>
  <si>
    <t>Трофимов М.А.,ЭмирасановЭ.К.</t>
  </si>
  <si>
    <t>Царикаев М.А.</t>
  </si>
  <si>
    <t xml:space="preserve">Трофимов М.А. </t>
  </si>
  <si>
    <t>Бадашкова Нина</t>
  </si>
  <si>
    <t>Эмирасанов Э.К., Анасенко А.В.</t>
  </si>
  <si>
    <t>Показан результат превышающий рекорд России в эстафете в толчке по длинному циклу  147  подъёмов -команда Ростовской области</t>
  </si>
  <si>
    <t>Эмирасанов Э.К.,Гнезделов В</t>
  </si>
  <si>
    <t>Эмерасанов Э.К. Шамаев Д</t>
  </si>
  <si>
    <t>Волков А.А.</t>
  </si>
  <si>
    <t>Семенов А.Н.,Синцов Л.А.,Никифор О.А.,Семененко М.А.</t>
  </si>
  <si>
    <t>Синцов Л.А.,Никифор О.А.</t>
  </si>
  <si>
    <t>Семененко М.А.</t>
  </si>
  <si>
    <t>Семенов А.Г.,Синцов Л.А.</t>
  </si>
  <si>
    <t>Показан результат превышающий рекорд России в рывке  в весовой категории 68 кг. 196 подъёмов-Щербин Олег (г.Санкт-Петербург))</t>
  </si>
  <si>
    <t>Показан результат превышающий рекорд России в толчке по длинному циклу в весовой категории 68 кг. 81 подъём-Рябков Алексей (ХМАО-Югра)</t>
  </si>
  <si>
    <t>Пастухов И.В., Добровольский А.С.</t>
  </si>
  <si>
    <t>Добровольский А.С.</t>
  </si>
  <si>
    <t>Фоменко А.А., Добровольский А.С.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</si>
</sst>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52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1"/>
      <name val="Arial Cyr"/>
      <charset val="204"/>
    </font>
    <font>
      <sz val="10"/>
      <color theme="1"/>
      <name val="Arial"/>
      <family val="2"/>
      <charset val="204"/>
    </font>
    <font>
      <sz val="8"/>
      <name val="Times New Roman"/>
      <family val="1"/>
      <charset val="204"/>
    </font>
    <font>
      <b/>
      <sz val="10"/>
      <name val="Arial Cyr"/>
      <charset val="204"/>
    </font>
    <font>
      <sz val="10"/>
      <color rgb="FF262626"/>
      <name val="Arial Cyr"/>
      <charset val="204"/>
    </font>
    <font>
      <sz val="12"/>
      <name val="Arial Cyr"/>
      <charset val="204"/>
    </font>
    <font>
      <b/>
      <i/>
      <sz val="10"/>
      <name val="Arial Cyr"/>
      <charset val="204"/>
    </font>
    <font>
      <sz val="8"/>
      <color theme="1"/>
      <name val="Arial"/>
      <family val="2"/>
      <charset val="204"/>
    </font>
    <font>
      <sz val="8"/>
      <color theme="1"/>
      <name val="Arial Cyr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i/>
      <sz val="10"/>
      <name val="Arial Cyr"/>
      <family val="2"/>
      <charset val="204"/>
    </font>
    <font>
      <sz val="16"/>
      <name val="Arial Cyr"/>
      <family val="2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i/>
      <sz val="10"/>
      <name val="Arial Cyr"/>
      <charset val="204"/>
    </font>
    <font>
      <sz val="9"/>
      <name val="Arial Cyr"/>
      <family val="2"/>
      <charset val="204"/>
    </font>
    <font>
      <sz val="11"/>
      <color rgb="FF000000"/>
      <name val="Calibri"/>
      <family val="2"/>
    </font>
    <font>
      <sz val="12"/>
      <name val="Times New Roman"/>
      <family val="1"/>
      <charset val="204"/>
    </font>
    <font>
      <sz val="14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name val="Book Antiqua"/>
      <family val="1"/>
      <charset val="204"/>
    </font>
    <font>
      <b/>
      <sz val="14"/>
      <name val="Book Antiqua"/>
      <family val="1"/>
      <charset val="204"/>
    </font>
    <font>
      <sz val="11"/>
      <color rgb="FF000000"/>
      <name val="Book Antiqua"/>
      <family val="1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color rgb="FFFF0000"/>
      <name val="Arial Cyr"/>
      <charset val="204"/>
    </font>
    <font>
      <sz val="8"/>
      <name val="Arial Cyr"/>
      <charset val="204"/>
    </font>
    <font>
      <sz val="11"/>
      <name val="Arial"/>
      <family val="2"/>
      <charset val="204"/>
    </font>
    <font>
      <sz val="7"/>
      <name val="Arial"/>
      <family val="2"/>
      <charset val="204"/>
    </font>
    <font>
      <sz val="7"/>
      <color theme="1"/>
      <name val="Arial"/>
      <family val="2"/>
      <charset val="204"/>
    </font>
    <font>
      <sz val="9"/>
      <name val="Arial"/>
      <family val="2"/>
      <charset val="204"/>
    </font>
    <font>
      <sz val="8"/>
      <color indexed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</fills>
  <borders count="1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8">
    <xf numFmtId="0" fontId="0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35" fillId="0" borderId="0"/>
    <xf numFmtId="0" fontId="38" fillId="0" borderId="0"/>
    <xf numFmtId="0" fontId="9" fillId="0" borderId="0"/>
    <xf numFmtId="0" fontId="1" fillId="0" borderId="0"/>
    <xf numFmtId="0" fontId="1" fillId="0" borderId="0"/>
  </cellStyleXfs>
  <cellXfs count="731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ont="1" applyBorder="1" applyAlignment="1"/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0" fillId="2" borderId="0" xfId="0" applyFont="1" applyFill="1" applyAlignment="1"/>
    <xf numFmtId="0" fontId="0" fillId="2" borderId="0" xfId="0" applyFill="1"/>
    <xf numFmtId="0" fontId="0" fillId="0" borderId="0" xfId="0" applyBorder="1" applyAlignment="1">
      <alignment horizontal="left" wrapText="1"/>
    </xf>
    <xf numFmtId="0" fontId="6" fillId="0" borderId="0" xfId="0" applyFont="1" applyAlignment="1"/>
    <xf numFmtId="0" fontId="10" fillId="0" borderId="10" xfId="0" applyFont="1" applyBorder="1" applyAlignment="1">
      <alignment horizontal="center" vertical="center"/>
    </xf>
    <xf numFmtId="0" fontId="0" fillId="2" borderId="0" xfId="0" applyFill="1" applyAlignment="1"/>
    <xf numFmtId="0" fontId="10" fillId="0" borderId="2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10" fillId="0" borderId="3" xfId="1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1" fillId="0" borderId="46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/>
    <xf numFmtId="0" fontId="9" fillId="0" borderId="9" xfId="0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/>
    <xf numFmtId="0" fontId="9" fillId="0" borderId="0" xfId="0" applyFont="1" applyBorder="1" applyAlignment="1"/>
    <xf numFmtId="0" fontId="9" fillId="0" borderId="3" xfId="1" applyFont="1" applyBorder="1" applyAlignment="1">
      <alignment horizontal="center" vertical="center"/>
    </xf>
    <xf numFmtId="0" fontId="17" fillId="0" borderId="0" xfId="0" applyFont="1"/>
    <xf numFmtId="0" fontId="8" fillId="0" borderId="0" xfId="0" applyFont="1" applyBorder="1" applyAlignment="1">
      <alignment horizont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2" borderId="0" xfId="0" applyFont="1" applyFill="1" applyAlignment="1"/>
    <xf numFmtId="0" fontId="9" fillId="0" borderId="0" xfId="0" applyFont="1" applyAlignment="1">
      <alignment horizontal="center"/>
    </xf>
    <xf numFmtId="0" fontId="19" fillId="0" borderId="0" xfId="60" applyFont="1" applyBorder="1" applyAlignment="1"/>
    <xf numFmtId="0" fontId="20" fillId="0" borderId="5" xfId="0" applyFont="1" applyFill="1" applyBorder="1" applyAlignment="1">
      <alignment vertical="center"/>
    </xf>
    <xf numFmtId="0" fontId="21" fillId="0" borderId="46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0" fillId="0" borderId="3" xfId="0" applyFont="1" applyFill="1" applyBorder="1" applyAlignment="1">
      <alignment vertical="center"/>
    </xf>
    <xf numFmtId="0" fontId="0" fillId="0" borderId="0" xfId="0" applyFont="1"/>
    <xf numFmtId="0" fontId="0" fillId="0" borderId="0" xfId="0" applyFont="1" applyAlignment="1"/>
    <xf numFmtId="0" fontId="10" fillId="0" borderId="8" xfId="0" applyNumberFormat="1" applyFont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0" fontId="10" fillId="0" borderId="13" xfId="0" applyNumberFormat="1" applyFont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25" fillId="0" borderId="0" xfId="0" applyFont="1" applyAlignment="1"/>
    <xf numFmtId="0" fontId="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54" xfId="0" applyFont="1" applyBorder="1"/>
    <xf numFmtId="0" fontId="0" fillId="0" borderId="3" xfId="0" applyFont="1" applyBorder="1" applyAlignment="1">
      <alignment horizontal="center"/>
    </xf>
    <xf numFmtId="0" fontId="23" fillId="3" borderId="3" xfId="0" applyFont="1" applyFill="1" applyBorder="1" applyAlignment="1">
      <alignment horizontal="left" vertical="center"/>
    </xf>
    <xf numFmtId="0" fontId="23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55" xfId="0" applyFont="1" applyBorder="1" applyAlignment="1"/>
    <xf numFmtId="0" fontId="0" fillId="0" borderId="3" xfId="0" applyBorder="1" applyAlignment="1">
      <alignment horizontal="center" vertical="center"/>
    </xf>
    <xf numFmtId="0" fontId="23" fillId="0" borderId="3" xfId="0" applyFont="1" applyFill="1" applyBorder="1" applyAlignment="1">
      <alignment vertical="center"/>
    </xf>
    <xf numFmtId="0" fontId="0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wrapText="1"/>
    </xf>
    <xf numFmtId="0" fontId="0" fillId="0" borderId="56" xfId="0" applyFont="1" applyBorder="1" applyAlignment="1">
      <alignment wrapText="1"/>
    </xf>
    <xf numFmtId="0" fontId="6" fillId="0" borderId="0" xfId="0" applyFont="1" applyBorder="1" applyAlignment="1">
      <alignment horizontal="left" vertical="top"/>
    </xf>
    <xf numFmtId="2" fontId="0" fillId="0" borderId="3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2" fontId="23" fillId="0" borderId="0" xfId="0" applyNumberFormat="1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/>
    <xf numFmtId="0" fontId="10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2" fontId="0" fillId="0" borderId="3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/>
    </xf>
    <xf numFmtId="0" fontId="27" fillId="0" borderId="20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0" fillId="0" borderId="57" xfId="0" applyFont="1" applyBorder="1" applyAlignment="1">
      <alignment wrapText="1"/>
    </xf>
    <xf numFmtId="0" fontId="0" fillId="0" borderId="15" xfId="0" applyFont="1" applyBorder="1"/>
    <xf numFmtId="0" fontId="6" fillId="0" borderId="0" xfId="0" applyFont="1" applyAlignment="1">
      <alignment horizontal="right"/>
    </xf>
    <xf numFmtId="0" fontId="0" fillId="0" borderId="3" xfId="0" applyBorder="1" applyAlignment="1">
      <alignment horizontal="center" vertical="center"/>
    </xf>
    <xf numFmtId="2" fontId="27" fillId="4" borderId="3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6" fillId="0" borderId="0" xfId="0" applyFont="1" applyBorder="1" applyAlignment="1"/>
    <xf numFmtId="2" fontId="23" fillId="4" borderId="3" xfId="0" applyNumberFormat="1" applyFont="1" applyFill="1" applyBorder="1" applyAlignment="1">
      <alignment horizontal="center" vertical="center"/>
    </xf>
    <xf numFmtId="2" fontId="10" fillId="4" borderId="3" xfId="0" applyNumberFormat="1" applyFont="1" applyFill="1" applyBorder="1" applyAlignment="1">
      <alignment horizontal="center"/>
    </xf>
    <xf numFmtId="0" fontId="9" fillId="4" borderId="3" xfId="0" applyNumberFormat="1" applyFont="1" applyFill="1" applyBorder="1" applyAlignment="1">
      <alignment horizontal="center" vertical="center"/>
    </xf>
    <xf numFmtId="2" fontId="0" fillId="4" borderId="3" xfId="0" applyNumberFormat="1" applyFont="1" applyFill="1" applyBorder="1" applyAlignment="1">
      <alignment horizontal="center"/>
    </xf>
    <xf numFmtId="0" fontId="6" fillId="4" borderId="0" xfId="0" applyFont="1" applyFill="1" applyBorder="1" applyAlignment="1">
      <alignment horizontal="left" vertical="top"/>
    </xf>
    <xf numFmtId="0" fontId="0" fillId="4" borderId="0" xfId="0" applyFont="1" applyFill="1"/>
    <xf numFmtId="0" fontId="8" fillId="4" borderId="3" xfId="0" applyFont="1" applyFill="1" applyBorder="1" applyAlignment="1">
      <alignment horizontal="center" vertical="center" wrapText="1"/>
    </xf>
    <xf numFmtId="2" fontId="0" fillId="4" borderId="3" xfId="0" applyNumberFormat="1" applyFont="1" applyFill="1" applyBorder="1" applyAlignment="1">
      <alignment horizontal="center" vertical="center" wrapText="1"/>
    </xf>
    <xf numFmtId="2" fontId="23" fillId="4" borderId="3" xfId="0" applyNumberFormat="1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0" fillId="0" borderId="25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18" xfId="0" applyFont="1" applyBorder="1" applyAlignment="1">
      <alignment horizontal="center"/>
    </xf>
    <xf numFmtId="164" fontId="10" fillId="0" borderId="3" xfId="0" applyNumberFormat="1" applyFont="1" applyBorder="1" applyAlignment="1">
      <alignment horizontal="center" vertical="center"/>
    </xf>
    <xf numFmtId="0" fontId="16" fillId="0" borderId="0" xfId="0" applyFont="1" applyAlignment="1"/>
    <xf numFmtId="0" fontId="0" fillId="0" borderId="0" xfId="0" applyFill="1" applyBorder="1" applyAlignment="1"/>
    <xf numFmtId="0" fontId="6" fillId="0" borderId="0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164" fontId="9" fillId="0" borderId="3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2" fillId="0" borderId="0" xfId="0" applyFont="1" applyAlignment="1"/>
    <xf numFmtId="0" fontId="31" fillId="0" borderId="0" xfId="0" applyFont="1" applyBorder="1" applyAlignment="1">
      <alignment vertical="center"/>
    </xf>
    <xf numFmtId="0" fontId="0" fillId="0" borderId="0" xfId="0" applyFill="1" applyAlignment="1"/>
    <xf numFmtId="164" fontId="0" fillId="0" borderId="3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164" fontId="0" fillId="0" borderId="0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/>
    </xf>
    <xf numFmtId="0" fontId="33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Fill="1"/>
    <xf numFmtId="0" fontId="16" fillId="0" borderId="16" xfId="0" applyFont="1" applyBorder="1" applyAlignment="1">
      <alignment horizontal="center" vertical="center"/>
    </xf>
    <xf numFmtId="0" fontId="39" fillId="0" borderId="0" xfId="74" applyFont="1"/>
    <xf numFmtId="0" fontId="40" fillId="0" borderId="0" xfId="74" applyFont="1" applyAlignment="1">
      <alignment horizontal="left"/>
    </xf>
    <xf numFmtId="0" fontId="38" fillId="0" borderId="0" xfId="74"/>
    <xf numFmtId="0" fontId="41" fillId="0" borderId="0" xfId="74" applyFont="1"/>
    <xf numFmtId="0" fontId="16" fillId="0" borderId="0" xfId="0" applyFont="1" applyBorder="1" applyAlignment="1"/>
    <xf numFmtId="0" fontId="33" fillId="0" borderId="0" xfId="0" applyFont="1" applyBorder="1" applyAlignment="1">
      <alignment vertical="center"/>
    </xf>
    <xf numFmtId="0" fontId="22" fillId="0" borderId="0" xfId="74" applyFont="1" applyBorder="1"/>
    <xf numFmtId="0" fontId="16" fillId="0" borderId="0" xfId="0" applyFont="1" applyBorder="1" applyAlignment="1">
      <alignment horizontal="center"/>
    </xf>
    <xf numFmtId="0" fontId="9" fillId="0" borderId="0" xfId="0" applyFont="1" applyBorder="1" applyAlignment="1">
      <alignment vertical="center"/>
    </xf>
    <xf numFmtId="0" fontId="9" fillId="0" borderId="63" xfId="0" applyFont="1" applyBorder="1" applyAlignment="1">
      <alignment horizontal="left"/>
    </xf>
    <xf numFmtId="0" fontId="9" fillId="0" borderId="65" xfId="0" applyFont="1" applyBorder="1" applyAlignment="1">
      <alignment horizontal="center"/>
    </xf>
    <xf numFmtId="0" fontId="9" fillId="0" borderId="64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12" fillId="0" borderId="61" xfId="0" applyFont="1" applyFill="1" applyBorder="1" applyAlignment="1">
      <alignment horizontal="center" vertical="center"/>
    </xf>
    <xf numFmtId="0" fontId="12" fillId="0" borderId="61" xfId="0" applyFont="1" applyFill="1" applyBorder="1" applyAlignment="1">
      <alignment horizontal="left" vertical="center"/>
    </xf>
    <xf numFmtId="0" fontId="12" fillId="0" borderId="61" xfId="0" applyFont="1" applyFill="1" applyBorder="1" applyAlignment="1">
      <alignment horizontal="center" vertical="center" wrapText="1"/>
    </xf>
    <xf numFmtId="0" fontId="12" fillId="0" borderId="61" xfId="0" applyFont="1" applyFill="1" applyBorder="1" applyAlignment="1">
      <alignment horizontal="left"/>
    </xf>
    <xf numFmtId="0" fontId="12" fillId="0" borderId="61" xfId="0" applyFont="1" applyFill="1" applyBorder="1" applyAlignment="1">
      <alignment horizontal="center"/>
    </xf>
    <xf numFmtId="0" fontId="24" fillId="0" borderId="61" xfId="0" applyFont="1" applyFill="1" applyBorder="1" applyAlignment="1">
      <alignment horizontal="center" vertical="center" wrapText="1"/>
    </xf>
    <xf numFmtId="0" fontId="24" fillId="0" borderId="61" xfId="0" applyFont="1" applyFill="1" applyBorder="1" applyAlignment="1">
      <alignment horizontal="left" vertical="center" wrapText="1"/>
    </xf>
    <xf numFmtId="0" fontId="24" fillId="0" borderId="61" xfId="0" applyFont="1" applyFill="1" applyBorder="1" applyAlignment="1">
      <alignment horizontal="left" vertical="center"/>
    </xf>
    <xf numFmtId="0" fontId="0" fillId="0" borderId="0" xfId="0" applyBorder="1"/>
    <xf numFmtId="0" fontId="34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vertical="center"/>
    </xf>
    <xf numFmtId="0" fontId="0" fillId="0" borderId="5" xfId="0" applyBorder="1"/>
    <xf numFmtId="0" fontId="37" fillId="0" borderId="18" xfId="0" applyFont="1" applyBorder="1" applyAlignment="1">
      <alignment horizontal="center" vertical="center" wrapText="1"/>
    </xf>
    <xf numFmtId="0" fontId="0" fillId="0" borderId="12" xfId="0" applyFont="1" applyBorder="1"/>
    <xf numFmtId="0" fontId="0" fillId="0" borderId="12" xfId="0" applyBorder="1"/>
    <xf numFmtId="0" fontId="6" fillId="0" borderId="0" xfId="0" applyFont="1" applyBorder="1" applyAlignment="1">
      <alignment horizontal="center"/>
    </xf>
    <xf numFmtId="0" fontId="10" fillId="0" borderId="67" xfId="74" applyFont="1" applyBorder="1" applyAlignment="1">
      <alignment horizontal="center" vertical="center" wrapText="1"/>
    </xf>
    <xf numFmtId="0" fontId="10" fillId="0" borderId="3" xfId="1" applyNumberFormat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0" fontId="10" fillId="0" borderId="14" xfId="1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2" fontId="10" fillId="0" borderId="10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2" fontId="10" fillId="0" borderId="26" xfId="0" applyNumberFormat="1" applyFont="1" applyBorder="1" applyAlignment="1">
      <alignment horizontal="center" vertical="center"/>
    </xf>
    <xf numFmtId="2" fontId="10" fillId="0" borderId="26" xfId="0" applyNumberFormat="1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0" fillId="0" borderId="72" xfId="0" applyFont="1" applyBorder="1" applyAlignment="1">
      <alignment horizontal="center" vertical="center"/>
    </xf>
    <xf numFmtId="2" fontId="10" fillId="0" borderId="72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0" fillId="0" borderId="0" xfId="0" applyAlignment="1"/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9" fillId="3" borderId="76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2" fillId="0" borderId="3" xfId="0" applyFont="1" applyFill="1" applyBorder="1" applyAlignment="1">
      <alignment horizontal="center"/>
    </xf>
    <xf numFmtId="0" fontId="32" fillId="0" borderId="3" xfId="0" applyFont="1" applyFill="1" applyBorder="1" applyAlignment="1">
      <alignment horizontal="center" vertical="center"/>
    </xf>
    <xf numFmtId="0" fontId="31" fillId="0" borderId="3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164" fontId="10" fillId="0" borderId="3" xfId="74" applyNumberFormat="1" applyFont="1" applyBorder="1" applyAlignment="1">
      <alignment horizontal="center" vertical="center"/>
    </xf>
    <xf numFmtId="0" fontId="22" fillId="0" borderId="0" xfId="74" applyFont="1" applyBorder="1" applyAlignment="1">
      <alignment horizontal="center" vertical="center"/>
    </xf>
    <xf numFmtId="0" fontId="42" fillId="4" borderId="0" xfId="74" applyFont="1" applyFill="1" applyBorder="1" applyAlignment="1">
      <alignment horizontal="center" vertical="center" wrapText="1"/>
    </xf>
    <xf numFmtId="164" fontId="10" fillId="4" borderId="0" xfId="74" applyNumberFormat="1" applyFont="1" applyFill="1" applyBorder="1" applyAlignment="1">
      <alignment horizontal="center" vertical="center"/>
    </xf>
    <xf numFmtId="0" fontId="22" fillId="4" borderId="0" xfId="74" applyFont="1" applyFill="1" applyBorder="1" applyAlignment="1">
      <alignment horizontal="left" vertical="center"/>
    </xf>
    <xf numFmtId="2" fontId="10" fillId="4" borderId="0" xfId="74" applyNumberFormat="1" applyFont="1" applyFill="1" applyBorder="1" applyAlignment="1">
      <alignment horizontal="center" vertical="center"/>
    </xf>
    <xf numFmtId="0" fontId="42" fillId="0" borderId="48" xfId="74" applyFont="1" applyBorder="1" applyAlignment="1">
      <alignment horizontal="center" vertical="center" wrapText="1"/>
    </xf>
    <xf numFmtId="0" fontId="42" fillId="0" borderId="74" xfId="74" applyFont="1" applyBorder="1" applyAlignment="1">
      <alignment horizontal="center" vertical="center" wrapText="1"/>
    </xf>
    <xf numFmtId="0" fontId="42" fillId="0" borderId="49" xfId="74" applyFont="1" applyBorder="1" applyAlignment="1">
      <alignment horizontal="center" vertical="center"/>
    </xf>
    <xf numFmtId="0" fontId="42" fillId="0" borderId="49" xfId="74" applyFont="1" applyBorder="1" applyAlignment="1">
      <alignment horizontal="center" vertical="center" wrapText="1"/>
    </xf>
    <xf numFmtId="0" fontId="42" fillId="0" borderId="78" xfId="74" applyFont="1" applyBorder="1" applyAlignment="1">
      <alignment horizontal="center" vertical="center" wrapText="1"/>
    </xf>
    <xf numFmtId="0" fontId="44" fillId="0" borderId="50" xfId="74" applyFont="1" applyBorder="1" applyAlignment="1">
      <alignment horizontal="center" vertical="center"/>
    </xf>
    <xf numFmtId="0" fontId="10" fillId="0" borderId="3" xfId="74" applyFont="1" applyBorder="1" applyAlignment="1">
      <alignment horizontal="center" vertical="center" wrapText="1"/>
    </xf>
    <xf numFmtId="0" fontId="22" fillId="0" borderId="3" xfId="74" applyFont="1" applyBorder="1" applyAlignment="1">
      <alignment horizontal="left" vertical="center" wrapText="1"/>
    </xf>
    <xf numFmtId="0" fontId="10" fillId="0" borderId="71" xfId="74" applyFont="1" applyBorder="1" applyAlignment="1">
      <alignment horizontal="center" vertical="center" wrapText="1"/>
    </xf>
    <xf numFmtId="0" fontId="10" fillId="0" borderId="12" xfId="1" applyFont="1" applyFill="1" applyBorder="1" applyAlignment="1">
      <alignment vertical="center"/>
    </xf>
    <xf numFmtId="0" fontId="10" fillId="0" borderId="76" xfId="1" applyFont="1" applyFill="1" applyBorder="1" applyAlignment="1">
      <alignment vertical="center"/>
    </xf>
    <xf numFmtId="0" fontId="10" fillId="0" borderId="80" xfId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76" xfId="0" applyFont="1" applyBorder="1" applyAlignment="1">
      <alignment horizontal="left" vertical="center"/>
    </xf>
    <xf numFmtId="0" fontId="10" fillId="0" borderId="80" xfId="0" applyFont="1" applyBorder="1" applyAlignment="1">
      <alignment horizontal="center" vertical="center"/>
    </xf>
    <xf numFmtId="0" fontId="10" fillId="5" borderId="5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80" xfId="0" applyNumberFormat="1" applyFont="1" applyBorder="1" applyAlignment="1">
      <alignment horizontal="center" vertical="center"/>
    </xf>
    <xf numFmtId="0" fontId="10" fillId="0" borderId="80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4" borderId="76" xfId="0" applyFont="1" applyFill="1" applyBorder="1" applyAlignment="1">
      <alignment vertical="center"/>
    </xf>
    <xf numFmtId="2" fontId="10" fillId="0" borderId="3" xfId="0" applyNumberFormat="1" applyFont="1" applyFill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0" fillId="0" borderId="80" xfId="0" applyFont="1" applyBorder="1" applyAlignment="1">
      <alignment horizontal="center" vertical="center" wrapText="1"/>
    </xf>
    <xf numFmtId="0" fontId="10" fillId="0" borderId="76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23" fillId="0" borderId="3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/>
    </xf>
    <xf numFmtId="0" fontId="10" fillId="0" borderId="85" xfId="0" applyFont="1" applyFill="1" applyBorder="1" applyAlignment="1">
      <alignment vertical="center"/>
    </xf>
    <xf numFmtId="0" fontId="47" fillId="0" borderId="3" xfId="0" applyFont="1" applyFill="1" applyBorder="1" applyAlignment="1">
      <alignment horizontal="center" vertical="center"/>
    </xf>
    <xf numFmtId="0" fontId="47" fillId="0" borderId="5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center"/>
    </xf>
    <xf numFmtId="0" fontId="10" fillId="0" borderId="83" xfId="0" applyFont="1" applyFill="1" applyBorder="1" applyAlignment="1">
      <alignment vertical="center"/>
    </xf>
    <xf numFmtId="0" fontId="47" fillId="0" borderId="14" xfId="0" applyFont="1" applyFill="1" applyBorder="1" applyAlignment="1">
      <alignment vertical="center"/>
    </xf>
    <xf numFmtId="0" fontId="47" fillId="0" borderId="22" xfId="0" applyFont="1" applyFill="1" applyBorder="1" applyAlignment="1">
      <alignment vertical="center"/>
    </xf>
    <xf numFmtId="0" fontId="10" fillId="0" borderId="12" xfId="0" applyFont="1" applyBorder="1" applyAlignment="1">
      <alignment horizontal="center" vertical="center"/>
    </xf>
    <xf numFmtId="0" fontId="10" fillId="0" borderId="83" xfId="0" applyFont="1" applyFill="1" applyBorder="1" applyAlignment="1">
      <alignment horizontal="left" vertical="center"/>
    </xf>
    <xf numFmtId="0" fontId="14" fillId="0" borderId="46" xfId="0" applyFont="1" applyBorder="1" applyAlignment="1">
      <alignment vertical="center"/>
    </xf>
    <xf numFmtId="0" fontId="10" fillId="0" borderId="83" xfId="0" applyFont="1" applyBorder="1" applyAlignment="1">
      <alignment vertical="center"/>
    </xf>
    <xf numFmtId="0" fontId="10" fillId="0" borderId="46" xfId="0" applyFont="1" applyBorder="1" applyAlignment="1">
      <alignment vertical="center"/>
    </xf>
    <xf numFmtId="0" fontId="10" fillId="0" borderId="14" xfId="0" applyFont="1" applyFill="1" applyBorder="1" applyAlignment="1">
      <alignment vertical="center"/>
    </xf>
    <xf numFmtId="0" fontId="10" fillId="0" borderId="83" xfId="0" applyFont="1" applyBorder="1" applyAlignment="1">
      <alignment horizontal="left" vertical="center"/>
    </xf>
    <xf numFmtId="0" fontId="10" fillId="0" borderId="14" xfId="0" applyFont="1" applyBorder="1" applyAlignment="1">
      <alignment vertical="center"/>
    </xf>
    <xf numFmtId="0" fontId="10" fillId="0" borderId="80" xfId="0" applyFont="1" applyBorder="1" applyAlignment="1">
      <alignment horizontal="center"/>
    </xf>
    <xf numFmtId="0" fontId="10" fillId="0" borderId="9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81" xfId="0" applyFont="1" applyFill="1" applyBorder="1" applyAlignment="1">
      <alignment vertical="center"/>
    </xf>
    <xf numFmtId="0" fontId="14" fillId="0" borderId="83" xfId="0" applyFont="1" applyFill="1" applyBorder="1" applyAlignment="1">
      <alignment vertical="center"/>
    </xf>
    <xf numFmtId="0" fontId="10" fillId="0" borderId="18" xfId="0" applyFont="1" applyFill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4" fillId="0" borderId="86" xfId="0" applyFont="1" applyFill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81" xfId="0" applyFont="1" applyFill="1" applyBorder="1" applyAlignment="1">
      <alignment horizontal="left" vertical="center"/>
    </xf>
    <xf numFmtId="0" fontId="10" fillId="0" borderId="86" xfId="0" applyFont="1" applyFill="1" applyBorder="1" applyAlignment="1">
      <alignment horizontal="left" vertical="center"/>
    </xf>
    <xf numFmtId="0" fontId="10" fillId="0" borderId="12" xfId="0" applyFont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/>
    </xf>
    <xf numFmtId="0" fontId="14" fillId="0" borderId="12" xfId="0" applyFont="1" applyBorder="1" applyAlignment="1">
      <alignment vertical="center"/>
    </xf>
    <xf numFmtId="0" fontId="14" fillId="0" borderId="5" xfId="0" applyFont="1" applyFill="1" applyBorder="1" applyAlignment="1">
      <alignment vertical="center"/>
    </xf>
    <xf numFmtId="0" fontId="10" fillId="0" borderId="60" xfId="0" applyFont="1" applyBorder="1" applyAlignment="1">
      <alignment horizontal="left" vertical="center"/>
    </xf>
    <xf numFmtId="0" fontId="10" fillId="0" borderId="14" xfId="0" applyFont="1" applyFill="1" applyBorder="1" applyAlignment="1">
      <alignment horizontal="left" vertical="center"/>
    </xf>
    <xf numFmtId="0" fontId="23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4" fillId="0" borderId="14" xfId="0" applyFont="1" applyFill="1" applyBorder="1" applyAlignment="1">
      <alignment vertical="center"/>
    </xf>
    <xf numFmtId="0" fontId="47" fillId="0" borderId="80" xfId="0" applyFont="1" applyFill="1" applyBorder="1" applyAlignment="1">
      <alignment horizontal="center" vertical="center"/>
    </xf>
    <xf numFmtId="2" fontId="10" fillId="0" borderId="72" xfId="0" applyNumberFormat="1" applyFont="1" applyBorder="1" applyAlignment="1">
      <alignment horizontal="center" vertical="center"/>
    </xf>
    <xf numFmtId="0" fontId="14" fillId="0" borderId="80" xfId="0" applyFont="1" applyBorder="1" applyAlignment="1">
      <alignment horizontal="center" vertical="center"/>
    </xf>
    <xf numFmtId="0" fontId="20" fillId="0" borderId="83" xfId="0" applyFont="1" applyFill="1" applyBorder="1" applyAlignment="1">
      <alignment vertical="center"/>
    </xf>
    <xf numFmtId="0" fontId="10" fillId="0" borderId="12" xfId="1" applyNumberFormat="1" applyFont="1" applyFill="1" applyBorder="1" applyAlignment="1">
      <alignment horizontal="center" vertical="center"/>
    </xf>
    <xf numFmtId="2" fontId="10" fillId="0" borderId="10" xfId="0" applyNumberFormat="1" applyFont="1" applyBorder="1" applyAlignment="1">
      <alignment horizontal="center" vertical="center"/>
    </xf>
    <xf numFmtId="0" fontId="10" fillId="0" borderId="71" xfId="0" applyFont="1" applyBorder="1" applyAlignment="1">
      <alignment horizontal="center" vertical="center"/>
    </xf>
    <xf numFmtId="0" fontId="10" fillId="0" borderId="85" xfId="0" applyFont="1" applyBorder="1" applyAlignment="1">
      <alignment vertical="center"/>
    </xf>
    <xf numFmtId="0" fontId="10" fillId="4" borderId="3" xfId="0" applyFont="1" applyFill="1" applyBorder="1" applyAlignment="1">
      <alignment vertical="center"/>
    </xf>
    <xf numFmtId="2" fontId="10" fillId="0" borderId="1" xfId="0" applyNumberFormat="1" applyFont="1" applyBorder="1" applyAlignment="1">
      <alignment horizontal="center" vertical="center"/>
    </xf>
    <xf numFmtId="0" fontId="20" fillId="0" borderId="27" xfId="0" applyFont="1" applyBorder="1" applyAlignment="1">
      <alignment vertical="center"/>
    </xf>
    <xf numFmtId="0" fontId="10" fillId="0" borderId="72" xfId="0" applyFont="1" applyFill="1" applyBorder="1" applyAlignment="1">
      <alignment horizontal="center" vertical="center"/>
    </xf>
    <xf numFmtId="0" fontId="10" fillId="0" borderId="85" xfId="1" applyFont="1" applyFill="1" applyBorder="1" applyAlignment="1">
      <alignment vertical="center"/>
    </xf>
    <xf numFmtId="0" fontId="10" fillId="0" borderId="6" xfId="1" applyNumberFormat="1" applyFont="1" applyFill="1" applyBorder="1" applyAlignment="1">
      <alignment horizontal="center" vertical="center"/>
    </xf>
    <xf numFmtId="0" fontId="10" fillId="4" borderId="79" xfId="0" applyFont="1" applyFill="1" applyBorder="1" applyAlignment="1">
      <alignment vertical="center"/>
    </xf>
    <xf numFmtId="0" fontId="10" fillId="4" borderId="79" xfId="1" applyFont="1" applyFill="1" applyBorder="1" applyAlignment="1">
      <alignment vertical="center"/>
    </xf>
    <xf numFmtId="0" fontId="10" fillId="4" borderId="14" xfId="1" applyFont="1" applyFill="1" applyBorder="1" applyAlignment="1">
      <alignment vertical="center"/>
    </xf>
    <xf numFmtId="0" fontId="47" fillId="4" borderId="14" xfId="0" applyFont="1" applyFill="1" applyBorder="1" applyAlignment="1">
      <alignment horizontal="left" vertical="center"/>
    </xf>
    <xf numFmtId="0" fontId="10" fillId="0" borderId="92" xfId="0" applyFont="1" applyBorder="1" applyAlignment="1">
      <alignment vertical="center"/>
    </xf>
    <xf numFmtId="0" fontId="10" fillId="0" borderId="89" xfId="0" applyFont="1" applyBorder="1" applyAlignment="1">
      <alignment vertical="center"/>
    </xf>
    <xf numFmtId="0" fontId="10" fillId="4" borderId="5" xfId="1" applyFont="1" applyFill="1" applyBorder="1" applyAlignment="1">
      <alignment vertical="center"/>
    </xf>
    <xf numFmtId="0" fontId="10" fillId="4" borderId="12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0" fontId="10" fillId="4" borderId="79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10" fillId="4" borderId="84" xfId="0" applyFont="1" applyFill="1" applyBorder="1" applyAlignment="1">
      <alignment horizontal="left" vertical="center"/>
    </xf>
    <xf numFmtId="0" fontId="10" fillId="5" borderId="84" xfId="0" applyFont="1" applyFill="1" applyBorder="1" applyAlignment="1">
      <alignment horizontal="left" vertical="center"/>
    </xf>
    <xf numFmtId="0" fontId="10" fillId="4" borderId="83" xfId="0" applyFont="1" applyFill="1" applyBorder="1" applyAlignment="1">
      <alignment vertical="center"/>
    </xf>
    <xf numFmtId="0" fontId="10" fillId="5" borderId="79" xfId="0" applyFont="1" applyFill="1" applyBorder="1" applyAlignment="1">
      <alignment horizontal="left" vertical="center"/>
    </xf>
    <xf numFmtId="0" fontId="16" fillId="0" borderId="1" xfId="0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0" fillId="0" borderId="0" xfId="0" applyFont="1" applyBorder="1" applyAlignment="1">
      <alignment horizontal="center" vertical="center"/>
    </xf>
    <xf numFmtId="0" fontId="6" fillId="0" borderId="21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1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0" fillId="0" borderId="0" xfId="0" applyFont="1" applyAlignment="1"/>
    <xf numFmtId="0" fontId="10" fillId="0" borderId="6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Font="1" applyAlignment="1"/>
    <xf numFmtId="0" fontId="10" fillId="5" borderId="22" xfId="0" applyFont="1" applyFill="1" applyBorder="1" applyAlignment="1">
      <alignment horizontal="left" vertical="center"/>
    </xf>
    <xf numFmtId="0" fontId="10" fillId="4" borderId="84" xfId="0" applyFont="1" applyFill="1" applyBorder="1" applyAlignment="1">
      <alignment vertical="center"/>
    </xf>
    <xf numFmtId="0" fontId="10" fillId="0" borderId="80" xfId="1" applyNumberFormat="1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vertical="center"/>
    </xf>
    <xf numFmtId="0" fontId="10" fillId="0" borderId="71" xfId="0" applyFont="1" applyFill="1" applyBorder="1" applyAlignment="1">
      <alignment horizontal="center" vertical="center"/>
    </xf>
    <xf numFmtId="0" fontId="10" fillId="0" borderId="82" xfId="0" applyFont="1" applyBorder="1" applyAlignment="1">
      <alignment horizontal="center" vertical="center"/>
    </xf>
    <xf numFmtId="2" fontId="10" fillId="0" borderId="8" xfId="0" applyNumberFormat="1" applyFont="1" applyFill="1" applyBorder="1" applyAlignment="1">
      <alignment horizontal="center" vertical="center"/>
    </xf>
    <xf numFmtId="0" fontId="10" fillId="0" borderId="81" xfId="0" applyFont="1" applyBorder="1" applyAlignment="1">
      <alignment vertical="center"/>
    </xf>
    <xf numFmtId="0" fontId="10" fillId="0" borderId="79" xfId="1" applyFont="1" applyFill="1" applyBorder="1" applyAlignment="1">
      <alignment horizontal="center" vertical="center"/>
    </xf>
    <xf numFmtId="0" fontId="0" fillId="0" borderId="5" xfId="0" applyBorder="1" applyAlignment="1"/>
    <xf numFmtId="0" fontId="36" fillId="0" borderId="0" xfId="0" applyFont="1"/>
    <xf numFmtId="0" fontId="9" fillId="0" borderId="12" xfId="0" applyNumberFormat="1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10" fillId="4" borderId="11" xfId="0" applyFont="1" applyFill="1" applyBorder="1" applyAlignment="1">
      <alignment vertical="center"/>
    </xf>
    <xf numFmtId="0" fontId="23" fillId="5" borderId="5" xfId="0" applyFont="1" applyFill="1" applyBorder="1" applyAlignment="1">
      <alignment horizontal="left" vertical="center"/>
    </xf>
    <xf numFmtId="0" fontId="10" fillId="4" borderId="12" xfId="0" applyFont="1" applyFill="1" applyBorder="1" applyAlignment="1"/>
    <xf numFmtId="0" fontId="10" fillId="4" borderId="76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10" fillId="4" borderId="60" xfId="0" applyFont="1" applyFill="1" applyBorder="1" applyAlignment="1">
      <alignment horizontal="left" vertical="center"/>
    </xf>
    <xf numFmtId="0" fontId="10" fillId="0" borderId="91" xfId="0" applyFont="1" applyFill="1" applyBorder="1" applyAlignment="1">
      <alignment horizontal="center" vertical="center"/>
    </xf>
    <xf numFmtId="0" fontId="10" fillId="0" borderId="91" xfId="0" applyFont="1" applyBorder="1" applyAlignment="1">
      <alignment horizontal="center" vertical="center"/>
    </xf>
    <xf numFmtId="0" fontId="10" fillId="0" borderId="91" xfId="0" applyFont="1" applyFill="1" applyBorder="1" applyAlignment="1">
      <alignment horizontal="center"/>
    </xf>
    <xf numFmtId="0" fontId="10" fillId="0" borderId="91" xfId="0" applyNumberFormat="1" applyFont="1" applyBorder="1" applyAlignment="1">
      <alignment horizontal="center" vertical="center"/>
    </xf>
    <xf numFmtId="0" fontId="10" fillId="0" borderId="12" xfId="1" applyNumberFormat="1" applyFont="1" applyBorder="1" applyAlignment="1">
      <alignment horizontal="center" vertical="center"/>
    </xf>
    <xf numFmtId="2" fontId="23" fillId="0" borderId="3" xfId="0" applyNumberFormat="1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/>
    </xf>
    <xf numFmtId="0" fontId="10" fillId="0" borderId="71" xfId="0" applyFont="1" applyBorder="1" applyAlignment="1">
      <alignment horizontal="left" vertical="center"/>
    </xf>
    <xf numFmtId="0" fontId="10" fillId="0" borderId="80" xfId="0" applyFont="1" applyFill="1" applyBorder="1" applyAlignment="1">
      <alignment horizontal="center" vertical="center" wrapText="1"/>
    </xf>
    <xf numFmtId="0" fontId="10" fillId="5" borderId="83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10" fillId="0" borderId="81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left" vertical="center"/>
    </xf>
    <xf numFmtId="0" fontId="10" fillId="0" borderId="70" xfId="0" applyNumberFormat="1" applyFont="1" applyBorder="1" applyAlignment="1">
      <alignment horizontal="center" vertical="center"/>
    </xf>
    <xf numFmtId="0" fontId="9" fillId="5" borderId="93" xfId="0" applyFont="1" applyFill="1" applyBorder="1" applyAlignment="1">
      <alignment horizontal="center" vertical="center"/>
    </xf>
    <xf numFmtId="0" fontId="14" fillId="0" borderId="89" xfId="0" applyFont="1" applyBorder="1" applyAlignment="1">
      <alignment vertical="center"/>
    </xf>
    <xf numFmtId="0" fontId="10" fillId="0" borderId="98" xfId="0" applyFont="1" applyBorder="1" applyAlignment="1">
      <alignment vertical="center"/>
    </xf>
    <xf numFmtId="0" fontId="9" fillId="5" borderId="94" xfId="0" applyFont="1" applyFill="1" applyBorder="1" applyAlignment="1">
      <alignment horizontal="center" vertical="center"/>
    </xf>
    <xf numFmtId="0" fontId="10" fillId="4" borderId="33" xfId="0" applyFont="1" applyFill="1" applyBorder="1" applyAlignment="1">
      <alignment vertical="center"/>
    </xf>
    <xf numFmtId="0" fontId="10" fillId="4" borderId="28" xfId="0" applyFont="1" applyFill="1" applyBorder="1" applyAlignment="1">
      <alignment vertical="center"/>
    </xf>
    <xf numFmtId="0" fontId="10" fillId="0" borderId="91" xfId="1" applyNumberFormat="1" applyFont="1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2" fontId="10" fillId="0" borderId="91" xfId="0" applyNumberFormat="1" applyFont="1" applyBorder="1" applyAlignment="1">
      <alignment horizontal="center" vertical="center"/>
    </xf>
    <xf numFmtId="0" fontId="10" fillId="0" borderId="101" xfId="0" applyFont="1" applyBorder="1" applyAlignment="1">
      <alignment horizontal="center" vertical="center"/>
    </xf>
    <xf numFmtId="0" fontId="10" fillId="0" borderId="102" xfId="0" applyNumberFormat="1" applyFont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0" fontId="10" fillId="0" borderId="103" xfId="0" applyFont="1" applyBorder="1" applyAlignment="1">
      <alignment vertical="center"/>
    </xf>
    <xf numFmtId="0" fontId="9" fillId="5" borderId="104" xfId="0" applyFont="1" applyFill="1" applyBorder="1" applyAlignment="1">
      <alignment horizontal="center" vertical="center"/>
    </xf>
    <xf numFmtId="0" fontId="10" fillId="4" borderId="83" xfId="1" applyFont="1" applyFill="1" applyBorder="1" applyAlignment="1">
      <alignment vertical="center"/>
    </xf>
    <xf numFmtId="0" fontId="10" fillId="0" borderId="71" xfId="1" applyFont="1" applyFill="1" applyBorder="1" applyAlignment="1">
      <alignment vertical="center"/>
    </xf>
    <xf numFmtId="0" fontId="10" fillId="0" borderId="71" xfId="1" applyNumberFormat="1" applyFont="1" applyFill="1" applyBorder="1" applyAlignment="1">
      <alignment horizontal="center" vertical="center"/>
    </xf>
    <xf numFmtId="0" fontId="11" fillId="0" borderId="99" xfId="0" applyFont="1" applyBorder="1" applyAlignment="1">
      <alignment vertical="center"/>
    </xf>
    <xf numFmtId="0" fontId="0" fillId="0" borderId="3" xfId="0" applyBorder="1" applyAlignment="1">
      <alignment horizontal="center"/>
    </xf>
    <xf numFmtId="0" fontId="9" fillId="5" borderId="0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vertical="center"/>
    </xf>
    <xf numFmtId="0" fontId="10" fillId="0" borderId="0" xfId="1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2" fontId="10" fillId="0" borderId="0" xfId="0" applyNumberFormat="1" applyFont="1" applyBorder="1" applyAlignment="1">
      <alignment horizontal="center" vertical="center"/>
    </xf>
    <xf numFmtId="0" fontId="10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85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Font="1" applyAlignment="1"/>
    <xf numFmtId="0" fontId="0" fillId="0" borderId="0" xfId="0" applyAlignment="1"/>
    <xf numFmtId="0" fontId="0" fillId="0" borderId="0" xfId="0" applyFont="1" applyAlignment="1"/>
    <xf numFmtId="0" fontId="16" fillId="4" borderId="5" xfId="60" applyFont="1" applyFill="1" applyBorder="1" applyAlignment="1"/>
    <xf numFmtId="0" fontId="16" fillId="4" borderId="16" xfId="0" applyNumberFormat="1" applyFont="1" applyFill="1" applyBorder="1" applyAlignment="1">
      <alignment horizontal="center"/>
    </xf>
    <xf numFmtId="0" fontId="16" fillId="4" borderId="19" xfId="0" applyNumberFormat="1" applyFont="1" applyFill="1" applyBorder="1" applyAlignment="1">
      <alignment horizontal="center"/>
    </xf>
    <xf numFmtId="0" fontId="10" fillId="0" borderId="80" xfId="74" applyFont="1" applyBorder="1" applyAlignment="1">
      <alignment horizontal="center" vertical="center" wrapText="1"/>
    </xf>
    <xf numFmtId="0" fontId="22" fillId="0" borderId="108" xfId="74" applyFont="1" applyBorder="1" applyAlignment="1">
      <alignment horizontal="center" vertical="center"/>
    </xf>
    <xf numFmtId="0" fontId="10" fillId="0" borderId="3" xfId="74" applyFont="1" applyBorder="1" applyAlignment="1">
      <alignment horizontal="center" vertical="center"/>
    </xf>
    <xf numFmtId="0" fontId="22" fillId="0" borderId="5" xfId="74" applyFont="1" applyBorder="1" applyAlignment="1">
      <alignment horizontal="center" vertical="center"/>
    </xf>
    <xf numFmtId="164" fontId="22" fillId="0" borderId="5" xfId="74" applyNumberFormat="1" applyFont="1" applyBorder="1" applyAlignment="1">
      <alignment horizontal="center" vertical="center"/>
    </xf>
    <xf numFmtId="164" fontId="10" fillId="0" borderId="5" xfId="74" applyNumberFormat="1" applyFont="1" applyBorder="1" applyAlignment="1">
      <alignment horizontal="center" vertical="center"/>
    </xf>
    <xf numFmtId="1" fontId="10" fillId="0" borderId="3" xfId="74" applyNumberFormat="1" applyFont="1" applyBorder="1" applyAlignment="1">
      <alignment horizontal="center" vertical="center"/>
    </xf>
    <xf numFmtId="1" fontId="10" fillId="0" borderId="80" xfId="74" applyNumberFormat="1" applyFont="1" applyBorder="1" applyAlignment="1">
      <alignment horizontal="center" vertical="center"/>
    </xf>
    <xf numFmtId="1" fontId="10" fillId="4" borderId="0" xfId="74" applyNumberFormat="1" applyFont="1" applyFill="1" applyBorder="1" applyAlignment="1">
      <alignment horizontal="center" vertical="center"/>
    </xf>
    <xf numFmtId="0" fontId="10" fillId="0" borderId="5" xfId="74" applyFont="1" applyBorder="1" applyAlignment="1">
      <alignment horizontal="center" vertical="center" wrapText="1"/>
    </xf>
    <xf numFmtId="0" fontId="22" fillId="0" borderId="3" xfId="74" applyFont="1" applyBorder="1" applyAlignment="1">
      <alignment horizontal="center" vertical="center"/>
    </xf>
    <xf numFmtId="164" fontId="10" fillId="0" borderId="3" xfId="74" applyNumberFormat="1" applyFont="1" applyBorder="1" applyAlignment="1">
      <alignment horizontal="center" vertical="center" wrapText="1"/>
    </xf>
    <xf numFmtId="0" fontId="10" fillId="0" borderId="0" xfId="74" applyFont="1" applyBorder="1" applyAlignment="1"/>
    <xf numFmtId="0" fontId="10" fillId="0" borderId="0" xfId="74" applyFont="1" applyBorder="1" applyAlignment="1">
      <alignment horizontal="center" vertical="center" wrapText="1"/>
    </xf>
    <xf numFmtId="165" fontId="10" fillId="0" borderId="0" xfId="74" applyNumberFormat="1" applyFont="1" applyBorder="1" applyAlignment="1">
      <alignment horizontal="center" vertical="center"/>
    </xf>
    <xf numFmtId="2" fontId="10" fillId="0" borderId="0" xfId="74" applyNumberFormat="1" applyFont="1" applyBorder="1" applyAlignment="1">
      <alignment horizontal="center" vertical="center"/>
    </xf>
    <xf numFmtId="0" fontId="22" fillId="0" borderId="0" xfId="74" applyFont="1" applyBorder="1" applyAlignment="1">
      <alignment vertical="center" wrapText="1"/>
    </xf>
    <xf numFmtId="0" fontId="48" fillId="0" borderId="24" xfId="0" applyFont="1" applyFill="1" applyBorder="1" applyAlignment="1">
      <alignment vertical="center"/>
    </xf>
    <xf numFmtId="0" fontId="9" fillId="5" borderId="17" xfId="0" applyFont="1" applyFill="1" applyBorder="1" applyAlignment="1">
      <alignment horizontal="center" vertical="center"/>
    </xf>
    <xf numFmtId="0" fontId="10" fillId="0" borderId="73" xfId="0" applyFont="1" applyFill="1" applyBorder="1" applyAlignment="1">
      <alignment horizontal="center" vertical="center"/>
    </xf>
    <xf numFmtId="0" fontId="10" fillId="4" borderId="33" xfId="1" applyFont="1" applyFill="1" applyBorder="1" applyAlignment="1">
      <alignment vertical="center"/>
    </xf>
    <xf numFmtId="0" fontId="10" fillId="0" borderId="28" xfId="1" applyFont="1" applyFill="1" applyBorder="1" applyAlignment="1">
      <alignment vertical="center"/>
    </xf>
    <xf numFmtId="0" fontId="10" fillId="0" borderId="91" xfId="1" applyNumberFormat="1" applyFont="1" applyFill="1" applyBorder="1" applyAlignment="1">
      <alignment horizontal="center" vertical="center"/>
    </xf>
    <xf numFmtId="0" fontId="10" fillId="0" borderId="91" xfId="1" applyFont="1" applyFill="1" applyBorder="1" applyAlignment="1">
      <alignment horizontal="center" vertical="center"/>
    </xf>
    <xf numFmtId="2" fontId="10" fillId="0" borderId="91" xfId="0" applyNumberFormat="1" applyFont="1" applyFill="1" applyBorder="1" applyAlignment="1">
      <alignment horizontal="center" vertical="center"/>
    </xf>
    <xf numFmtId="0" fontId="10" fillId="4" borderId="3" xfId="0" applyNumberFormat="1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vertical="center"/>
    </xf>
    <xf numFmtId="0" fontId="14" fillId="0" borderId="22" xfId="0" applyFont="1" applyFill="1" applyBorder="1" applyAlignment="1">
      <alignment vertical="center"/>
    </xf>
    <xf numFmtId="0" fontId="10" fillId="0" borderId="22" xfId="0" applyFont="1" applyBorder="1" applyAlignment="1">
      <alignment horizontal="left" vertical="center"/>
    </xf>
    <xf numFmtId="0" fontId="10" fillId="0" borderId="72" xfId="0" applyFont="1" applyFill="1" applyBorder="1" applyAlignment="1">
      <alignment horizontal="center" vertical="center" wrapText="1"/>
    </xf>
    <xf numFmtId="0" fontId="10" fillId="0" borderId="90" xfId="0" applyFont="1" applyFill="1" applyBorder="1" applyAlignment="1">
      <alignment horizontal="left" vertical="center"/>
    </xf>
    <xf numFmtId="0" fontId="9" fillId="4" borderId="0" xfId="0" applyFont="1" applyFill="1" applyBorder="1" applyAlignment="1"/>
    <xf numFmtId="0" fontId="9" fillId="4" borderId="0" xfId="0" applyFont="1" applyFill="1"/>
    <xf numFmtId="0" fontId="0" fillId="4" borderId="0" xfId="0" applyFont="1" applyFill="1" applyAlignment="1"/>
    <xf numFmtId="0" fontId="9" fillId="4" borderId="0" xfId="0" applyFont="1" applyFill="1" applyAlignment="1"/>
    <xf numFmtId="0" fontId="0" fillId="4" borderId="0" xfId="0" applyFill="1" applyAlignment="1"/>
    <xf numFmtId="0" fontId="0" fillId="4" borderId="0" xfId="0" applyFill="1"/>
    <xf numFmtId="0" fontId="14" fillId="0" borderId="72" xfId="0" applyFont="1" applyBorder="1" applyAlignment="1">
      <alignment horizontal="center" vertical="center"/>
    </xf>
    <xf numFmtId="0" fontId="10" fillId="4" borderId="110" xfId="0" applyFont="1" applyFill="1" applyBorder="1" applyAlignment="1">
      <alignment horizontal="left" vertical="center"/>
    </xf>
    <xf numFmtId="0" fontId="10" fillId="0" borderId="110" xfId="0" applyFont="1" applyFill="1" applyBorder="1" applyAlignment="1">
      <alignment vertical="center"/>
    </xf>
    <xf numFmtId="0" fontId="10" fillId="0" borderId="101" xfId="0" applyFont="1" applyFill="1" applyBorder="1" applyAlignment="1">
      <alignment horizontal="center" vertical="center" wrapText="1"/>
    </xf>
    <xf numFmtId="0" fontId="10" fillId="0" borderId="90" xfId="0" applyFont="1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10" fillId="4" borderId="84" xfId="1" applyFont="1" applyFill="1" applyBorder="1" applyAlignment="1">
      <alignment vertical="center"/>
    </xf>
    <xf numFmtId="0" fontId="0" fillId="4" borderId="0" xfId="0" applyFont="1" applyFill="1" applyBorder="1" applyAlignment="1"/>
    <xf numFmtId="2" fontId="9" fillId="0" borderId="3" xfId="0" applyNumberFormat="1" applyFont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0" fillId="4" borderId="107" xfId="0" applyFill="1" applyBorder="1" applyAlignment="1">
      <alignment horizontal="center" vertical="center"/>
    </xf>
    <xf numFmtId="0" fontId="10" fillId="0" borderId="112" xfId="74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1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30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6" fillId="0" borderId="21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Font="1" applyAlignment="1"/>
    <xf numFmtId="0" fontId="9" fillId="6" borderId="0" xfId="0" applyFont="1" applyFill="1"/>
    <xf numFmtId="0" fontId="0" fillId="6" borderId="0" xfId="0" applyFont="1" applyFill="1"/>
    <xf numFmtId="0" fontId="13" fillId="4" borderId="0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31" fillId="4" borderId="0" xfId="0" applyFont="1" applyFill="1" applyBorder="1" applyAlignment="1"/>
    <xf numFmtId="0" fontId="31" fillId="4" borderId="0" xfId="0" applyFont="1" applyFill="1" applyBorder="1" applyAlignment="1">
      <alignment vertical="center"/>
    </xf>
    <xf numFmtId="0" fontId="0" fillId="4" borderId="0" xfId="0" applyFill="1" applyBorder="1" applyAlignment="1"/>
    <xf numFmtId="0" fontId="32" fillId="4" borderId="0" xfId="0" applyFont="1" applyFill="1" applyAlignment="1"/>
    <xf numFmtId="0" fontId="13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16" fillId="4" borderId="16" xfId="60" applyFont="1" applyFill="1" applyBorder="1" applyAlignment="1"/>
    <xf numFmtId="0" fontId="16" fillId="4" borderId="19" xfId="60" applyFont="1" applyFill="1" applyBorder="1" applyAlignment="1"/>
    <xf numFmtId="0" fontId="29" fillId="4" borderId="19" xfId="4" applyFont="1" applyFill="1" applyBorder="1" applyAlignment="1">
      <alignment horizontal="left" wrapText="1"/>
    </xf>
    <xf numFmtId="0" fontId="16" fillId="4" borderId="19" xfId="0" applyFont="1" applyFill="1" applyBorder="1" applyAlignment="1">
      <alignment wrapText="1"/>
    </xf>
    <xf numFmtId="0" fontId="29" fillId="4" borderId="16" xfId="4" applyFont="1" applyFill="1" applyBorder="1" applyAlignment="1">
      <alignment horizontal="left" wrapText="1"/>
    </xf>
    <xf numFmtId="0" fontId="16" fillId="4" borderId="17" xfId="60" applyFont="1" applyFill="1" applyBorder="1" applyAlignment="1"/>
    <xf numFmtId="0" fontId="9" fillId="4" borderId="5" xfId="60" applyFont="1" applyFill="1" applyBorder="1" applyAlignment="1">
      <alignment vertical="center"/>
    </xf>
    <xf numFmtId="0" fontId="9" fillId="4" borderId="17" xfId="60" applyFont="1" applyFill="1" applyBorder="1" applyAlignment="1">
      <alignment vertical="center"/>
    </xf>
    <xf numFmtId="0" fontId="9" fillId="5" borderId="83" xfId="0" applyFont="1" applyFill="1" applyBorder="1" applyAlignment="1">
      <alignment horizontal="center" vertical="center"/>
    </xf>
    <xf numFmtId="0" fontId="14" fillId="0" borderId="27" xfId="0" applyFont="1" applyBorder="1" applyAlignment="1">
      <alignment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23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48" fillId="0" borderId="83" xfId="0" applyFont="1" applyBorder="1" applyAlignment="1">
      <alignment vertical="center"/>
    </xf>
    <xf numFmtId="0" fontId="48" fillId="0" borderId="5" xfId="0" applyFont="1" applyFill="1" applyBorder="1" applyAlignment="1">
      <alignment vertical="center"/>
    </xf>
    <xf numFmtId="0" fontId="14" fillId="0" borderId="111" xfId="0" applyFont="1" applyFill="1" applyBorder="1" applyAlignment="1">
      <alignment vertical="center"/>
    </xf>
    <xf numFmtId="0" fontId="11" fillId="0" borderId="111" xfId="0" applyFont="1" applyFill="1" applyBorder="1" applyAlignment="1">
      <alignment vertical="center"/>
    </xf>
    <xf numFmtId="0" fontId="10" fillId="0" borderId="111" xfId="0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1" fillId="0" borderId="81" xfId="0" applyFont="1" applyFill="1" applyBorder="1" applyAlignment="1">
      <alignment vertical="center"/>
    </xf>
    <xf numFmtId="0" fontId="48" fillId="0" borderId="81" xfId="0" applyFont="1" applyFill="1" applyBorder="1" applyAlignment="1">
      <alignment vertical="center"/>
    </xf>
    <xf numFmtId="0" fontId="10" fillId="5" borderId="112" xfId="0" applyFont="1" applyFill="1" applyBorder="1" applyAlignment="1">
      <alignment horizontal="left" vertical="center"/>
    </xf>
    <xf numFmtId="0" fontId="10" fillId="0" borderId="112" xfId="0" applyFont="1" applyBorder="1" applyAlignment="1">
      <alignment horizontal="left" vertical="center"/>
    </xf>
    <xf numFmtId="0" fontId="20" fillId="0" borderId="111" xfId="0" applyFont="1" applyFill="1" applyBorder="1" applyAlignment="1">
      <alignment vertical="center"/>
    </xf>
    <xf numFmtId="0" fontId="49" fillId="0" borderId="111" xfId="0" applyFont="1" applyFill="1" applyBorder="1" applyAlignment="1">
      <alignment vertical="center"/>
    </xf>
    <xf numFmtId="0" fontId="10" fillId="4" borderId="112" xfId="0" applyFont="1" applyFill="1" applyBorder="1" applyAlignment="1">
      <alignment vertical="center"/>
    </xf>
    <xf numFmtId="0" fontId="10" fillId="0" borderId="112" xfId="0" applyFont="1" applyFill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46" fillId="0" borderId="22" xfId="0" applyFont="1" applyBorder="1" applyAlignment="1">
      <alignment horizontal="left" vertical="center"/>
    </xf>
    <xf numFmtId="0" fontId="10" fillId="4" borderId="112" xfId="0" applyFont="1" applyFill="1" applyBorder="1" applyAlignment="1">
      <alignment horizontal="left" vertical="center"/>
    </xf>
    <xf numFmtId="0" fontId="10" fillId="4" borderId="112" xfId="0" applyFont="1" applyFill="1" applyBorder="1" applyAlignment="1"/>
    <xf numFmtId="0" fontId="6" fillId="0" borderId="0" xfId="0" applyFont="1" applyFill="1" applyBorder="1" applyAlignment="1">
      <alignment horizontal="left" vertical="top"/>
    </xf>
    <xf numFmtId="0" fontId="9" fillId="0" borderId="3" xfId="0" applyFont="1" applyBorder="1" applyAlignment="1">
      <alignment horizontal="left"/>
    </xf>
    <xf numFmtId="0" fontId="31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ont="1" applyAlignment="1"/>
    <xf numFmtId="0" fontId="42" fillId="0" borderId="74" xfId="74" applyFont="1" applyBorder="1" applyAlignment="1">
      <alignment horizontal="center" vertical="center"/>
    </xf>
    <xf numFmtId="0" fontId="10" fillId="0" borderId="0" xfId="74" applyFont="1" applyBorder="1" applyAlignment="1">
      <alignment horizontal="center" vertical="center"/>
    </xf>
    <xf numFmtId="164" fontId="10" fillId="0" borderId="80" xfId="74" applyNumberFormat="1" applyFont="1" applyBorder="1" applyAlignment="1">
      <alignment horizontal="center" vertical="center"/>
    </xf>
    <xf numFmtId="0" fontId="10" fillId="0" borderId="80" xfId="74" applyFont="1" applyBorder="1" applyAlignment="1">
      <alignment horizontal="center" vertical="center"/>
    </xf>
    <xf numFmtId="0" fontId="10" fillId="0" borderId="0" xfId="74" applyFont="1" applyBorder="1" applyAlignment="1">
      <alignment horizontal="center" vertical="center"/>
    </xf>
    <xf numFmtId="0" fontId="10" fillId="4" borderId="0" xfId="74" applyFont="1" applyFill="1" applyBorder="1" applyAlignment="1">
      <alignment horizontal="center" vertical="center"/>
    </xf>
    <xf numFmtId="0" fontId="9" fillId="0" borderId="100" xfId="0" applyFont="1" applyFill="1" applyBorder="1" applyAlignment="1">
      <alignment horizontal="center"/>
    </xf>
    <xf numFmtId="0" fontId="9" fillId="0" borderId="114" xfId="0" applyFont="1" applyBorder="1" applyAlignment="1">
      <alignment horizontal="left"/>
    </xf>
    <xf numFmtId="0" fontId="9" fillId="0" borderId="115" xfId="0" applyFont="1" applyBorder="1" applyAlignment="1">
      <alignment horizontal="center"/>
    </xf>
    <xf numFmtId="0" fontId="9" fillId="0" borderId="116" xfId="0" applyFont="1" applyBorder="1" applyAlignment="1">
      <alignment horizontal="center"/>
    </xf>
    <xf numFmtId="164" fontId="10" fillId="0" borderId="80" xfId="74" applyNumberFormat="1" applyFont="1" applyBorder="1" applyAlignment="1">
      <alignment horizontal="center" vertical="center" wrapText="1"/>
    </xf>
    <xf numFmtId="0" fontId="10" fillId="0" borderId="116" xfId="74" applyFont="1" applyBorder="1" applyAlignment="1">
      <alignment horizontal="center" vertical="center"/>
    </xf>
    <xf numFmtId="0" fontId="10" fillId="0" borderId="62" xfId="74" applyFont="1" applyBorder="1" applyAlignment="1">
      <alignment vertical="center"/>
    </xf>
    <xf numFmtId="0" fontId="22" fillId="0" borderId="67" xfId="74" applyFont="1" applyBorder="1" applyAlignment="1">
      <alignment vertical="center"/>
    </xf>
    <xf numFmtId="0" fontId="43" fillId="0" borderId="0" xfId="74" applyFont="1" applyBorder="1" applyAlignment="1">
      <alignment vertical="center"/>
    </xf>
    <xf numFmtId="0" fontId="38" fillId="0" borderId="0" xfId="74" applyBorder="1" applyAlignment="1">
      <alignment vertical="center"/>
    </xf>
    <xf numFmtId="0" fontId="22" fillId="0" borderId="0" xfId="74" applyFont="1" applyBorder="1" applyAlignment="1">
      <alignment horizontal="left" vertical="center"/>
    </xf>
    <xf numFmtId="0" fontId="41" fillId="0" borderId="0" xfId="74" applyFont="1" applyAlignment="1">
      <alignment vertical="center"/>
    </xf>
    <xf numFmtId="0" fontId="38" fillId="0" borderId="0" xfId="74" applyAlignment="1">
      <alignment vertical="center"/>
    </xf>
    <xf numFmtId="0" fontId="10" fillId="0" borderId="5" xfId="74" applyFont="1" applyBorder="1" applyAlignment="1">
      <alignment vertical="center"/>
    </xf>
    <xf numFmtId="0" fontId="22" fillId="0" borderId="116" xfId="74" applyFont="1" applyBorder="1" applyAlignment="1">
      <alignment vertical="center"/>
    </xf>
    <xf numFmtId="0" fontId="43" fillId="4" borderId="0" xfId="74" applyFont="1" applyFill="1" applyBorder="1" applyAlignment="1">
      <alignment vertical="center"/>
    </xf>
    <xf numFmtId="0" fontId="38" fillId="4" borderId="0" xfId="74" applyFill="1" applyBorder="1" applyAlignment="1">
      <alignment vertical="center"/>
    </xf>
    <xf numFmtId="0" fontId="42" fillId="4" borderId="0" xfId="74" applyFont="1" applyFill="1" applyBorder="1" applyAlignment="1">
      <alignment vertical="center" wrapText="1"/>
    </xf>
    <xf numFmtId="0" fontId="22" fillId="4" borderId="0" xfId="74" applyFont="1" applyFill="1" applyBorder="1" applyAlignment="1">
      <alignment vertical="center"/>
    </xf>
    <xf numFmtId="0" fontId="10" fillId="0" borderId="83" xfId="74" applyFont="1" applyBorder="1" applyAlignment="1">
      <alignment vertical="center"/>
    </xf>
    <xf numFmtId="0" fontId="22" fillId="0" borderId="71" xfId="74" applyFont="1" applyBorder="1" applyAlignment="1">
      <alignment vertical="center"/>
    </xf>
    <xf numFmtId="0" fontId="10" fillId="0" borderId="62" xfId="74" applyFont="1" applyBorder="1" applyAlignment="1">
      <alignment horizontal="left" vertical="center"/>
    </xf>
    <xf numFmtId="0" fontId="42" fillId="0" borderId="69" xfId="74" applyFont="1" applyBorder="1" applyAlignment="1">
      <alignment vertical="center" wrapText="1"/>
    </xf>
    <xf numFmtId="0" fontId="22" fillId="0" borderId="76" xfId="74" applyFont="1" applyBorder="1" applyAlignment="1">
      <alignment vertical="center"/>
    </xf>
    <xf numFmtId="0" fontId="10" fillId="0" borderId="100" xfId="74" applyFont="1" applyBorder="1" applyAlignment="1">
      <alignment vertical="center"/>
    </xf>
    <xf numFmtId="0" fontId="22" fillId="0" borderId="112" xfId="74" applyFont="1" applyBorder="1" applyAlignment="1">
      <alignment vertical="center"/>
    </xf>
    <xf numFmtId="0" fontId="22" fillId="0" borderId="80" xfId="74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0" fillId="5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horizontal="left" vertical="center"/>
    </xf>
    <xf numFmtId="0" fontId="10" fillId="0" borderId="0" xfId="1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50" fillId="0" borderId="83" xfId="0" applyFont="1" applyBorder="1" applyAlignment="1">
      <alignment vertical="center"/>
    </xf>
    <xf numFmtId="0" fontId="10" fillId="0" borderId="0" xfId="0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 vertical="center"/>
    </xf>
    <xf numFmtId="2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2" fontId="10" fillId="0" borderId="7" xfId="0" applyNumberFormat="1" applyFont="1" applyBorder="1" applyAlignment="1">
      <alignment horizontal="center" vertical="center"/>
    </xf>
    <xf numFmtId="0" fontId="10" fillId="0" borderId="81" xfId="0" applyNumberFormat="1" applyFont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82" xfId="0" applyNumberFormat="1" applyFont="1" applyBorder="1" applyAlignment="1">
      <alignment horizontal="center" vertical="center"/>
    </xf>
    <xf numFmtId="0" fontId="10" fillId="0" borderId="76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vertical="center"/>
    </xf>
    <xf numFmtId="0" fontId="51" fillId="0" borderId="5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31" fillId="0" borderId="0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96" xfId="0" applyFont="1" applyBorder="1" applyAlignment="1">
      <alignment horizontal="center" vertical="center" wrapText="1"/>
    </xf>
    <xf numFmtId="0" fontId="10" fillId="0" borderId="97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109" xfId="0" applyFont="1" applyBorder="1" applyAlignment="1">
      <alignment horizontal="center" vertical="center" wrapText="1"/>
    </xf>
    <xf numFmtId="0" fontId="10" fillId="0" borderId="96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3" fillId="0" borderId="73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32" fillId="0" borderId="31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2" fillId="0" borderId="58" xfId="0" applyFont="1" applyFill="1" applyBorder="1" applyAlignment="1">
      <alignment horizontal="center" vertical="center"/>
    </xf>
    <xf numFmtId="0" fontId="31" fillId="0" borderId="31" xfId="0" applyFont="1" applyBorder="1" applyAlignment="1">
      <alignment horizontal="center"/>
    </xf>
    <xf numFmtId="0" fontId="31" fillId="0" borderId="58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9" fillId="0" borderId="87" xfId="0" applyFont="1" applyBorder="1" applyAlignment="1">
      <alignment horizontal="center" vertical="center" wrapText="1"/>
    </xf>
    <xf numFmtId="0" fontId="9" fillId="0" borderId="93" xfId="0" applyFont="1" applyBorder="1" applyAlignment="1">
      <alignment horizontal="center" vertical="center" wrapText="1"/>
    </xf>
    <xf numFmtId="0" fontId="9" fillId="0" borderId="8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95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/>
    </xf>
    <xf numFmtId="0" fontId="0" fillId="0" borderId="3" xfId="0" applyBorder="1" applyAlignment="1"/>
    <xf numFmtId="0" fontId="9" fillId="5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101" xfId="0" applyFont="1" applyBorder="1" applyAlignment="1">
      <alignment horizontal="center" vertical="center" wrapText="1"/>
    </xf>
    <xf numFmtId="0" fontId="10" fillId="0" borderId="106" xfId="0" applyFont="1" applyBorder="1" applyAlignment="1">
      <alignment horizontal="center" vertical="center" wrapText="1"/>
    </xf>
    <xf numFmtId="0" fontId="10" fillId="0" borderId="105" xfId="0" applyFont="1" applyBorder="1" applyAlignment="1">
      <alignment horizontal="center" vertical="center" wrapText="1"/>
    </xf>
    <xf numFmtId="0" fontId="9" fillId="0" borderId="94" xfId="0" applyFont="1" applyBorder="1" applyAlignment="1">
      <alignment horizontal="center" vertical="center" wrapText="1"/>
    </xf>
    <xf numFmtId="0" fontId="9" fillId="0" borderId="91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0" fillId="0" borderId="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 wrapText="1"/>
    </xf>
    <xf numFmtId="0" fontId="37" fillId="0" borderId="60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0" fillId="0" borderId="18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6" fillId="0" borderId="0" xfId="0" applyFont="1" applyBorder="1" applyAlignment="1"/>
    <xf numFmtId="0" fontId="6" fillId="0" borderId="21" xfId="0" applyFont="1" applyBorder="1" applyAlignment="1">
      <alignment horizontal="left"/>
    </xf>
    <xf numFmtId="0" fontId="37" fillId="0" borderId="24" xfId="0" applyFont="1" applyBorder="1" applyAlignment="1">
      <alignment horizontal="center" vertical="center" wrapText="1"/>
    </xf>
    <xf numFmtId="0" fontId="37" fillId="0" borderId="68" xfId="0" applyFont="1" applyBorder="1" applyAlignment="1">
      <alignment horizontal="center" vertical="center" wrapText="1"/>
    </xf>
    <xf numFmtId="0" fontId="37" fillId="0" borderId="66" xfId="0" applyFont="1" applyBorder="1" applyAlignment="1">
      <alignment horizontal="center" vertical="center" wrapText="1"/>
    </xf>
    <xf numFmtId="0" fontId="37" fillId="0" borderId="100" xfId="0" applyFont="1" applyBorder="1" applyAlignment="1">
      <alignment horizontal="center" vertical="center" wrapText="1"/>
    </xf>
    <xf numFmtId="0" fontId="37" fillId="0" borderId="83" xfId="0" applyFont="1" applyBorder="1" applyAlignment="1">
      <alignment horizontal="center" vertical="center" wrapText="1"/>
    </xf>
    <xf numFmtId="0" fontId="45" fillId="0" borderId="5" xfId="0" applyFont="1" applyBorder="1" applyAlignment="1">
      <alignment horizontal="center" vertical="center"/>
    </xf>
    <xf numFmtId="0" fontId="45" fillId="0" borderId="18" xfId="0" applyFont="1" applyBorder="1" applyAlignment="1">
      <alignment horizontal="center" vertical="center"/>
    </xf>
    <xf numFmtId="0" fontId="45" fillId="0" borderId="12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59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9" fillId="0" borderId="1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51" fillId="0" borderId="83" xfId="0" applyFont="1" applyBorder="1" applyAlignment="1">
      <alignment horizontal="left" vertical="center" wrapText="1"/>
    </xf>
    <xf numFmtId="0" fontId="0" fillId="0" borderId="71" xfId="0" applyBorder="1" applyAlignment="1">
      <alignment vertical="center" wrapText="1"/>
    </xf>
    <xf numFmtId="0" fontId="9" fillId="0" borderId="81" xfId="0" applyFont="1" applyBorder="1" applyAlignment="1">
      <alignment horizontal="center" vertical="center" wrapText="1"/>
    </xf>
    <xf numFmtId="0" fontId="9" fillId="0" borderId="11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6" fillId="0" borderId="27" xfId="0" applyFont="1" applyBorder="1" applyAlignment="1">
      <alignment horizontal="left"/>
    </xf>
    <xf numFmtId="0" fontId="6" fillId="0" borderId="51" xfId="0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39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0" xfId="0" applyFont="1" applyAlignment="1"/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0" fillId="0" borderId="75" xfId="0" applyBorder="1" applyAlignment="1"/>
    <xf numFmtId="0" fontId="0" fillId="0" borderId="37" xfId="0" applyBorder="1" applyAlignment="1"/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42" xfId="0" applyFont="1" applyBorder="1" applyAlignment="1">
      <alignment horizontal="center" vertical="center" textRotation="90"/>
    </xf>
    <xf numFmtId="0" fontId="0" fillId="0" borderId="35" xfId="0" applyFont="1" applyBorder="1" applyAlignment="1">
      <alignment horizontal="center" vertical="center" textRotation="90"/>
    </xf>
    <xf numFmtId="0" fontId="22" fillId="0" borderId="112" xfId="74" applyFont="1" applyBorder="1" applyAlignment="1">
      <alignment horizontal="left" vertical="center" wrapText="1"/>
    </xf>
    <xf numFmtId="0" fontId="0" fillId="0" borderId="80" xfId="0" applyBorder="1" applyAlignment="1">
      <alignment horizontal="left" vertical="center" wrapText="1"/>
    </xf>
    <xf numFmtId="0" fontId="42" fillId="0" borderId="74" xfId="74" applyFont="1" applyBorder="1" applyAlignment="1">
      <alignment horizontal="center" vertical="center"/>
    </xf>
    <xf numFmtId="0" fontId="42" fillId="0" borderId="78" xfId="74" applyFont="1" applyBorder="1" applyAlignment="1">
      <alignment horizontal="center" vertical="center"/>
    </xf>
    <xf numFmtId="0" fontId="10" fillId="0" borderId="0" xfId="74" applyFont="1" applyBorder="1" applyAlignment="1">
      <alignment horizontal="center" vertical="center"/>
    </xf>
    <xf numFmtId="0" fontId="10" fillId="0" borderId="5" xfId="74" applyFont="1" applyBorder="1" applyAlignment="1">
      <alignment horizontal="center" vertical="center"/>
    </xf>
    <xf numFmtId="0" fontId="0" fillId="0" borderId="116" xfId="0" applyBorder="1" applyAlignment="1">
      <alignment horizontal="center" vertical="center"/>
    </xf>
    <xf numFmtId="0" fontId="10" fillId="4" borderId="0" xfId="74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10" fillId="0" borderId="116" xfId="74" applyFont="1" applyBorder="1" applyAlignment="1">
      <alignment horizontal="center" vertical="center"/>
    </xf>
    <xf numFmtId="0" fontId="10" fillId="0" borderId="11" xfId="74" applyFont="1" applyBorder="1" applyAlignment="1">
      <alignment horizontal="center" vertical="center"/>
    </xf>
    <xf numFmtId="0" fontId="10" fillId="0" borderId="80" xfId="74" applyFont="1" applyBorder="1" applyAlignment="1">
      <alignment horizontal="center" vertical="center"/>
    </xf>
    <xf numFmtId="165" fontId="10" fillId="0" borderId="11" xfId="74" applyNumberFormat="1" applyFont="1" applyBorder="1" applyAlignment="1">
      <alignment horizontal="center" vertical="center" wrapText="1"/>
    </xf>
    <xf numFmtId="165" fontId="10" fillId="0" borderId="80" xfId="74" applyNumberFormat="1" applyFont="1" applyBorder="1" applyAlignment="1">
      <alignment horizontal="center" vertical="center" wrapText="1"/>
    </xf>
    <xf numFmtId="165" fontId="10" fillId="0" borderId="11" xfId="74" applyNumberFormat="1" applyFont="1" applyBorder="1" applyAlignment="1">
      <alignment horizontal="center" vertical="center"/>
    </xf>
    <xf numFmtId="165" fontId="10" fillId="0" borderId="80" xfId="74" applyNumberFormat="1" applyFont="1" applyBorder="1" applyAlignment="1">
      <alignment horizontal="center" vertical="center"/>
    </xf>
    <xf numFmtId="164" fontId="10" fillId="0" borderId="11" xfId="74" applyNumberFormat="1" applyFont="1" applyBorder="1" applyAlignment="1">
      <alignment horizontal="center" vertical="center"/>
    </xf>
    <xf numFmtId="164" fontId="10" fillId="0" borderId="80" xfId="74" applyNumberFormat="1" applyFont="1" applyBorder="1" applyAlignment="1">
      <alignment horizontal="center" vertical="center"/>
    </xf>
    <xf numFmtId="2" fontId="10" fillId="0" borderId="11" xfId="74" applyNumberFormat="1" applyFont="1" applyBorder="1" applyAlignment="1">
      <alignment horizontal="center" vertical="center"/>
    </xf>
    <xf numFmtId="2" fontId="10" fillId="0" borderId="80" xfId="74" applyNumberFormat="1" applyFont="1" applyBorder="1" applyAlignment="1">
      <alignment horizontal="center" vertical="center"/>
    </xf>
    <xf numFmtId="1" fontId="10" fillId="0" borderId="11" xfId="74" applyNumberFormat="1" applyFont="1" applyBorder="1" applyAlignment="1">
      <alignment horizontal="center" vertical="center"/>
    </xf>
    <xf numFmtId="1" fontId="0" fillId="0" borderId="80" xfId="0" applyNumberFormat="1" applyBorder="1" applyAlignment="1">
      <alignment horizontal="center" vertical="center"/>
    </xf>
    <xf numFmtId="2" fontId="10" fillId="0" borderId="111" xfId="74" applyNumberFormat="1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10" fillId="0" borderId="111" xfId="74" applyFont="1" applyBorder="1" applyAlignment="1">
      <alignment horizontal="center" vertical="center"/>
    </xf>
    <xf numFmtId="0" fontId="10" fillId="0" borderId="83" xfId="74" applyFont="1" applyBorder="1" applyAlignment="1">
      <alignment horizontal="center" vertical="center"/>
    </xf>
    <xf numFmtId="165" fontId="10" fillId="0" borderId="67" xfId="74" applyNumberFormat="1" applyFont="1" applyBorder="1" applyAlignment="1">
      <alignment horizontal="center" vertical="center"/>
    </xf>
    <xf numFmtId="165" fontId="10" fillId="0" borderId="71" xfId="74" applyNumberFormat="1" applyFont="1" applyBorder="1" applyAlignment="1">
      <alignment horizontal="center" vertical="center"/>
    </xf>
    <xf numFmtId="1" fontId="10" fillId="0" borderId="111" xfId="74" applyNumberFormat="1" applyFont="1" applyBorder="1" applyAlignment="1">
      <alignment horizontal="center" vertical="center"/>
    </xf>
    <xf numFmtId="1" fontId="0" fillId="0" borderId="69" xfId="0" applyNumberFormat="1" applyBorder="1" applyAlignment="1">
      <alignment horizontal="center" vertical="center"/>
    </xf>
    <xf numFmtId="1" fontId="0" fillId="0" borderId="83" xfId="0" applyNumberFormat="1" applyBorder="1" applyAlignment="1">
      <alignment horizontal="center" vertical="center"/>
    </xf>
    <xf numFmtId="1" fontId="0" fillId="0" borderId="76" xfId="0" applyNumberFormat="1" applyBorder="1" applyAlignment="1">
      <alignment horizontal="center" vertical="center"/>
    </xf>
    <xf numFmtId="165" fontId="10" fillId="0" borderId="67" xfId="74" applyNumberFormat="1" applyFont="1" applyBorder="1" applyAlignment="1">
      <alignment horizontal="center" vertical="center" wrapText="1"/>
    </xf>
    <xf numFmtId="165" fontId="10" fillId="0" borderId="71" xfId="74" applyNumberFormat="1" applyFont="1" applyBorder="1" applyAlignment="1">
      <alignment horizontal="center" vertical="center" wrapText="1"/>
    </xf>
    <xf numFmtId="0" fontId="10" fillId="0" borderId="73" xfId="0" applyFont="1" applyFill="1" applyBorder="1" applyAlignment="1">
      <alignment horizontal="left" vertical="center"/>
    </xf>
  </cellXfs>
  <cellStyles count="78">
    <cellStyle name="Обычный" xfId="0" builtinId="0"/>
    <cellStyle name="Обычный 10" xfId="1"/>
    <cellStyle name="Обычный 10 2" xfId="2"/>
    <cellStyle name="Обычный 11" xfId="3"/>
    <cellStyle name="Обычный 11 2" xfId="61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62"/>
    <cellStyle name="Обычный 2 10" xfId="12"/>
    <cellStyle name="Обычный 2 11" xfId="13"/>
    <cellStyle name="Обычный 2 12" xfId="14"/>
    <cellStyle name="Обычный 2 2" xfId="15"/>
    <cellStyle name="Обычный 2 2 2" xfId="75"/>
    <cellStyle name="Обычный 2 3" xfId="16"/>
    <cellStyle name="Обычный 2 4" xfId="17"/>
    <cellStyle name="Обычный 2 5" xfId="18"/>
    <cellStyle name="Обычный 2 6" xfId="19"/>
    <cellStyle name="Обычный 2 7" xfId="20"/>
    <cellStyle name="Обычный 2 8" xfId="21"/>
    <cellStyle name="Обычный 2 9" xfId="22"/>
    <cellStyle name="Обычный 20" xfId="23"/>
    <cellStyle name="Обычный 21" xfId="24"/>
    <cellStyle name="Обычный 22" xfId="25"/>
    <cellStyle name="Обычный 23" xfId="26"/>
    <cellStyle name="Обычный 24" xfId="27"/>
    <cellStyle name="Обычный 25" xfId="28"/>
    <cellStyle name="Обычный 26" xfId="29"/>
    <cellStyle name="Обычный 27" xfId="30"/>
    <cellStyle name="Обычный 28" xfId="31"/>
    <cellStyle name="Обычный 29" xfId="32"/>
    <cellStyle name="Обычный 3" xfId="33"/>
    <cellStyle name="Обычный 3 2" xfId="63"/>
    <cellStyle name="Обычный 30" xfId="34"/>
    <cellStyle name="Обычный 31" xfId="35"/>
    <cellStyle name="Обычный 32" xfId="36"/>
    <cellStyle name="Обычный 33" xfId="37"/>
    <cellStyle name="Обычный 34" xfId="38"/>
    <cellStyle name="Обычный 35" xfId="39"/>
    <cellStyle name="Обычный 36" xfId="40"/>
    <cellStyle name="Обычный 37" xfId="41"/>
    <cellStyle name="Обычный 38" xfId="42"/>
    <cellStyle name="Обычный 39" xfId="43"/>
    <cellStyle name="Обычный 4" xfId="44"/>
    <cellStyle name="Обычный 4 2" xfId="64"/>
    <cellStyle name="Обычный 40" xfId="73"/>
    <cellStyle name="Обычный 41" xfId="45"/>
    <cellStyle name="Обычный 42" xfId="46"/>
    <cellStyle name="Обычный 43" xfId="47"/>
    <cellStyle name="Обычный 44" xfId="48"/>
    <cellStyle name="Обычный 45" xfId="49"/>
    <cellStyle name="Обычный 46" xfId="50"/>
    <cellStyle name="Обычный 47" xfId="51"/>
    <cellStyle name="Обычный 48" xfId="52"/>
    <cellStyle name="Обычный 49" xfId="53"/>
    <cellStyle name="Обычный 5" xfId="54"/>
    <cellStyle name="Обычный 5 2" xfId="65"/>
    <cellStyle name="Обычный 50" xfId="55"/>
    <cellStyle name="Обычный 51" xfId="74"/>
    <cellStyle name="Обычный 6" xfId="56"/>
    <cellStyle name="Обычный 6 2" xfId="66"/>
    <cellStyle name="Обычный 7" xfId="57"/>
    <cellStyle name="Обычный 7 2" xfId="67"/>
    <cellStyle name="Обычный 7 2 2" xfId="71"/>
    <cellStyle name="Обычный 7 2 3" xfId="77"/>
    <cellStyle name="Обычный 7 3" xfId="70"/>
    <cellStyle name="Обычный 7 3 2" xfId="72"/>
    <cellStyle name="Обычный 7 4" xfId="76"/>
    <cellStyle name="Обычный 8" xfId="58"/>
    <cellStyle name="Обычный 8 2" xfId="68"/>
    <cellStyle name="Обычный 9" xfId="59"/>
    <cellStyle name="Обычный 9 2" xfId="69"/>
    <cellStyle name="Обычный_Лист1" xfId="6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6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6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6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6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5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5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10.jpe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7" name="Рисунок 6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361951</xdr:colOff>
      <xdr:row>0</xdr:row>
      <xdr:rowOff>1</xdr:rowOff>
    </xdr:from>
    <xdr:to>
      <xdr:col>14</xdr:col>
      <xdr:colOff>914400</xdr:colOff>
      <xdr:row>4</xdr:row>
      <xdr:rowOff>9398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810751" y="1"/>
          <a:ext cx="552449" cy="657097"/>
        </a:xfrm>
        <a:prstGeom prst="rect">
          <a:avLst/>
        </a:prstGeom>
      </xdr:spPr>
    </xdr:pic>
    <xdr:clientData/>
  </xdr:twoCellAnchor>
  <xdr:twoCellAnchor editAs="oneCell">
    <xdr:from>
      <xdr:col>15</xdr:col>
      <xdr:colOff>200026</xdr:colOff>
      <xdr:row>0</xdr:row>
      <xdr:rowOff>28576</xdr:rowOff>
    </xdr:from>
    <xdr:to>
      <xdr:col>15</xdr:col>
      <xdr:colOff>866776</xdr:colOff>
      <xdr:row>4</xdr:row>
      <xdr:rowOff>27276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753726" y="28576"/>
          <a:ext cx="666750" cy="646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361951</xdr:colOff>
      <xdr:row>0</xdr:row>
      <xdr:rowOff>1</xdr:rowOff>
    </xdr:from>
    <xdr:to>
      <xdr:col>14</xdr:col>
      <xdr:colOff>914400</xdr:colOff>
      <xdr:row>4</xdr:row>
      <xdr:rowOff>9398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810751" y="1"/>
          <a:ext cx="552449" cy="657097"/>
        </a:xfrm>
        <a:prstGeom prst="rect">
          <a:avLst/>
        </a:prstGeom>
      </xdr:spPr>
    </xdr:pic>
    <xdr:clientData/>
  </xdr:twoCellAnchor>
  <xdr:twoCellAnchor editAs="oneCell">
    <xdr:from>
      <xdr:col>15</xdr:col>
      <xdr:colOff>200026</xdr:colOff>
      <xdr:row>0</xdr:row>
      <xdr:rowOff>28576</xdr:rowOff>
    </xdr:from>
    <xdr:to>
      <xdr:col>15</xdr:col>
      <xdr:colOff>866776</xdr:colOff>
      <xdr:row>4</xdr:row>
      <xdr:rowOff>27276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753726" y="28576"/>
          <a:ext cx="666750" cy="646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361951</xdr:colOff>
      <xdr:row>0</xdr:row>
      <xdr:rowOff>1</xdr:rowOff>
    </xdr:from>
    <xdr:to>
      <xdr:col>14</xdr:col>
      <xdr:colOff>914400</xdr:colOff>
      <xdr:row>4</xdr:row>
      <xdr:rowOff>9398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810751" y="1"/>
          <a:ext cx="552449" cy="657097"/>
        </a:xfrm>
        <a:prstGeom prst="rect">
          <a:avLst/>
        </a:prstGeom>
      </xdr:spPr>
    </xdr:pic>
    <xdr:clientData/>
  </xdr:twoCellAnchor>
  <xdr:twoCellAnchor editAs="oneCell">
    <xdr:from>
      <xdr:col>15</xdr:col>
      <xdr:colOff>200026</xdr:colOff>
      <xdr:row>0</xdr:row>
      <xdr:rowOff>28576</xdr:rowOff>
    </xdr:from>
    <xdr:to>
      <xdr:col>15</xdr:col>
      <xdr:colOff>866776</xdr:colOff>
      <xdr:row>4</xdr:row>
      <xdr:rowOff>27276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753726" y="28576"/>
          <a:ext cx="666750" cy="646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361951</xdr:colOff>
      <xdr:row>0</xdr:row>
      <xdr:rowOff>1</xdr:rowOff>
    </xdr:from>
    <xdr:to>
      <xdr:col>14</xdr:col>
      <xdr:colOff>914400</xdr:colOff>
      <xdr:row>4</xdr:row>
      <xdr:rowOff>9398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810751" y="1"/>
          <a:ext cx="552449" cy="657097"/>
        </a:xfrm>
        <a:prstGeom prst="rect">
          <a:avLst/>
        </a:prstGeom>
      </xdr:spPr>
    </xdr:pic>
    <xdr:clientData/>
  </xdr:twoCellAnchor>
  <xdr:twoCellAnchor editAs="oneCell">
    <xdr:from>
      <xdr:col>15</xdr:col>
      <xdr:colOff>200026</xdr:colOff>
      <xdr:row>0</xdr:row>
      <xdr:rowOff>1</xdr:rowOff>
    </xdr:from>
    <xdr:to>
      <xdr:col>15</xdr:col>
      <xdr:colOff>866776</xdr:colOff>
      <xdr:row>3</xdr:row>
      <xdr:rowOff>160626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753726" y="1"/>
          <a:ext cx="666750" cy="646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361951</xdr:colOff>
      <xdr:row>0</xdr:row>
      <xdr:rowOff>1</xdr:rowOff>
    </xdr:from>
    <xdr:to>
      <xdr:col>14</xdr:col>
      <xdr:colOff>914400</xdr:colOff>
      <xdr:row>4</xdr:row>
      <xdr:rowOff>9398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810751" y="1"/>
          <a:ext cx="552449" cy="657097"/>
        </a:xfrm>
        <a:prstGeom prst="rect">
          <a:avLst/>
        </a:prstGeom>
      </xdr:spPr>
    </xdr:pic>
    <xdr:clientData/>
  </xdr:twoCellAnchor>
  <xdr:twoCellAnchor editAs="oneCell">
    <xdr:from>
      <xdr:col>15</xdr:col>
      <xdr:colOff>200026</xdr:colOff>
      <xdr:row>0</xdr:row>
      <xdr:rowOff>28576</xdr:rowOff>
    </xdr:from>
    <xdr:to>
      <xdr:col>15</xdr:col>
      <xdr:colOff>866776</xdr:colOff>
      <xdr:row>4</xdr:row>
      <xdr:rowOff>27276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753726" y="28576"/>
          <a:ext cx="666750" cy="646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361951</xdr:colOff>
      <xdr:row>0</xdr:row>
      <xdr:rowOff>1</xdr:rowOff>
    </xdr:from>
    <xdr:to>
      <xdr:col>14</xdr:col>
      <xdr:colOff>914400</xdr:colOff>
      <xdr:row>4</xdr:row>
      <xdr:rowOff>9398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810751" y="1"/>
          <a:ext cx="552449" cy="657097"/>
        </a:xfrm>
        <a:prstGeom prst="rect">
          <a:avLst/>
        </a:prstGeom>
      </xdr:spPr>
    </xdr:pic>
    <xdr:clientData/>
  </xdr:twoCellAnchor>
  <xdr:twoCellAnchor editAs="oneCell">
    <xdr:from>
      <xdr:col>15</xdr:col>
      <xdr:colOff>200026</xdr:colOff>
      <xdr:row>0</xdr:row>
      <xdr:rowOff>28576</xdr:rowOff>
    </xdr:from>
    <xdr:to>
      <xdr:col>15</xdr:col>
      <xdr:colOff>866776</xdr:colOff>
      <xdr:row>4</xdr:row>
      <xdr:rowOff>27276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753726" y="28576"/>
          <a:ext cx="666750" cy="646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361951</xdr:colOff>
      <xdr:row>0</xdr:row>
      <xdr:rowOff>1</xdr:rowOff>
    </xdr:from>
    <xdr:to>
      <xdr:col>14</xdr:col>
      <xdr:colOff>914400</xdr:colOff>
      <xdr:row>4</xdr:row>
      <xdr:rowOff>9398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810751" y="1"/>
          <a:ext cx="552449" cy="657097"/>
        </a:xfrm>
        <a:prstGeom prst="rect">
          <a:avLst/>
        </a:prstGeom>
      </xdr:spPr>
    </xdr:pic>
    <xdr:clientData/>
  </xdr:twoCellAnchor>
  <xdr:twoCellAnchor editAs="oneCell">
    <xdr:from>
      <xdr:col>15</xdr:col>
      <xdr:colOff>200026</xdr:colOff>
      <xdr:row>0</xdr:row>
      <xdr:rowOff>28576</xdr:rowOff>
    </xdr:from>
    <xdr:to>
      <xdr:col>15</xdr:col>
      <xdr:colOff>866776</xdr:colOff>
      <xdr:row>4</xdr:row>
      <xdr:rowOff>27276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753726" y="28576"/>
          <a:ext cx="666750" cy="646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361951</xdr:colOff>
      <xdr:row>0</xdr:row>
      <xdr:rowOff>1</xdr:rowOff>
    </xdr:from>
    <xdr:to>
      <xdr:col>14</xdr:col>
      <xdr:colOff>914400</xdr:colOff>
      <xdr:row>4</xdr:row>
      <xdr:rowOff>9398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810751" y="1"/>
          <a:ext cx="552449" cy="657097"/>
        </a:xfrm>
        <a:prstGeom prst="rect">
          <a:avLst/>
        </a:prstGeom>
      </xdr:spPr>
    </xdr:pic>
    <xdr:clientData/>
  </xdr:twoCellAnchor>
  <xdr:twoCellAnchor editAs="oneCell">
    <xdr:from>
      <xdr:col>15</xdr:col>
      <xdr:colOff>200026</xdr:colOff>
      <xdr:row>0</xdr:row>
      <xdr:rowOff>28576</xdr:rowOff>
    </xdr:from>
    <xdr:to>
      <xdr:col>15</xdr:col>
      <xdr:colOff>866776</xdr:colOff>
      <xdr:row>4</xdr:row>
      <xdr:rowOff>27276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753726" y="28576"/>
          <a:ext cx="666750" cy="6464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361951</xdr:colOff>
      <xdr:row>0</xdr:row>
      <xdr:rowOff>1</xdr:rowOff>
    </xdr:from>
    <xdr:to>
      <xdr:col>14</xdr:col>
      <xdr:colOff>914400</xdr:colOff>
      <xdr:row>4</xdr:row>
      <xdr:rowOff>9398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810751" y="1"/>
          <a:ext cx="552449" cy="657097"/>
        </a:xfrm>
        <a:prstGeom prst="rect">
          <a:avLst/>
        </a:prstGeom>
      </xdr:spPr>
    </xdr:pic>
    <xdr:clientData/>
  </xdr:twoCellAnchor>
  <xdr:twoCellAnchor editAs="oneCell">
    <xdr:from>
      <xdr:col>15</xdr:col>
      <xdr:colOff>200026</xdr:colOff>
      <xdr:row>0</xdr:row>
      <xdr:rowOff>28576</xdr:rowOff>
    </xdr:from>
    <xdr:to>
      <xdr:col>15</xdr:col>
      <xdr:colOff>866776</xdr:colOff>
      <xdr:row>4</xdr:row>
      <xdr:rowOff>27276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753726" y="28576"/>
          <a:ext cx="666750" cy="6464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190500</xdr:colOff>
      <xdr:row>0</xdr:row>
      <xdr:rowOff>95251</xdr:rowOff>
    </xdr:from>
    <xdr:to>
      <xdr:col>2</xdr:col>
      <xdr:colOff>850118</xdr:colOff>
      <xdr:row>4</xdr:row>
      <xdr:rowOff>85783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52550" y="95251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517071</xdr:colOff>
      <xdr:row>0</xdr:row>
      <xdr:rowOff>81643</xdr:rowOff>
    </xdr:from>
    <xdr:to>
      <xdr:col>16</xdr:col>
      <xdr:colOff>457198</xdr:colOff>
      <xdr:row>4</xdr:row>
      <xdr:rowOff>85597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080421" y="81643"/>
          <a:ext cx="549727" cy="651654"/>
        </a:xfrm>
        <a:prstGeom prst="rect">
          <a:avLst/>
        </a:prstGeom>
      </xdr:spPr>
    </xdr:pic>
    <xdr:clientData/>
  </xdr:twoCellAnchor>
  <xdr:twoCellAnchor editAs="oneCell">
    <xdr:from>
      <xdr:col>17</xdr:col>
      <xdr:colOff>54428</xdr:colOff>
      <xdr:row>0</xdr:row>
      <xdr:rowOff>95250</xdr:rowOff>
    </xdr:from>
    <xdr:to>
      <xdr:col>17</xdr:col>
      <xdr:colOff>721178</xdr:colOff>
      <xdr:row>4</xdr:row>
      <xdr:rowOff>88507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122728" y="95250"/>
          <a:ext cx="666750" cy="64095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190500</xdr:colOff>
      <xdr:row>0</xdr:row>
      <xdr:rowOff>95251</xdr:rowOff>
    </xdr:from>
    <xdr:to>
      <xdr:col>2</xdr:col>
      <xdr:colOff>850118</xdr:colOff>
      <xdr:row>4</xdr:row>
      <xdr:rowOff>85783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52550" y="95251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517071</xdr:colOff>
      <xdr:row>0</xdr:row>
      <xdr:rowOff>81643</xdr:rowOff>
    </xdr:from>
    <xdr:to>
      <xdr:col>16</xdr:col>
      <xdr:colOff>457198</xdr:colOff>
      <xdr:row>4</xdr:row>
      <xdr:rowOff>85597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080421" y="81643"/>
          <a:ext cx="549727" cy="651654"/>
        </a:xfrm>
        <a:prstGeom prst="rect">
          <a:avLst/>
        </a:prstGeom>
      </xdr:spPr>
    </xdr:pic>
    <xdr:clientData/>
  </xdr:twoCellAnchor>
  <xdr:twoCellAnchor editAs="oneCell">
    <xdr:from>
      <xdr:col>17</xdr:col>
      <xdr:colOff>54428</xdr:colOff>
      <xdr:row>0</xdr:row>
      <xdr:rowOff>95250</xdr:rowOff>
    </xdr:from>
    <xdr:to>
      <xdr:col>17</xdr:col>
      <xdr:colOff>721178</xdr:colOff>
      <xdr:row>4</xdr:row>
      <xdr:rowOff>88507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122728" y="95250"/>
          <a:ext cx="666750" cy="64095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190500</xdr:colOff>
      <xdr:row>0</xdr:row>
      <xdr:rowOff>95251</xdr:rowOff>
    </xdr:from>
    <xdr:to>
      <xdr:col>2</xdr:col>
      <xdr:colOff>850118</xdr:colOff>
      <xdr:row>4</xdr:row>
      <xdr:rowOff>85783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52550" y="95251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517071</xdr:colOff>
      <xdr:row>0</xdr:row>
      <xdr:rowOff>81643</xdr:rowOff>
    </xdr:from>
    <xdr:to>
      <xdr:col>16</xdr:col>
      <xdr:colOff>457198</xdr:colOff>
      <xdr:row>4</xdr:row>
      <xdr:rowOff>85597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080421" y="81643"/>
          <a:ext cx="549727" cy="651654"/>
        </a:xfrm>
        <a:prstGeom prst="rect">
          <a:avLst/>
        </a:prstGeom>
      </xdr:spPr>
    </xdr:pic>
    <xdr:clientData/>
  </xdr:twoCellAnchor>
  <xdr:twoCellAnchor editAs="oneCell">
    <xdr:from>
      <xdr:col>17</xdr:col>
      <xdr:colOff>54428</xdr:colOff>
      <xdr:row>0</xdr:row>
      <xdr:rowOff>95250</xdr:rowOff>
    </xdr:from>
    <xdr:to>
      <xdr:col>17</xdr:col>
      <xdr:colOff>721178</xdr:colOff>
      <xdr:row>4</xdr:row>
      <xdr:rowOff>88507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122728" y="95250"/>
          <a:ext cx="666750" cy="64095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190500</xdr:colOff>
      <xdr:row>0</xdr:row>
      <xdr:rowOff>95251</xdr:rowOff>
    </xdr:from>
    <xdr:to>
      <xdr:col>2</xdr:col>
      <xdr:colOff>850118</xdr:colOff>
      <xdr:row>4</xdr:row>
      <xdr:rowOff>85783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52550" y="95251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517071</xdr:colOff>
      <xdr:row>0</xdr:row>
      <xdr:rowOff>81643</xdr:rowOff>
    </xdr:from>
    <xdr:to>
      <xdr:col>16</xdr:col>
      <xdr:colOff>457198</xdr:colOff>
      <xdr:row>4</xdr:row>
      <xdr:rowOff>85597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080421" y="81643"/>
          <a:ext cx="549727" cy="651654"/>
        </a:xfrm>
        <a:prstGeom prst="rect">
          <a:avLst/>
        </a:prstGeom>
      </xdr:spPr>
    </xdr:pic>
    <xdr:clientData/>
  </xdr:twoCellAnchor>
  <xdr:twoCellAnchor editAs="oneCell">
    <xdr:from>
      <xdr:col>17</xdr:col>
      <xdr:colOff>54428</xdr:colOff>
      <xdr:row>0</xdr:row>
      <xdr:rowOff>95250</xdr:rowOff>
    </xdr:from>
    <xdr:to>
      <xdr:col>17</xdr:col>
      <xdr:colOff>721178</xdr:colOff>
      <xdr:row>4</xdr:row>
      <xdr:rowOff>88507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122728" y="95250"/>
          <a:ext cx="666750" cy="64095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9202" cy="645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190500</xdr:colOff>
      <xdr:row>0</xdr:row>
      <xdr:rowOff>95251</xdr:rowOff>
    </xdr:from>
    <xdr:to>
      <xdr:col>2</xdr:col>
      <xdr:colOff>850118</xdr:colOff>
      <xdr:row>4</xdr:row>
      <xdr:rowOff>85783</xdr:rowOff>
    </xdr:to>
    <xdr:pic>
      <xdr:nvPicPr>
        <xdr:cNvPr id="10" name="Рисунок 9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60714" y="95251"/>
          <a:ext cx="659618" cy="64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517071</xdr:colOff>
      <xdr:row>0</xdr:row>
      <xdr:rowOff>81643</xdr:rowOff>
    </xdr:from>
    <xdr:to>
      <xdr:col>16</xdr:col>
      <xdr:colOff>457198</xdr:colOff>
      <xdr:row>4</xdr:row>
      <xdr:rowOff>85597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083142" y="81643"/>
          <a:ext cx="552449" cy="657097"/>
        </a:xfrm>
        <a:prstGeom prst="rect">
          <a:avLst/>
        </a:prstGeom>
      </xdr:spPr>
    </xdr:pic>
    <xdr:clientData/>
  </xdr:twoCellAnchor>
  <xdr:twoCellAnchor editAs="oneCell">
    <xdr:from>
      <xdr:col>17</xdr:col>
      <xdr:colOff>54428</xdr:colOff>
      <xdr:row>0</xdr:row>
      <xdr:rowOff>95250</xdr:rowOff>
    </xdr:from>
    <xdr:to>
      <xdr:col>17</xdr:col>
      <xdr:colOff>721178</xdr:colOff>
      <xdr:row>4</xdr:row>
      <xdr:rowOff>88507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130892" y="95250"/>
          <a:ext cx="666750" cy="6464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5455</xdr:rowOff>
    </xdr:from>
    <xdr:to>
      <xdr:col>10</xdr:col>
      <xdr:colOff>4719</xdr:colOff>
      <xdr:row>4</xdr:row>
      <xdr:rowOff>101361</xdr:rowOff>
    </xdr:to>
    <xdr:grpSp>
      <xdr:nvGrpSpPr>
        <xdr:cNvPr id="2" name="Группа 1"/>
        <xdr:cNvGrpSpPr/>
      </xdr:nvGrpSpPr>
      <xdr:grpSpPr>
        <a:xfrm>
          <a:off x="120396" y="5074"/>
          <a:ext cx="9210293" cy="655453"/>
          <a:chOff x="413298" y="-156129"/>
          <a:chExt cx="7822309" cy="69022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413298" y="-141151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113635" y="-141788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7563942" y="-151979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6673410" y="-15612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147388</xdr:colOff>
      <xdr:row>4</xdr:row>
      <xdr:rowOff>153123</xdr:rowOff>
    </xdr:to>
    <xdr:pic>
      <xdr:nvPicPr>
        <xdr:cNvPr id="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66688"/>
          <a:ext cx="599826" cy="65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476250</xdr:colOff>
      <xdr:row>1</xdr:row>
      <xdr:rowOff>11907</xdr:rowOff>
    </xdr:from>
    <xdr:to>
      <xdr:col>1</xdr:col>
      <xdr:colOff>1131095</xdr:colOff>
      <xdr:row>4</xdr:row>
      <xdr:rowOff>162786</xdr:rowOff>
    </xdr:to>
    <xdr:pic>
      <xdr:nvPicPr>
        <xdr:cNvPr id="9" name="Рисунок 8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28688" y="178595"/>
          <a:ext cx="654845" cy="650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107156</xdr:colOff>
      <xdr:row>0</xdr:row>
      <xdr:rowOff>154781</xdr:rowOff>
    </xdr:from>
    <xdr:to>
      <xdr:col>29</xdr:col>
      <xdr:colOff>40480</xdr:colOff>
      <xdr:row>4</xdr:row>
      <xdr:rowOff>145128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036969" y="154781"/>
          <a:ext cx="552449" cy="657097"/>
        </a:xfrm>
        <a:prstGeom prst="rect">
          <a:avLst/>
        </a:prstGeom>
      </xdr:spPr>
    </xdr:pic>
    <xdr:clientData/>
  </xdr:twoCellAnchor>
  <xdr:twoCellAnchor editAs="oneCell">
    <xdr:from>
      <xdr:col>30</xdr:col>
      <xdr:colOff>83344</xdr:colOff>
      <xdr:row>1</xdr:row>
      <xdr:rowOff>11906</xdr:rowOff>
    </xdr:from>
    <xdr:to>
      <xdr:col>31</xdr:col>
      <xdr:colOff>440531</xdr:colOff>
      <xdr:row>4</xdr:row>
      <xdr:rowOff>158244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941844" y="178594"/>
          <a:ext cx="666750" cy="6464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166687</xdr:colOff>
      <xdr:row>5</xdr:row>
      <xdr:rowOff>4960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728662" cy="605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202408</xdr:colOff>
      <xdr:row>0</xdr:row>
      <xdr:rowOff>154782</xdr:rowOff>
    </xdr:from>
    <xdr:to>
      <xdr:col>2</xdr:col>
      <xdr:colOff>1012032</xdr:colOff>
      <xdr:row>5</xdr:row>
      <xdr:rowOff>4029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59658" y="154782"/>
          <a:ext cx="809624" cy="6112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321469</xdr:colOff>
      <xdr:row>1</xdr:row>
      <xdr:rowOff>11907</xdr:rowOff>
    </xdr:from>
    <xdr:to>
      <xdr:col>17</xdr:col>
      <xdr:colOff>290512</xdr:colOff>
      <xdr:row>5</xdr:row>
      <xdr:rowOff>49879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4513719" y="173832"/>
          <a:ext cx="550068" cy="638047"/>
        </a:xfrm>
        <a:prstGeom prst="rect">
          <a:avLst/>
        </a:prstGeom>
      </xdr:spPr>
    </xdr:pic>
    <xdr:clientData/>
  </xdr:twoCellAnchor>
  <xdr:twoCellAnchor editAs="oneCell">
    <xdr:from>
      <xdr:col>17</xdr:col>
      <xdr:colOff>976312</xdr:colOff>
      <xdr:row>0</xdr:row>
      <xdr:rowOff>142876</xdr:rowOff>
    </xdr:from>
    <xdr:to>
      <xdr:col>17</xdr:col>
      <xdr:colOff>1643062</xdr:colOff>
      <xdr:row>5</xdr:row>
      <xdr:rowOff>3463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5749587" y="142876"/>
          <a:ext cx="666750" cy="62258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103188</xdr:colOff>
      <xdr:row>0</xdr:row>
      <xdr:rowOff>23813</xdr:rowOff>
    </xdr:from>
    <xdr:to>
      <xdr:col>1</xdr:col>
      <xdr:colOff>142477</xdr:colOff>
      <xdr:row>2</xdr:row>
      <xdr:rowOff>147659</xdr:rowOff>
    </xdr:to>
    <xdr:pic>
      <xdr:nvPicPr>
        <xdr:cNvPr id="9" name="Рисунок 8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3188" y="23813"/>
          <a:ext cx="412352" cy="441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460374</xdr:colOff>
      <xdr:row>0</xdr:row>
      <xdr:rowOff>55562</xdr:rowOff>
    </xdr:from>
    <xdr:to>
      <xdr:col>6</xdr:col>
      <xdr:colOff>874921</xdr:colOff>
      <xdr:row>2</xdr:row>
      <xdr:rowOff>132532</xdr:rowOff>
    </xdr:to>
    <xdr:pic>
      <xdr:nvPicPr>
        <xdr:cNvPr id="10" name="Рисунок 9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215062" y="55562"/>
          <a:ext cx="414547" cy="394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35"/>
  <sheetViews>
    <sheetView view="pageBreakPreview" topLeftCell="A7" zoomScale="90" zoomScaleNormal="70" zoomScaleSheetLayoutView="90" workbookViewId="0">
      <selection activeCell="B27" sqref="B27"/>
    </sheetView>
  </sheetViews>
  <sheetFormatPr defaultColWidth="9.140625" defaultRowHeight="12.75"/>
  <cols>
    <col min="1" max="1" width="6.5703125" style="16" customWidth="1"/>
    <col min="2" max="2" width="17.42578125" style="16" customWidth="1"/>
    <col min="3" max="3" width="7.28515625" style="54" customWidth="1"/>
    <col min="4" max="4" width="10.42578125" style="16" customWidth="1"/>
    <col min="5" max="5" width="7.42578125" style="16" customWidth="1"/>
    <col min="6" max="6" width="23.5703125" style="16" customWidth="1"/>
    <col min="7" max="7" width="30.42578125" style="16" customWidth="1"/>
    <col min="8" max="8" width="10.140625" style="16" customWidth="1"/>
    <col min="9" max="9" width="12.42578125" style="16" customWidth="1"/>
    <col min="10" max="10" width="3.85546875" style="16" hidden="1" customWidth="1"/>
    <col min="11" max="11" width="4.85546875" style="16" hidden="1" customWidth="1"/>
    <col min="12" max="12" width="15" style="16" hidden="1" customWidth="1"/>
    <col min="13" max="13" width="7" style="16" customWidth="1"/>
    <col min="14" max="14" width="11.28515625" style="16" customWidth="1"/>
    <col min="15" max="16" width="16.5703125" style="16" customWidth="1"/>
    <col min="17" max="16384" width="9.140625" style="16"/>
  </cols>
  <sheetData>
    <row r="1" spans="1:16" s="54" customFormat="1">
      <c r="A1" s="577" t="s">
        <v>306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  <c r="N1" s="577"/>
      <c r="O1" s="577"/>
      <c r="P1" s="577"/>
    </row>
    <row r="2" spans="1:16" s="54" customFormat="1">
      <c r="A2" s="577" t="s">
        <v>307</v>
      </c>
      <c r="B2" s="577"/>
      <c r="C2" s="577"/>
      <c r="D2" s="577"/>
      <c r="E2" s="577"/>
      <c r="F2" s="577"/>
      <c r="G2" s="577"/>
      <c r="H2" s="577"/>
      <c r="I2" s="577"/>
      <c r="J2" s="577"/>
      <c r="K2" s="577"/>
      <c r="L2" s="577"/>
      <c r="M2" s="577"/>
      <c r="N2" s="577"/>
      <c r="O2" s="577"/>
      <c r="P2" s="577"/>
    </row>
    <row r="3" spans="1:16" s="54" customFormat="1" ht="12.75" customHeight="1">
      <c r="A3" s="577" t="s">
        <v>305</v>
      </c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577"/>
      <c r="N3" s="577"/>
      <c r="O3" s="577"/>
      <c r="P3" s="577"/>
    </row>
    <row r="4" spans="1:16" s="54" customFormat="1">
      <c r="A4" s="577" t="s">
        <v>308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577"/>
      <c r="N4" s="577"/>
      <c r="O4" s="577"/>
      <c r="P4" s="577"/>
    </row>
    <row r="5" spans="1:16" s="54" customFormat="1" ht="9" customHeight="1"/>
    <row r="6" spans="1:16" s="54" customFormat="1" ht="27" customHeight="1">
      <c r="A6" s="576" t="s">
        <v>313</v>
      </c>
      <c r="B6" s="576"/>
      <c r="C6" s="576"/>
      <c r="D6" s="574" t="s">
        <v>1</v>
      </c>
      <c r="E6" s="575"/>
      <c r="F6" s="575"/>
      <c r="G6" s="575"/>
      <c r="H6" s="575"/>
      <c r="I6" s="575"/>
      <c r="J6" s="575"/>
      <c r="K6" s="575"/>
      <c r="L6" s="575"/>
      <c r="M6" s="575"/>
      <c r="N6" s="576" t="s">
        <v>183</v>
      </c>
      <c r="O6" s="576"/>
      <c r="P6" s="576"/>
    </row>
    <row r="7" spans="1:16" s="54" customFormat="1" ht="27.75" customHeight="1">
      <c r="A7" s="583" t="s">
        <v>304</v>
      </c>
      <c r="B7" s="583"/>
      <c r="C7" s="584"/>
      <c r="D7" s="585" t="s">
        <v>309</v>
      </c>
      <c r="E7" s="585"/>
      <c r="F7" s="585"/>
      <c r="G7" s="585"/>
      <c r="H7" s="585"/>
      <c r="I7" s="585"/>
      <c r="J7" s="585"/>
      <c r="K7" s="585"/>
      <c r="L7" s="585"/>
      <c r="M7" s="585"/>
      <c r="N7" s="583" t="s">
        <v>20</v>
      </c>
      <c r="O7" s="583"/>
      <c r="P7" s="583"/>
    </row>
    <row r="8" spans="1:16" s="54" customFormat="1" ht="15">
      <c r="A8" s="587" t="s">
        <v>34</v>
      </c>
      <c r="B8" s="587"/>
      <c r="C8" s="587"/>
      <c r="D8" s="588" t="s">
        <v>303</v>
      </c>
      <c r="E8" s="589"/>
      <c r="F8" s="589"/>
      <c r="G8" s="589"/>
      <c r="H8" s="589"/>
      <c r="I8" s="589"/>
      <c r="J8" s="589"/>
      <c r="K8" s="589"/>
      <c r="L8" s="589"/>
      <c r="M8" s="590"/>
      <c r="N8" s="587" t="s">
        <v>2</v>
      </c>
      <c r="O8" s="587"/>
      <c r="P8" s="587"/>
    </row>
    <row r="9" spans="1:16" s="54" customFormat="1" ht="15.75">
      <c r="A9" s="586">
        <v>74</v>
      </c>
      <c r="B9" s="586"/>
      <c r="C9" s="586"/>
      <c r="D9" s="591" t="s">
        <v>302</v>
      </c>
      <c r="E9" s="574"/>
      <c r="F9" s="574"/>
      <c r="G9" s="574"/>
      <c r="H9" s="574"/>
      <c r="I9" s="574"/>
      <c r="J9" s="574"/>
      <c r="K9" s="574"/>
      <c r="L9" s="574"/>
      <c r="M9" s="592"/>
      <c r="N9" s="122" t="s">
        <v>3</v>
      </c>
      <c r="O9" s="122" t="s">
        <v>4</v>
      </c>
      <c r="P9" s="122" t="s">
        <v>5</v>
      </c>
    </row>
    <row r="10" spans="1:16" s="54" customFormat="1" ht="15">
      <c r="A10" s="586"/>
      <c r="B10" s="586"/>
      <c r="C10" s="586"/>
      <c r="D10" s="593" t="s">
        <v>89</v>
      </c>
      <c r="E10" s="593"/>
      <c r="F10" s="593"/>
      <c r="G10" s="593"/>
      <c r="H10" s="593"/>
      <c r="I10" s="593"/>
      <c r="J10" s="593"/>
      <c r="K10" s="593"/>
      <c r="L10" s="593"/>
      <c r="M10" s="593"/>
      <c r="N10" s="69">
        <v>59</v>
      </c>
      <c r="O10" s="125">
        <v>44</v>
      </c>
      <c r="P10" s="123">
        <v>35</v>
      </c>
    </row>
    <row r="11" spans="1:16" s="7" customFormat="1">
      <c r="A11" s="35"/>
      <c r="B11" s="35"/>
      <c r="C11" s="35"/>
      <c r="N11" s="35"/>
      <c r="O11" s="35"/>
      <c r="P11" s="35"/>
    </row>
    <row r="12" spans="1:16" s="54" customFormat="1">
      <c r="A12" s="601" t="s">
        <v>51</v>
      </c>
      <c r="B12" s="602"/>
      <c r="C12" s="602"/>
      <c r="D12" s="392">
        <v>256</v>
      </c>
      <c r="E12" s="121"/>
      <c r="F12" s="121"/>
      <c r="G12" s="121"/>
      <c r="H12" s="121"/>
      <c r="I12" s="121"/>
      <c r="J12" s="121"/>
      <c r="K12" s="121"/>
      <c r="L12" s="121"/>
      <c r="M12" s="121"/>
      <c r="N12" s="35"/>
      <c r="O12" s="35"/>
      <c r="P12" s="35"/>
    </row>
    <row r="13" spans="1:16" s="54" customFormat="1">
      <c r="A13" s="602" t="s">
        <v>52</v>
      </c>
      <c r="B13" s="602"/>
      <c r="C13" s="602"/>
      <c r="D13" s="392">
        <v>34</v>
      </c>
      <c r="E13" s="121"/>
      <c r="F13" s="121"/>
      <c r="G13" s="121"/>
      <c r="H13" s="121"/>
      <c r="I13" s="121"/>
      <c r="J13" s="121"/>
      <c r="K13" s="121"/>
      <c r="L13" s="121"/>
      <c r="M13" s="121"/>
      <c r="N13" s="35"/>
      <c r="O13" s="35"/>
      <c r="P13" s="35"/>
    </row>
    <row r="14" spans="1:16" s="54" customFormat="1" ht="13.5" thickBot="1"/>
    <row r="15" spans="1:16" ht="11.25" customHeight="1">
      <c r="A15" s="594" t="s">
        <v>6</v>
      </c>
      <c r="B15" s="596" t="s">
        <v>86</v>
      </c>
      <c r="C15" s="596"/>
      <c r="D15" s="598" t="s">
        <v>7</v>
      </c>
      <c r="E15" s="578" t="s">
        <v>8</v>
      </c>
      <c r="F15" s="578" t="s">
        <v>9</v>
      </c>
      <c r="G15" s="578" t="s">
        <v>10</v>
      </c>
      <c r="H15" s="578" t="s">
        <v>11</v>
      </c>
      <c r="I15" s="578" t="s">
        <v>12</v>
      </c>
      <c r="J15" s="582" t="s">
        <v>19</v>
      </c>
      <c r="K15" s="582"/>
      <c r="L15" s="578" t="s">
        <v>22</v>
      </c>
      <c r="M15" s="578" t="s">
        <v>13</v>
      </c>
      <c r="N15" s="578" t="s">
        <v>14</v>
      </c>
      <c r="O15" s="578" t="s">
        <v>15</v>
      </c>
      <c r="P15" s="579"/>
    </row>
    <row r="16" spans="1:16">
      <c r="A16" s="595"/>
      <c r="B16" s="597"/>
      <c r="C16" s="597"/>
      <c r="D16" s="599"/>
      <c r="E16" s="580"/>
      <c r="F16" s="600"/>
      <c r="G16" s="580"/>
      <c r="H16" s="580"/>
      <c r="I16" s="580"/>
      <c r="J16" s="14" t="s">
        <v>21</v>
      </c>
      <c r="K16" s="14" t="s">
        <v>23</v>
      </c>
      <c r="L16" s="580"/>
      <c r="M16" s="580"/>
      <c r="N16" s="580"/>
      <c r="O16" s="580"/>
      <c r="P16" s="581"/>
    </row>
    <row r="17" spans="1:16" s="54" customFormat="1">
      <c r="A17" s="427">
        <v>1</v>
      </c>
      <c r="B17" s="316" t="s">
        <v>198</v>
      </c>
      <c r="C17" s="230"/>
      <c r="D17" s="185">
        <v>2003</v>
      </c>
      <c r="E17" s="185" t="s">
        <v>5</v>
      </c>
      <c r="F17" s="186" t="s">
        <v>197</v>
      </c>
      <c r="G17" s="186" t="s">
        <v>332</v>
      </c>
      <c r="H17" s="297">
        <v>62.6</v>
      </c>
      <c r="I17" s="197">
        <v>61</v>
      </c>
      <c r="J17" s="197"/>
      <c r="K17" s="197"/>
      <c r="L17" s="373"/>
      <c r="M17" s="49">
        <v>20</v>
      </c>
      <c r="N17" s="428" t="str">
        <f t="shared" ref="N17:N31" si="0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+МСМК</v>
      </c>
      <c r="O17" s="435" t="s">
        <v>206</v>
      </c>
      <c r="P17" s="315"/>
    </row>
    <row r="18" spans="1:16" s="17" customFormat="1">
      <c r="A18" s="374">
        <f>A17+1</f>
        <v>2</v>
      </c>
      <c r="B18" s="318" t="s">
        <v>53</v>
      </c>
      <c r="C18" s="134"/>
      <c r="D18" s="86">
        <v>1995</v>
      </c>
      <c r="E18" s="50" t="s">
        <v>3</v>
      </c>
      <c r="F18" s="50" t="s">
        <v>329</v>
      </c>
      <c r="G18" s="50" t="s">
        <v>330</v>
      </c>
      <c r="H18" s="193">
        <v>62.15</v>
      </c>
      <c r="I18" s="436">
        <v>59</v>
      </c>
      <c r="J18" s="22"/>
      <c r="K18" s="19"/>
      <c r="L18" s="56"/>
      <c r="M18" s="49">
        <v>18</v>
      </c>
      <c r="N18" s="428" t="str">
        <f t="shared" si="0"/>
        <v>МСМК</v>
      </c>
      <c r="O18" s="437" t="s">
        <v>402</v>
      </c>
      <c r="P18" s="375"/>
    </row>
    <row r="19" spans="1:16" s="17" customFormat="1">
      <c r="A19" s="374">
        <f t="shared" ref="A19:A31" si="1">A18+1</f>
        <v>3</v>
      </c>
      <c r="B19" s="318" t="s">
        <v>335</v>
      </c>
      <c r="C19" s="134"/>
      <c r="D19" s="86">
        <v>1993</v>
      </c>
      <c r="E19" s="50" t="s">
        <v>4</v>
      </c>
      <c r="F19" s="50" t="s">
        <v>336</v>
      </c>
      <c r="G19" s="50"/>
      <c r="H19" s="195">
        <v>63</v>
      </c>
      <c r="I19" s="188">
        <v>55</v>
      </c>
      <c r="J19" s="190"/>
      <c r="K19" s="19"/>
      <c r="L19" s="56"/>
      <c r="M19" s="49">
        <v>16</v>
      </c>
      <c r="N19" s="428" t="str">
        <f t="shared" si="0"/>
        <v>МС</v>
      </c>
      <c r="O19" s="437" t="s">
        <v>404</v>
      </c>
      <c r="P19" s="375"/>
    </row>
    <row r="20" spans="1:16" s="17" customFormat="1">
      <c r="A20" s="374">
        <f t="shared" si="1"/>
        <v>4</v>
      </c>
      <c r="B20" s="312" t="s">
        <v>196</v>
      </c>
      <c r="C20" s="187"/>
      <c r="D20" s="185">
        <v>2001</v>
      </c>
      <c r="E20" s="186" t="s">
        <v>4</v>
      </c>
      <c r="F20" s="186" t="s">
        <v>197</v>
      </c>
      <c r="G20" s="186" t="s">
        <v>331</v>
      </c>
      <c r="H20" s="195">
        <v>62.45</v>
      </c>
      <c r="I20" s="47">
        <v>48</v>
      </c>
      <c r="J20" s="190"/>
      <c r="K20" s="19"/>
      <c r="L20" s="56"/>
      <c r="M20" s="49">
        <v>15</v>
      </c>
      <c r="N20" s="428" t="str">
        <f t="shared" si="0"/>
        <v>МС</v>
      </c>
      <c r="O20" s="435" t="s">
        <v>401</v>
      </c>
      <c r="P20" s="315"/>
    </row>
    <row r="21" spans="1:16" s="17" customFormat="1">
      <c r="A21" s="374">
        <f t="shared" si="1"/>
        <v>5</v>
      </c>
      <c r="B21" s="312" t="s">
        <v>214</v>
      </c>
      <c r="C21" s="187"/>
      <c r="D21" s="185">
        <v>2002</v>
      </c>
      <c r="E21" s="186" t="s">
        <v>5</v>
      </c>
      <c r="F21" s="186" t="s">
        <v>195</v>
      </c>
      <c r="G21" s="186" t="s">
        <v>337</v>
      </c>
      <c r="H21" s="194">
        <v>62.55</v>
      </c>
      <c r="I21" s="23">
        <v>45</v>
      </c>
      <c r="J21" s="20"/>
      <c r="K21" s="19"/>
      <c r="L21" s="56"/>
      <c r="M21" s="49">
        <v>14</v>
      </c>
      <c r="N21" s="428" t="str">
        <f t="shared" si="0"/>
        <v>+МС</v>
      </c>
      <c r="O21" s="438" t="s">
        <v>255</v>
      </c>
      <c r="P21" s="315"/>
    </row>
    <row r="22" spans="1:16" s="17" customFormat="1">
      <c r="A22" s="374">
        <f t="shared" si="1"/>
        <v>6</v>
      </c>
      <c r="B22" s="312" t="s">
        <v>476</v>
      </c>
      <c r="C22" s="187"/>
      <c r="D22" s="185">
        <v>1996</v>
      </c>
      <c r="E22" s="185" t="s">
        <v>4</v>
      </c>
      <c r="F22" s="186" t="s">
        <v>477</v>
      </c>
      <c r="G22" s="186"/>
      <c r="H22" s="194">
        <v>62.45</v>
      </c>
      <c r="I22" s="47">
        <v>44</v>
      </c>
      <c r="J22" s="20"/>
      <c r="K22" s="19"/>
      <c r="L22" s="56"/>
      <c r="M22" s="49" t="s">
        <v>525</v>
      </c>
      <c r="N22" s="428" t="str">
        <f t="shared" si="0"/>
        <v>МС</v>
      </c>
      <c r="O22" s="435" t="s">
        <v>478</v>
      </c>
      <c r="P22" s="315"/>
    </row>
    <row r="23" spans="1:16" s="17" customFormat="1">
      <c r="A23" s="374">
        <f t="shared" si="1"/>
        <v>7</v>
      </c>
      <c r="B23" s="312" t="s">
        <v>203</v>
      </c>
      <c r="C23" s="187"/>
      <c r="D23" s="185">
        <v>1998</v>
      </c>
      <c r="E23" s="186" t="s">
        <v>5</v>
      </c>
      <c r="F23" s="186" t="s">
        <v>40</v>
      </c>
      <c r="G23" s="186" t="s">
        <v>342</v>
      </c>
      <c r="H23" s="194">
        <v>62.95</v>
      </c>
      <c r="I23" s="47">
        <v>41</v>
      </c>
      <c r="J23" s="20"/>
      <c r="K23" s="19"/>
      <c r="L23" s="56"/>
      <c r="M23" s="49">
        <v>13</v>
      </c>
      <c r="N23" s="428" t="str">
        <f t="shared" si="0"/>
        <v>КМС</v>
      </c>
      <c r="O23" s="439" t="s">
        <v>145</v>
      </c>
      <c r="P23" s="315"/>
    </row>
    <row r="24" spans="1:16" s="17" customFormat="1">
      <c r="A24" s="374">
        <f t="shared" si="1"/>
        <v>8</v>
      </c>
      <c r="B24" s="312" t="s">
        <v>200</v>
      </c>
      <c r="C24" s="187"/>
      <c r="D24" s="185">
        <v>1996</v>
      </c>
      <c r="E24" s="185" t="s">
        <v>5</v>
      </c>
      <c r="F24" s="186" t="s">
        <v>199</v>
      </c>
      <c r="G24" s="186"/>
      <c r="H24" s="194">
        <v>62.2</v>
      </c>
      <c r="I24" s="47">
        <v>40</v>
      </c>
      <c r="J24" s="20"/>
      <c r="K24" s="19"/>
      <c r="L24" s="56"/>
      <c r="M24" s="49">
        <v>12</v>
      </c>
      <c r="N24" s="428" t="str">
        <f t="shared" si="0"/>
        <v>КМС</v>
      </c>
      <c r="O24" s="435" t="s">
        <v>143</v>
      </c>
      <c r="P24" s="315"/>
    </row>
    <row r="25" spans="1:16" s="17" customFormat="1">
      <c r="A25" s="374">
        <f t="shared" si="1"/>
        <v>9</v>
      </c>
      <c r="B25" s="312" t="s">
        <v>130</v>
      </c>
      <c r="C25" s="187"/>
      <c r="D25" s="185">
        <v>1997</v>
      </c>
      <c r="E25" s="186" t="s">
        <v>3</v>
      </c>
      <c r="F25" s="186" t="s">
        <v>195</v>
      </c>
      <c r="G25" s="186" t="s">
        <v>343</v>
      </c>
      <c r="H25" s="194">
        <v>63</v>
      </c>
      <c r="I25" s="47">
        <v>40</v>
      </c>
      <c r="J25" s="20"/>
      <c r="K25" s="19"/>
      <c r="L25" s="56"/>
      <c r="M25" s="49">
        <v>11</v>
      </c>
      <c r="N25" s="428" t="str">
        <f t="shared" si="0"/>
        <v>КМС</v>
      </c>
      <c r="O25" s="256" t="s">
        <v>154</v>
      </c>
      <c r="P25" s="315"/>
    </row>
    <row r="26" spans="1:16" s="17" customFormat="1">
      <c r="A26" s="374">
        <f t="shared" si="1"/>
        <v>10</v>
      </c>
      <c r="B26" s="320" t="s">
        <v>333</v>
      </c>
      <c r="C26" s="269"/>
      <c r="D26" s="86">
        <v>2002</v>
      </c>
      <c r="E26" s="50" t="s">
        <v>4</v>
      </c>
      <c r="F26" s="50" t="s">
        <v>334</v>
      </c>
      <c r="G26" s="50" t="s">
        <v>57</v>
      </c>
      <c r="H26" s="194">
        <v>62.55</v>
      </c>
      <c r="I26" s="188">
        <v>36</v>
      </c>
      <c r="J26" s="20"/>
      <c r="K26" s="19"/>
      <c r="L26" s="56"/>
      <c r="M26" s="49">
        <v>10</v>
      </c>
      <c r="N26" s="428" t="str">
        <f t="shared" si="0"/>
        <v>КМС</v>
      </c>
      <c r="O26" s="133" t="s">
        <v>403</v>
      </c>
      <c r="P26" s="315"/>
    </row>
    <row r="27" spans="1:16" s="17" customFormat="1">
      <c r="A27" s="374">
        <f t="shared" si="1"/>
        <v>11</v>
      </c>
      <c r="B27" s="312" t="s">
        <v>436</v>
      </c>
      <c r="C27" s="187"/>
      <c r="D27" s="185">
        <v>1999</v>
      </c>
      <c r="E27" s="186" t="s">
        <v>3</v>
      </c>
      <c r="F27" s="50" t="s">
        <v>351</v>
      </c>
      <c r="G27" s="186"/>
      <c r="H27" s="195">
        <v>62.65</v>
      </c>
      <c r="I27" s="47">
        <v>36</v>
      </c>
      <c r="J27" s="20"/>
      <c r="K27" s="19"/>
      <c r="L27" s="56"/>
      <c r="M27" s="434" t="s">
        <v>525</v>
      </c>
      <c r="N27" s="428" t="str">
        <f t="shared" si="0"/>
        <v>КМС</v>
      </c>
      <c r="O27" s="256" t="s">
        <v>419</v>
      </c>
      <c r="P27" s="315"/>
    </row>
    <row r="28" spans="1:16">
      <c r="A28" s="374">
        <f t="shared" si="1"/>
        <v>12</v>
      </c>
      <c r="B28" s="320" t="s">
        <v>344</v>
      </c>
      <c r="C28" s="269"/>
      <c r="D28" s="260">
        <v>1992</v>
      </c>
      <c r="E28" s="50" t="s">
        <v>3</v>
      </c>
      <c r="F28" s="50" t="s">
        <v>334</v>
      </c>
      <c r="G28" s="50" t="s">
        <v>57</v>
      </c>
      <c r="H28" s="194">
        <v>62.95</v>
      </c>
      <c r="I28" s="440">
        <v>35</v>
      </c>
      <c r="J28" s="19"/>
      <c r="K28" s="19"/>
      <c r="L28" s="56"/>
      <c r="M28" s="49">
        <v>9</v>
      </c>
      <c r="N28" s="428" t="str">
        <f t="shared" si="0"/>
        <v>КМС</v>
      </c>
      <c r="O28" s="426" t="s">
        <v>406</v>
      </c>
      <c r="P28" s="315"/>
    </row>
    <row r="29" spans="1:16" s="54" customFormat="1">
      <c r="A29" s="374">
        <f t="shared" si="1"/>
        <v>13</v>
      </c>
      <c r="B29" s="319" t="s">
        <v>338</v>
      </c>
      <c r="C29" s="253"/>
      <c r="D29" s="260">
        <v>1986</v>
      </c>
      <c r="E29" s="50" t="s">
        <v>4</v>
      </c>
      <c r="F29" s="50" t="s">
        <v>339</v>
      </c>
      <c r="G29" s="50"/>
      <c r="H29" s="48">
        <v>62.95</v>
      </c>
      <c r="I29" s="188">
        <v>33</v>
      </c>
      <c r="J29" s="19"/>
      <c r="K29" s="19"/>
      <c r="L29" s="56"/>
      <c r="M29" s="49">
        <v>8</v>
      </c>
      <c r="N29" s="428" t="str">
        <f t="shared" si="0"/>
        <v>-</v>
      </c>
      <c r="O29" s="133" t="s">
        <v>43</v>
      </c>
      <c r="P29" s="376"/>
    </row>
    <row r="30" spans="1:16" s="54" customFormat="1" ht="12.75" customHeight="1">
      <c r="A30" s="374">
        <f t="shared" si="1"/>
        <v>14</v>
      </c>
      <c r="B30" s="311" t="s">
        <v>204</v>
      </c>
      <c r="C30" s="231"/>
      <c r="D30" s="185">
        <v>2002</v>
      </c>
      <c r="E30" s="342" t="s">
        <v>5</v>
      </c>
      <c r="F30" s="232" t="s">
        <v>205</v>
      </c>
      <c r="G30" s="232" t="s">
        <v>340</v>
      </c>
      <c r="H30" s="48">
        <v>59.25</v>
      </c>
      <c r="I30" s="238">
        <v>20</v>
      </c>
      <c r="J30" s="19"/>
      <c r="K30" s="19"/>
      <c r="L30" s="56"/>
      <c r="M30" s="49">
        <v>7</v>
      </c>
      <c r="N30" s="428" t="str">
        <f t="shared" si="0"/>
        <v>-</v>
      </c>
      <c r="O30" s="270" t="s">
        <v>207</v>
      </c>
      <c r="P30" s="376"/>
    </row>
    <row r="31" spans="1:16" s="54" customFormat="1" ht="12.75" customHeight="1" thickBot="1">
      <c r="A31" s="377">
        <f t="shared" si="1"/>
        <v>15</v>
      </c>
      <c r="B31" s="429" t="s">
        <v>473</v>
      </c>
      <c r="C31" s="430"/>
      <c r="D31" s="431">
        <v>1981</v>
      </c>
      <c r="E31" s="432" t="s">
        <v>5</v>
      </c>
      <c r="F31" s="359" t="s">
        <v>456</v>
      </c>
      <c r="G31" s="432"/>
      <c r="H31" s="433">
        <v>63</v>
      </c>
      <c r="I31" s="360">
        <v>12</v>
      </c>
      <c r="J31" s="383"/>
      <c r="K31" s="383"/>
      <c r="L31" s="384"/>
      <c r="M31" s="362">
        <v>6</v>
      </c>
      <c r="N31" s="385" t="str">
        <f t="shared" si="0"/>
        <v>-</v>
      </c>
      <c r="O31" s="441" t="s">
        <v>474</v>
      </c>
      <c r="P31" s="314"/>
    </row>
    <row r="32" spans="1:16" s="54" customFormat="1">
      <c r="H32" s="55"/>
      <c r="I32" s="55"/>
      <c r="J32" s="55"/>
      <c r="K32" s="55"/>
      <c r="L32" s="55"/>
      <c r="M32" s="55"/>
      <c r="N32" s="55"/>
      <c r="O32" s="55"/>
      <c r="P32" s="55"/>
    </row>
    <row r="33" spans="1:13" s="54" customFormat="1">
      <c r="A33" s="119" t="s">
        <v>16</v>
      </c>
      <c r="B33" s="55"/>
      <c r="C33" s="55"/>
      <c r="D33" s="140" t="s">
        <v>518</v>
      </c>
      <c r="F33" s="5"/>
      <c r="G33" s="119" t="s">
        <v>124</v>
      </c>
      <c r="H33" s="54" t="s">
        <v>520</v>
      </c>
      <c r="I33" s="55"/>
      <c r="J33" s="55"/>
      <c r="K33" s="55"/>
      <c r="M33" s="4"/>
    </row>
    <row r="34" spans="1:13" s="54" customFormat="1" ht="4.5" customHeight="1">
      <c r="A34" s="119"/>
      <c r="B34" s="55"/>
      <c r="C34" s="55"/>
      <c r="D34" s="120"/>
      <c r="F34" s="5"/>
      <c r="G34" s="119"/>
      <c r="I34" s="55"/>
      <c r="J34" s="55"/>
      <c r="K34" s="55"/>
      <c r="M34" s="140"/>
    </row>
    <row r="35" spans="1:13" s="54" customFormat="1">
      <c r="A35" s="119" t="s">
        <v>17</v>
      </c>
      <c r="B35" s="55"/>
      <c r="C35" s="55"/>
      <c r="D35" s="54" t="s">
        <v>519</v>
      </c>
      <c r="E35" s="55"/>
      <c r="F35" s="55"/>
      <c r="G35" s="119" t="s">
        <v>125</v>
      </c>
      <c r="H35" s="54" t="s">
        <v>521</v>
      </c>
      <c r="I35" s="55"/>
      <c r="J35" s="55"/>
      <c r="K35" s="55"/>
      <c r="M35" s="140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26:P27">
    <sortCondition ref="H26:H27"/>
  </sortState>
  <mergeCells count="31">
    <mergeCell ref="D10:M10"/>
    <mergeCell ref="A15:A16"/>
    <mergeCell ref="B15:C16"/>
    <mergeCell ref="D15:D16"/>
    <mergeCell ref="E15:E16"/>
    <mergeCell ref="F15:F16"/>
    <mergeCell ref="A12:C12"/>
    <mergeCell ref="A13:C13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6:M6"/>
    <mergeCell ref="A6:C6"/>
    <mergeCell ref="N6:P6"/>
    <mergeCell ref="A1:P1"/>
    <mergeCell ref="A2:P2"/>
    <mergeCell ref="A3:P3"/>
    <mergeCell ref="A4:P4"/>
  </mergeCells>
  <printOptions horizontalCentered="1"/>
  <pageMargins left="0.59055118110236227" right="0.19685039370078741" top="0.59055118110236227" bottom="0.59055118110236227" header="0" footer="0"/>
  <pageSetup paperSize="9" scale="80" firstPageNumber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32"/>
  <sheetViews>
    <sheetView view="pageBreakPreview" topLeftCell="A7" zoomScaleNormal="70" zoomScaleSheetLayoutView="100" workbookViewId="0">
      <selection activeCell="A28" sqref="A28:P28"/>
    </sheetView>
  </sheetViews>
  <sheetFormatPr defaultColWidth="9.140625" defaultRowHeight="12.75"/>
  <cols>
    <col min="1" max="1" width="6.5703125" style="54" customWidth="1"/>
    <col min="2" max="2" width="17.42578125" style="54" customWidth="1"/>
    <col min="3" max="3" width="7.28515625" style="54" customWidth="1"/>
    <col min="4" max="4" width="9.42578125" style="54" customWidth="1"/>
    <col min="5" max="5" width="7.42578125" style="54" customWidth="1"/>
    <col min="6" max="6" width="22.28515625" style="54" customWidth="1"/>
    <col min="7" max="7" width="30.42578125" style="54" customWidth="1"/>
    <col min="8" max="8" width="10.140625" style="54" customWidth="1"/>
    <col min="9" max="9" width="12.42578125" style="54" customWidth="1"/>
    <col min="10" max="10" width="3.85546875" style="54" hidden="1" customWidth="1"/>
    <col min="11" max="11" width="4.85546875" style="54" hidden="1" customWidth="1"/>
    <col min="12" max="12" width="15" style="54" hidden="1" customWidth="1"/>
    <col min="13" max="13" width="7" style="54" customWidth="1"/>
    <col min="14" max="14" width="11.28515625" style="54" customWidth="1"/>
    <col min="15" max="15" width="16.5703125" style="54" customWidth="1"/>
    <col min="16" max="16" width="17.42578125" style="54" customWidth="1"/>
    <col min="17" max="16384" width="9.140625" style="54"/>
  </cols>
  <sheetData>
    <row r="1" spans="1:16">
      <c r="A1" s="577" t="s">
        <v>306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  <c r="N1" s="577"/>
      <c r="O1" s="577"/>
      <c r="P1" s="577"/>
    </row>
    <row r="2" spans="1:16">
      <c r="A2" s="577" t="s">
        <v>307</v>
      </c>
      <c r="B2" s="577"/>
      <c r="C2" s="577"/>
      <c r="D2" s="577"/>
      <c r="E2" s="577"/>
      <c r="F2" s="577"/>
      <c r="G2" s="577"/>
      <c r="H2" s="577"/>
      <c r="I2" s="577"/>
      <c r="J2" s="577"/>
      <c r="K2" s="577"/>
      <c r="L2" s="577"/>
      <c r="M2" s="577"/>
      <c r="N2" s="577"/>
      <c r="O2" s="577"/>
      <c r="P2" s="577"/>
    </row>
    <row r="3" spans="1:16" ht="12.75" customHeight="1">
      <c r="A3" s="577" t="s">
        <v>305</v>
      </c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577"/>
      <c r="N3" s="577"/>
      <c r="O3" s="577"/>
      <c r="P3" s="577"/>
    </row>
    <row r="4" spans="1:16">
      <c r="A4" s="577" t="s">
        <v>308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577"/>
      <c r="N4" s="577"/>
      <c r="O4" s="577"/>
      <c r="P4" s="577"/>
    </row>
    <row r="5" spans="1:16" ht="9" customHeight="1"/>
    <row r="6" spans="1:16" ht="27" customHeight="1">
      <c r="A6" s="576" t="s">
        <v>313</v>
      </c>
      <c r="B6" s="576"/>
      <c r="C6" s="576"/>
      <c r="D6" s="574" t="s">
        <v>1</v>
      </c>
      <c r="E6" s="575"/>
      <c r="F6" s="575"/>
      <c r="G6" s="575"/>
      <c r="H6" s="575"/>
      <c r="I6" s="575"/>
      <c r="J6" s="575"/>
      <c r="K6" s="575"/>
      <c r="L6" s="575"/>
      <c r="M6" s="575"/>
      <c r="N6" s="576" t="s">
        <v>183</v>
      </c>
      <c r="O6" s="576"/>
      <c r="P6" s="576"/>
    </row>
    <row r="7" spans="1:16" ht="27.75" customHeight="1">
      <c r="A7" s="583" t="s">
        <v>304</v>
      </c>
      <c r="B7" s="583"/>
      <c r="C7" s="584"/>
      <c r="D7" s="585" t="s">
        <v>309</v>
      </c>
      <c r="E7" s="585"/>
      <c r="F7" s="585"/>
      <c r="G7" s="585"/>
      <c r="H7" s="585"/>
      <c r="I7" s="585"/>
      <c r="J7" s="585"/>
      <c r="K7" s="585"/>
      <c r="L7" s="585"/>
      <c r="M7" s="585"/>
      <c r="N7" s="583" t="s">
        <v>20</v>
      </c>
      <c r="O7" s="583"/>
      <c r="P7" s="583"/>
    </row>
    <row r="8" spans="1:16" ht="15">
      <c r="A8" s="587" t="s">
        <v>34</v>
      </c>
      <c r="B8" s="587"/>
      <c r="C8" s="587"/>
      <c r="D8" s="588" t="s">
        <v>303</v>
      </c>
      <c r="E8" s="589"/>
      <c r="F8" s="589"/>
      <c r="G8" s="589"/>
      <c r="H8" s="589"/>
      <c r="I8" s="589"/>
      <c r="J8" s="589"/>
      <c r="K8" s="589"/>
      <c r="L8" s="589"/>
      <c r="M8" s="590"/>
      <c r="N8" s="587" t="s">
        <v>2</v>
      </c>
      <c r="O8" s="587"/>
      <c r="P8" s="587"/>
    </row>
    <row r="9" spans="1:16" ht="15.75">
      <c r="A9" s="586">
        <v>80</v>
      </c>
      <c r="B9" s="586"/>
      <c r="C9" s="586"/>
      <c r="D9" s="591" t="s">
        <v>302</v>
      </c>
      <c r="E9" s="574"/>
      <c r="F9" s="574"/>
      <c r="G9" s="574"/>
      <c r="H9" s="574"/>
      <c r="I9" s="574"/>
      <c r="J9" s="574"/>
      <c r="K9" s="574"/>
      <c r="L9" s="574"/>
      <c r="M9" s="592"/>
      <c r="N9" s="199" t="s">
        <v>3</v>
      </c>
      <c r="O9" s="199" t="s">
        <v>4</v>
      </c>
      <c r="P9" s="199" t="s">
        <v>5</v>
      </c>
    </row>
    <row r="10" spans="1:16" ht="15" customHeight="1">
      <c r="A10" s="586"/>
      <c r="B10" s="586"/>
      <c r="C10" s="586"/>
      <c r="D10" s="593" t="s">
        <v>91</v>
      </c>
      <c r="E10" s="593"/>
      <c r="F10" s="593"/>
      <c r="G10" s="593"/>
      <c r="H10" s="593"/>
      <c r="I10" s="593"/>
      <c r="J10" s="593"/>
      <c r="K10" s="593"/>
      <c r="L10" s="593"/>
      <c r="M10" s="593"/>
      <c r="N10" s="65">
        <v>72</v>
      </c>
      <c r="O10" s="126">
        <v>56</v>
      </c>
      <c r="P10" s="127">
        <v>45</v>
      </c>
    </row>
    <row r="11" spans="1:16" s="7" customFormat="1">
      <c r="A11" s="35"/>
      <c r="B11" s="35"/>
      <c r="C11" s="35"/>
      <c r="N11" s="35"/>
      <c r="O11" s="35"/>
      <c r="P11" s="35"/>
    </row>
    <row r="12" spans="1:16">
      <c r="A12" s="601" t="s">
        <v>51</v>
      </c>
      <c r="B12" s="602"/>
      <c r="C12" s="602"/>
      <c r="D12" s="392">
        <v>256</v>
      </c>
      <c r="E12" s="200"/>
      <c r="F12" s="200"/>
      <c r="G12" s="200"/>
      <c r="H12" s="200"/>
      <c r="I12" s="200"/>
      <c r="J12" s="200"/>
      <c r="K12" s="200"/>
      <c r="L12" s="200"/>
      <c r="M12" s="200"/>
      <c r="N12" s="35"/>
      <c r="O12" s="35"/>
      <c r="P12" s="35"/>
    </row>
    <row r="13" spans="1:16">
      <c r="A13" s="602" t="s">
        <v>52</v>
      </c>
      <c r="B13" s="602"/>
      <c r="C13" s="602"/>
      <c r="D13" s="392">
        <v>34</v>
      </c>
      <c r="E13" s="200"/>
      <c r="F13" s="200"/>
      <c r="G13" s="200"/>
      <c r="H13" s="200"/>
      <c r="I13" s="200"/>
      <c r="J13" s="200"/>
      <c r="K13" s="200"/>
      <c r="L13" s="200"/>
      <c r="M13" s="200"/>
      <c r="N13" s="35"/>
      <c r="O13" s="35"/>
      <c r="P13" s="35"/>
    </row>
    <row r="14" spans="1:16" ht="13.5" thickBot="1"/>
    <row r="15" spans="1:16" ht="11.25" customHeight="1">
      <c r="A15" s="594" t="s">
        <v>6</v>
      </c>
      <c r="B15" s="596" t="s">
        <v>86</v>
      </c>
      <c r="C15" s="596"/>
      <c r="D15" s="598" t="s">
        <v>7</v>
      </c>
      <c r="E15" s="578" t="s">
        <v>8</v>
      </c>
      <c r="F15" s="578" t="s">
        <v>9</v>
      </c>
      <c r="G15" s="578" t="s">
        <v>10</v>
      </c>
      <c r="H15" s="578" t="s">
        <v>11</v>
      </c>
      <c r="I15" s="578" t="s">
        <v>12</v>
      </c>
      <c r="J15" s="582" t="s">
        <v>19</v>
      </c>
      <c r="K15" s="582"/>
      <c r="L15" s="578" t="s">
        <v>22</v>
      </c>
      <c r="M15" s="578" t="s">
        <v>13</v>
      </c>
      <c r="N15" s="578" t="s">
        <v>14</v>
      </c>
      <c r="O15" s="578" t="s">
        <v>15</v>
      </c>
      <c r="P15" s="579"/>
    </row>
    <row r="16" spans="1:16">
      <c r="A16" s="595"/>
      <c r="B16" s="605"/>
      <c r="C16" s="605"/>
      <c r="D16" s="599"/>
      <c r="E16" s="580"/>
      <c r="F16" s="600"/>
      <c r="G16" s="580"/>
      <c r="H16" s="580"/>
      <c r="I16" s="580"/>
      <c r="J16" s="14" t="s">
        <v>21</v>
      </c>
      <c r="K16" s="14" t="s">
        <v>23</v>
      </c>
      <c r="L16" s="580"/>
      <c r="M16" s="580"/>
      <c r="N16" s="580"/>
      <c r="O16" s="580"/>
      <c r="P16" s="581"/>
    </row>
    <row r="17" spans="1:16">
      <c r="A17" s="427">
        <v>1</v>
      </c>
      <c r="B17" s="318" t="s">
        <v>131</v>
      </c>
      <c r="C17" s="134"/>
      <c r="D17" s="264">
        <v>1993</v>
      </c>
      <c r="E17" s="50" t="s">
        <v>3</v>
      </c>
      <c r="F17" s="50" t="s">
        <v>339</v>
      </c>
      <c r="G17" s="50"/>
      <c r="H17" s="198">
        <v>67.75</v>
      </c>
      <c r="I17" s="188">
        <v>81</v>
      </c>
      <c r="J17" s="448"/>
      <c r="K17" s="197"/>
      <c r="L17" s="373"/>
      <c r="M17" s="49">
        <f t="shared" ref="M17:M26" si="0">IF(A17=1,20,IF(A17=2,18,IF(A17=3,16,IF(A17&gt;19,0,19-A17))))</f>
        <v>20</v>
      </c>
      <c r="N17" s="428" t="str">
        <f t="shared" ref="N17:N26" si="1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561" t="s">
        <v>407</v>
      </c>
      <c r="P17" s="315"/>
    </row>
    <row r="18" spans="1:16" s="17" customFormat="1">
      <c r="A18" s="374">
        <f>A17+1</f>
        <v>2</v>
      </c>
      <c r="B18" s="368" t="s">
        <v>208</v>
      </c>
      <c r="C18" s="366"/>
      <c r="D18" s="236">
        <v>1997</v>
      </c>
      <c r="E18" s="233" t="s">
        <v>3</v>
      </c>
      <c r="F18" s="47" t="s">
        <v>40</v>
      </c>
      <c r="G18" s="47" t="s">
        <v>345</v>
      </c>
      <c r="H18" s="193">
        <v>67.8</v>
      </c>
      <c r="I18" s="47">
        <v>78</v>
      </c>
      <c r="J18" s="22"/>
      <c r="K18" s="19"/>
      <c r="L18" s="56"/>
      <c r="M18" s="49">
        <f t="shared" si="0"/>
        <v>18</v>
      </c>
      <c r="N18" s="428" t="str">
        <f t="shared" si="1"/>
        <v>МСМК</v>
      </c>
      <c r="O18" s="265" t="s">
        <v>75</v>
      </c>
      <c r="P18" s="375"/>
    </row>
    <row r="19" spans="1:16" s="17" customFormat="1">
      <c r="A19" s="374">
        <f t="shared" ref="A19:A26" si="2">A18+1</f>
        <v>3</v>
      </c>
      <c r="B19" s="318" t="s">
        <v>348</v>
      </c>
      <c r="C19" s="134"/>
      <c r="D19" s="264">
        <v>1987</v>
      </c>
      <c r="E19" s="50" t="s">
        <v>4</v>
      </c>
      <c r="F19" s="50" t="s">
        <v>349</v>
      </c>
      <c r="G19" s="50"/>
      <c r="H19" s="195">
        <v>67.75</v>
      </c>
      <c r="I19" s="188">
        <v>56</v>
      </c>
      <c r="J19" s="190"/>
      <c r="K19" s="19"/>
      <c r="L19" s="56"/>
      <c r="M19" s="49">
        <f t="shared" si="0"/>
        <v>16</v>
      </c>
      <c r="N19" s="428" t="str">
        <f t="shared" si="1"/>
        <v>МС</v>
      </c>
      <c r="O19" s="261" t="s">
        <v>410</v>
      </c>
      <c r="P19" s="375"/>
    </row>
    <row r="20" spans="1:16" s="17" customFormat="1">
      <c r="A20" s="374">
        <f t="shared" si="2"/>
        <v>4</v>
      </c>
      <c r="B20" s="318" t="s">
        <v>346</v>
      </c>
      <c r="C20" s="134"/>
      <c r="D20" s="264">
        <v>1991</v>
      </c>
      <c r="E20" s="50" t="s">
        <v>4</v>
      </c>
      <c r="F20" s="50" t="s">
        <v>336</v>
      </c>
      <c r="G20" s="50"/>
      <c r="H20" s="194">
        <v>67.7</v>
      </c>
      <c r="I20" s="188">
        <v>54</v>
      </c>
      <c r="J20" s="20"/>
      <c r="K20" s="19"/>
      <c r="L20" s="56"/>
      <c r="M20" s="49">
        <f t="shared" si="0"/>
        <v>15</v>
      </c>
      <c r="N20" s="428" t="str">
        <f t="shared" si="1"/>
        <v>КМС</v>
      </c>
      <c r="O20" s="267" t="s">
        <v>408</v>
      </c>
      <c r="P20" s="315"/>
    </row>
    <row r="21" spans="1:16" s="17" customFormat="1">
      <c r="A21" s="374">
        <f t="shared" si="2"/>
        <v>5</v>
      </c>
      <c r="B21" s="318" t="s">
        <v>153</v>
      </c>
      <c r="C21" s="235"/>
      <c r="D21" s="236">
        <v>2002</v>
      </c>
      <c r="E21" s="47" t="s">
        <v>4</v>
      </c>
      <c r="F21" s="47" t="s">
        <v>209</v>
      </c>
      <c r="G21" s="233" t="s">
        <v>210</v>
      </c>
      <c r="H21" s="194">
        <v>66.05</v>
      </c>
      <c r="I21" s="47">
        <v>53</v>
      </c>
      <c r="J21" s="20"/>
      <c r="K21" s="19"/>
      <c r="L21" s="56"/>
      <c r="M21" s="49">
        <f t="shared" si="0"/>
        <v>14</v>
      </c>
      <c r="N21" s="428" t="str">
        <f t="shared" si="1"/>
        <v>КМС</v>
      </c>
      <c r="O21" s="265" t="s">
        <v>254</v>
      </c>
      <c r="P21" s="315"/>
    </row>
    <row r="22" spans="1:16" s="17" customFormat="1">
      <c r="A22" s="374">
        <f t="shared" si="2"/>
        <v>6</v>
      </c>
      <c r="B22" s="318" t="s">
        <v>211</v>
      </c>
      <c r="C22" s="235"/>
      <c r="D22" s="236">
        <v>1999</v>
      </c>
      <c r="E22" s="47" t="s">
        <v>5</v>
      </c>
      <c r="F22" s="47" t="s">
        <v>40</v>
      </c>
      <c r="G22" s="233" t="s">
        <v>350</v>
      </c>
      <c r="H22" s="194">
        <v>67.95</v>
      </c>
      <c r="I22" s="47">
        <v>53</v>
      </c>
      <c r="J22" s="20"/>
      <c r="K22" s="19"/>
      <c r="L22" s="56"/>
      <c r="M22" s="49">
        <f t="shared" si="0"/>
        <v>13</v>
      </c>
      <c r="N22" s="428" t="str">
        <f t="shared" si="1"/>
        <v>КМС</v>
      </c>
      <c r="O22" s="265" t="s">
        <v>182</v>
      </c>
      <c r="P22" s="315"/>
    </row>
    <row r="23" spans="1:16" s="17" customFormat="1">
      <c r="A23" s="374">
        <f t="shared" si="2"/>
        <v>7</v>
      </c>
      <c r="B23" s="319" t="s">
        <v>347</v>
      </c>
      <c r="C23" s="253"/>
      <c r="D23" s="47">
        <v>2001</v>
      </c>
      <c r="E23" s="246" t="s">
        <v>5</v>
      </c>
      <c r="F23" s="246" t="s">
        <v>339</v>
      </c>
      <c r="G23" s="246"/>
      <c r="H23" s="194">
        <v>67.8</v>
      </c>
      <c r="I23" s="367">
        <v>51</v>
      </c>
      <c r="J23" s="20"/>
      <c r="K23" s="19"/>
      <c r="L23" s="56"/>
      <c r="M23" s="49">
        <f t="shared" si="0"/>
        <v>12</v>
      </c>
      <c r="N23" s="428" t="str">
        <f t="shared" si="1"/>
        <v>КМС</v>
      </c>
      <c r="O23" s="267" t="s">
        <v>409</v>
      </c>
      <c r="P23" s="315"/>
    </row>
    <row r="24" spans="1:16" s="17" customFormat="1" ht="12.75" customHeight="1">
      <c r="A24" s="374">
        <f t="shared" si="2"/>
        <v>8</v>
      </c>
      <c r="B24" s="319" t="s">
        <v>212</v>
      </c>
      <c r="C24" s="237"/>
      <c r="D24" s="49">
        <v>1998</v>
      </c>
      <c r="E24" s="47">
        <v>1</v>
      </c>
      <c r="F24" s="47" t="s">
        <v>213</v>
      </c>
      <c r="G24" s="233"/>
      <c r="H24" s="194">
        <v>67.05</v>
      </c>
      <c r="I24" s="47">
        <v>45</v>
      </c>
      <c r="J24" s="20"/>
      <c r="K24" s="19"/>
      <c r="L24" s="56"/>
      <c r="M24" s="49">
        <f t="shared" si="0"/>
        <v>11</v>
      </c>
      <c r="N24" s="428" t="str">
        <f t="shared" si="1"/>
        <v>+КМС</v>
      </c>
      <c r="O24" s="267" t="s">
        <v>218</v>
      </c>
      <c r="P24" s="315"/>
    </row>
    <row r="25" spans="1:16" s="17" customFormat="1" ht="12.75" customHeight="1">
      <c r="A25" s="374">
        <f t="shared" si="2"/>
        <v>9</v>
      </c>
      <c r="B25" s="319" t="s">
        <v>479</v>
      </c>
      <c r="C25" s="237"/>
      <c r="D25" s="49">
        <v>1979</v>
      </c>
      <c r="E25" s="47" t="s">
        <v>5</v>
      </c>
      <c r="F25" s="47" t="s">
        <v>199</v>
      </c>
      <c r="G25" s="233"/>
      <c r="H25" s="194">
        <v>68</v>
      </c>
      <c r="I25" s="47">
        <v>35</v>
      </c>
      <c r="J25" s="20"/>
      <c r="K25" s="19"/>
      <c r="L25" s="56"/>
      <c r="M25" s="49">
        <f t="shared" si="0"/>
        <v>10</v>
      </c>
      <c r="N25" s="428" t="str">
        <f t="shared" si="1"/>
        <v>-</v>
      </c>
      <c r="O25" s="267" t="s">
        <v>256</v>
      </c>
      <c r="P25" s="315"/>
    </row>
    <row r="26" spans="1:16" s="17" customFormat="1" ht="13.5" thickBot="1">
      <c r="A26" s="377">
        <f t="shared" si="2"/>
        <v>10</v>
      </c>
      <c r="B26" s="449" t="s">
        <v>454</v>
      </c>
      <c r="C26" s="450"/>
      <c r="D26" s="361">
        <v>1989</v>
      </c>
      <c r="E26" s="432" t="s">
        <v>4</v>
      </c>
      <c r="F26" s="359" t="s">
        <v>456</v>
      </c>
      <c r="G26" s="359"/>
      <c r="H26" s="433">
        <v>63.5</v>
      </c>
      <c r="I26" s="451">
        <v>22</v>
      </c>
      <c r="J26" s="383"/>
      <c r="K26" s="383"/>
      <c r="L26" s="384"/>
      <c r="M26" s="362">
        <f t="shared" si="0"/>
        <v>9</v>
      </c>
      <c r="N26" s="385" t="str">
        <f t="shared" si="1"/>
        <v>-</v>
      </c>
      <c r="O26" s="452" t="s">
        <v>147</v>
      </c>
      <c r="P26" s="314"/>
    </row>
    <row r="27" spans="1:16" s="17" customFormat="1">
      <c r="A27" s="393"/>
      <c r="B27" s="554"/>
      <c r="C27" s="558"/>
      <c r="D27" s="562"/>
      <c r="E27" s="563"/>
      <c r="F27" s="399"/>
      <c r="G27" s="399"/>
      <c r="H27" s="564"/>
      <c r="I27" s="565"/>
      <c r="J27" s="396"/>
      <c r="K27" s="396"/>
      <c r="L27" s="398"/>
      <c r="M27" s="398"/>
      <c r="N27" s="399"/>
      <c r="O27" s="558"/>
      <c r="P27" s="400"/>
    </row>
    <row r="28" spans="1:16" ht="12.75" customHeight="1">
      <c r="A28" s="603" t="s">
        <v>643</v>
      </c>
      <c r="B28" s="604"/>
      <c r="C28" s="604"/>
      <c r="D28" s="604"/>
      <c r="E28" s="604"/>
      <c r="F28" s="604"/>
      <c r="G28" s="604"/>
      <c r="H28" s="604"/>
      <c r="I28" s="604"/>
      <c r="J28" s="604"/>
      <c r="K28" s="604"/>
      <c r="L28" s="604"/>
      <c r="M28" s="604"/>
      <c r="N28" s="604"/>
      <c r="O28" s="604"/>
      <c r="P28" s="604"/>
    </row>
    <row r="29" spans="1:16" s="17" customFormat="1">
      <c r="A29" s="393"/>
      <c r="B29" s="554"/>
      <c r="C29" s="558"/>
      <c r="D29" s="562"/>
      <c r="E29" s="563"/>
      <c r="F29" s="399"/>
      <c r="G29" s="399"/>
      <c r="H29" s="564"/>
      <c r="I29" s="565"/>
      <c r="J29" s="396"/>
      <c r="K29" s="396"/>
      <c r="L29" s="398"/>
      <c r="M29" s="398"/>
      <c r="N29" s="399"/>
      <c r="O29" s="558"/>
      <c r="P29" s="400"/>
    </row>
    <row r="30" spans="1:16">
      <c r="A30" s="119" t="s">
        <v>16</v>
      </c>
      <c r="B30" s="405"/>
      <c r="C30" s="405"/>
      <c r="D30" s="140" t="s">
        <v>518</v>
      </c>
      <c r="F30" s="5"/>
      <c r="G30" s="119" t="s">
        <v>124</v>
      </c>
      <c r="H30" s="54" t="s">
        <v>520</v>
      </c>
      <c r="I30" s="405"/>
      <c r="J30" s="405"/>
      <c r="K30" s="405"/>
      <c r="M30" s="404"/>
    </row>
    <row r="31" spans="1:16" ht="13.5" customHeight="1">
      <c r="A31" s="119"/>
      <c r="B31" s="405"/>
      <c r="C31" s="405"/>
      <c r="D31" s="120"/>
      <c r="F31" s="5"/>
      <c r="G31" s="119"/>
      <c r="I31" s="405"/>
      <c r="J31" s="405"/>
      <c r="K31" s="405"/>
      <c r="M31" s="140"/>
    </row>
    <row r="32" spans="1:16" ht="23.25" customHeight="1">
      <c r="A32" s="119" t="s">
        <v>17</v>
      </c>
      <c r="B32" s="405"/>
      <c r="C32" s="405"/>
      <c r="D32" s="54" t="s">
        <v>519</v>
      </c>
      <c r="E32" s="405"/>
      <c r="F32" s="405"/>
      <c r="G32" s="119" t="s">
        <v>125</v>
      </c>
      <c r="H32" s="54" t="s">
        <v>521</v>
      </c>
      <c r="I32" s="405"/>
      <c r="J32" s="405"/>
      <c r="K32" s="405"/>
      <c r="M32" s="140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6">
    <sortCondition descending="1" ref="I17:I26"/>
  </sortState>
  <mergeCells count="32">
    <mergeCell ref="A28:P28"/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  <mergeCell ref="A15:A16"/>
    <mergeCell ref="B15:C16"/>
    <mergeCell ref="D15:D16"/>
    <mergeCell ref="E15:E16"/>
    <mergeCell ref="F15:F16"/>
    <mergeCell ref="A9:C10"/>
    <mergeCell ref="D9:M9"/>
    <mergeCell ref="D10:M10"/>
    <mergeCell ref="A12:C12"/>
    <mergeCell ref="A13:C13"/>
    <mergeCell ref="N15:N16"/>
    <mergeCell ref="O15:P16"/>
    <mergeCell ref="G15:G16"/>
    <mergeCell ref="H15:H16"/>
    <mergeCell ref="I15:I16"/>
    <mergeCell ref="J15:K15"/>
    <mergeCell ref="L15:L16"/>
    <mergeCell ref="M15:M16"/>
  </mergeCells>
  <printOptions horizontalCentered="1"/>
  <pageMargins left="0.59055118110236227" right="0.19685039370078741" top="0.59055118110236227" bottom="0.59055118110236227" header="0" footer="0"/>
  <pageSetup paperSize="9" scale="80" firstPageNumber="0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28"/>
  <sheetViews>
    <sheetView view="pageBreakPreview" topLeftCell="A7" zoomScaleNormal="70" zoomScaleSheetLayoutView="100" workbookViewId="0">
      <selection activeCell="O24" sqref="O24"/>
    </sheetView>
  </sheetViews>
  <sheetFormatPr defaultColWidth="9.140625" defaultRowHeight="12.75"/>
  <cols>
    <col min="1" max="1" width="6.5703125" style="54" customWidth="1"/>
    <col min="2" max="2" width="17.42578125" style="54" customWidth="1"/>
    <col min="3" max="3" width="7.28515625" style="54" customWidth="1"/>
    <col min="4" max="4" width="9.42578125" style="54" customWidth="1"/>
    <col min="5" max="5" width="7.42578125" style="54" customWidth="1"/>
    <col min="6" max="6" width="22.28515625" style="54" customWidth="1"/>
    <col min="7" max="7" width="30.42578125" style="54" customWidth="1"/>
    <col min="8" max="8" width="10.140625" style="54" customWidth="1"/>
    <col min="9" max="9" width="12.42578125" style="54" customWidth="1"/>
    <col min="10" max="10" width="3.85546875" style="54" hidden="1" customWidth="1"/>
    <col min="11" max="11" width="4.85546875" style="54" hidden="1" customWidth="1"/>
    <col min="12" max="12" width="15" style="54" hidden="1" customWidth="1"/>
    <col min="13" max="13" width="7" style="54" customWidth="1"/>
    <col min="14" max="14" width="11.28515625" style="54" customWidth="1"/>
    <col min="15" max="16" width="16.5703125" style="54" customWidth="1"/>
    <col min="17" max="16384" width="9.140625" style="54"/>
  </cols>
  <sheetData>
    <row r="1" spans="1:16">
      <c r="A1" s="577" t="s">
        <v>306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  <c r="N1" s="577"/>
      <c r="O1" s="577"/>
      <c r="P1" s="577"/>
    </row>
    <row r="2" spans="1:16">
      <c r="A2" s="577" t="s">
        <v>307</v>
      </c>
      <c r="B2" s="577"/>
      <c r="C2" s="577"/>
      <c r="D2" s="577"/>
      <c r="E2" s="577"/>
      <c r="F2" s="577"/>
      <c r="G2" s="577"/>
      <c r="H2" s="577"/>
      <c r="I2" s="577"/>
      <c r="J2" s="577"/>
      <c r="K2" s="577"/>
      <c r="L2" s="577"/>
      <c r="M2" s="577"/>
      <c r="N2" s="577"/>
      <c r="O2" s="577"/>
      <c r="P2" s="577"/>
    </row>
    <row r="3" spans="1:16" ht="12.75" customHeight="1">
      <c r="A3" s="577" t="s">
        <v>305</v>
      </c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577"/>
      <c r="N3" s="577"/>
      <c r="O3" s="577"/>
      <c r="P3" s="577"/>
    </row>
    <row r="4" spans="1:16">
      <c r="A4" s="577" t="s">
        <v>308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577"/>
      <c r="N4" s="577"/>
      <c r="O4" s="577"/>
      <c r="P4" s="577"/>
    </row>
    <row r="5" spans="1:16" ht="9" customHeight="1"/>
    <row r="6" spans="1:16" ht="27" customHeight="1">
      <c r="A6" s="576" t="s">
        <v>313</v>
      </c>
      <c r="B6" s="576"/>
      <c r="C6" s="576"/>
      <c r="D6" s="574" t="s">
        <v>1</v>
      </c>
      <c r="E6" s="575"/>
      <c r="F6" s="575"/>
      <c r="G6" s="575"/>
      <c r="H6" s="575"/>
      <c r="I6" s="575"/>
      <c r="J6" s="575"/>
      <c r="K6" s="575"/>
      <c r="L6" s="575"/>
      <c r="M6" s="575"/>
      <c r="N6" s="576" t="s">
        <v>183</v>
      </c>
      <c r="O6" s="576"/>
      <c r="P6" s="576"/>
    </row>
    <row r="7" spans="1:16" ht="27.75" customHeight="1">
      <c r="A7" s="583" t="s">
        <v>304</v>
      </c>
      <c r="B7" s="583"/>
      <c r="C7" s="584"/>
      <c r="D7" s="585" t="s">
        <v>309</v>
      </c>
      <c r="E7" s="585"/>
      <c r="F7" s="585"/>
      <c r="G7" s="585"/>
      <c r="H7" s="585"/>
      <c r="I7" s="585"/>
      <c r="J7" s="585"/>
      <c r="K7" s="585"/>
      <c r="L7" s="585"/>
      <c r="M7" s="585"/>
      <c r="N7" s="583" t="s">
        <v>20</v>
      </c>
      <c r="O7" s="583"/>
      <c r="P7" s="583"/>
    </row>
    <row r="8" spans="1:16" ht="15">
      <c r="A8" s="587" t="s">
        <v>34</v>
      </c>
      <c r="B8" s="587"/>
      <c r="C8" s="587"/>
      <c r="D8" s="588" t="s">
        <v>303</v>
      </c>
      <c r="E8" s="589"/>
      <c r="F8" s="589"/>
      <c r="G8" s="589"/>
      <c r="H8" s="589"/>
      <c r="I8" s="589"/>
      <c r="J8" s="589"/>
      <c r="K8" s="589"/>
      <c r="L8" s="589"/>
      <c r="M8" s="590"/>
      <c r="N8" s="587" t="s">
        <v>2</v>
      </c>
      <c r="O8" s="587"/>
      <c r="P8" s="587"/>
    </row>
    <row r="9" spans="1:16" ht="15.75">
      <c r="A9" s="586">
        <v>87</v>
      </c>
      <c r="B9" s="586"/>
      <c r="C9" s="586"/>
      <c r="D9" s="591" t="s">
        <v>302</v>
      </c>
      <c r="E9" s="574"/>
      <c r="F9" s="574"/>
      <c r="G9" s="574"/>
      <c r="H9" s="574"/>
      <c r="I9" s="574"/>
      <c r="J9" s="574"/>
      <c r="K9" s="574"/>
      <c r="L9" s="574"/>
      <c r="M9" s="592"/>
      <c r="N9" s="199" t="s">
        <v>3</v>
      </c>
      <c r="O9" s="199" t="s">
        <v>4</v>
      </c>
      <c r="P9" s="199" t="s">
        <v>5</v>
      </c>
    </row>
    <row r="10" spans="1:16" ht="15" customHeight="1">
      <c r="A10" s="586"/>
      <c r="B10" s="586"/>
      <c r="C10" s="586"/>
      <c r="D10" s="593" t="s">
        <v>92</v>
      </c>
      <c r="E10" s="593"/>
      <c r="F10" s="593"/>
      <c r="G10" s="593"/>
      <c r="H10" s="593"/>
      <c r="I10" s="593"/>
      <c r="J10" s="593"/>
      <c r="K10" s="593"/>
      <c r="L10" s="593"/>
      <c r="M10" s="593"/>
      <c r="N10" s="65">
        <v>76</v>
      </c>
      <c r="O10" s="126">
        <v>62</v>
      </c>
      <c r="P10" s="127">
        <v>48</v>
      </c>
    </row>
    <row r="11" spans="1:16" s="7" customFormat="1">
      <c r="A11" s="35"/>
      <c r="B11" s="35"/>
      <c r="C11" s="35"/>
      <c r="N11" s="35"/>
      <c r="O11" s="35"/>
      <c r="P11" s="35"/>
    </row>
    <row r="12" spans="1:16">
      <c r="A12" s="601" t="s">
        <v>51</v>
      </c>
      <c r="B12" s="602"/>
      <c r="C12" s="602"/>
      <c r="D12" s="392">
        <v>256</v>
      </c>
      <c r="E12" s="200"/>
      <c r="F12" s="200"/>
      <c r="G12" s="200"/>
      <c r="H12" s="200"/>
      <c r="I12" s="200"/>
      <c r="J12" s="200"/>
      <c r="K12" s="200"/>
      <c r="L12" s="200"/>
      <c r="M12" s="200"/>
      <c r="N12" s="35"/>
      <c r="O12" s="35"/>
      <c r="P12" s="35"/>
    </row>
    <row r="13" spans="1:16">
      <c r="A13" s="602" t="s">
        <v>52</v>
      </c>
      <c r="B13" s="602"/>
      <c r="C13" s="602"/>
      <c r="D13" s="392">
        <v>34</v>
      </c>
      <c r="E13" s="200"/>
      <c r="F13" s="200"/>
      <c r="G13" s="200"/>
      <c r="H13" s="200"/>
      <c r="I13" s="200"/>
      <c r="J13" s="200"/>
      <c r="K13" s="200"/>
      <c r="L13" s="200"/>
      <c r="M13" s="200"/>
      <c r="N13" s="35"/>
      <c r="O13" s="35"/>
      <c r="P13" s="35"/>
    </row>
    <row r="15" spans="1:16" ht="11.25" customHeight="1">
      <c r="A15" s="597" t="s">
        <v>6</v>
      </c>
      <c r="B15" s="597" t="s">
        <v>86</v>
      </c>
      <c r="C15" s="597"/>
      <c r="D15" s="610" t="s">
        <v>7</v>
      </c>
      <c r="E15" s="606" t="s">
        <v>8</v>
      </c>
      <c r="F15" s="606" t="s">
        <v>9</v>
      </c>
      <c r="G15" s="606" t="s">
        <v>10</v>
      </c>
      <c r="H15" s="606" t="s">
        <v>11</v>
      </c>
      <c r="I15" s="606" t="s">
        <v>12</v>
      </c>
      <c r="J15" s="609" t="s">
        <v>19</v>
      </c>
      <c r="K15" s="609"/>
      <c r="L15" s="606" t="s">
        <v>22</v>
      </c>
      <c r="M15" s="606" t="s">
        <v>13</v>
      </c>
      <c r="N15" s="606" t="s">
        <v>14</v>
      </c>
      <c r="O15" s="606" t="s">
        <v>15</v>
      </c>
      <c r="P15" s="607"/>
    </row>
    <row r="16" spans="1:16">
      <c r="A16" s="597"/>
      <c r="B16" s="597"/>
      <c r="C16" s="597"/>
      <c r="D16" s="599"/>
      <c r="E16" s="580"/>
      <c r="F16" s="600"/>
      <c r="G16" s="580"/>
      <c r="H16" s="580"/>
      <c r="I16" s="580"/>
      <c r="J16" s="14" t="s">
        <v>21</v>
      </c>
      <c r="K16" s="14" t="s">
        <v>23</v>
      </c>
      <c r="L16" s="580"/>
      <c r="M16" s="580"/>
      <c r="N16" s="580"/>
      <c r="O16" s="580"/>
      <c r="P16" s="608"/>
    </row>
    <row r="17" spans="1:16">
      <c r="A17" s="131">
        <v>1</v>
      </c>
      <c r="B17" s="316" t="s">
        <v>453</v>
      </c>
      <c r="C17" s="230"/>
      <c r="D17" s="300">
        <v>1992</v>
      </c>
      <c r="E17" s="186" t="s">
        <v>60</v>
      </c>
      <c r="F17" s="50" t="s">
        <v>339</v>
      </c>
      <c r="G17" s="186"/>
      <c r="H17" s="301">
        <v>72.400000000000006</v>
      </c>
      <c r="I17" s="47">
        <v>80</v>
      </c>
      <c r="J17" s="12"/>
      <c r="K17" s="12"/>
      <c r="L17" s="58"/>
      <c r="M17" s="434" t="s">
        <v>525</v>
      </c>
      <c r="N17" s="50" t="str">
        <f t="shared" ref="N17:N24" si="0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292" t="s">
        <v>451</v>
      </c>
      <c r="P17" s="268"/>
    </row>
    <row r="18" spans="1:16" s="17" customFormat="1">
      <c r="A18" s="59">
        <f>A17+1</f>
        <v>2</v>
      </c>
      <c r="B18" s="318" t="s">
        <v>132</v>
      </c>
      <c r="C18" s="134"/>
      <c r="D18" s="47">
        <v>1998</v>
      </c>
      <c r="E18" s="50" t="s">
        <v>3</v>
      </c>
      <c r="F18" s="50" t="s">
        <v>334</v>
      </c>
      <c r="G18" s="50" t="s">
        <v>57</v>
      </c>
      <c r="H18" s="193">
        <v>73</v>
      </c>
      <c r="I18" s="188">
        <v>79</v>
      </c>
      <c r="J18" s="22"/>
      <c r="K18" s="19"/>
      <c r="L18" s="56"/>
      <c r="M18" s="49">
        <v>20</v>
      </c>
      <c r="N18" s="50" t="str">
        <f t="shared" si="0"/>
        <v>МСМК</v>
      </c>
      <c r="O18" s="269" t="s">
        <v>151</v>
      </c>
      <c r="P18" s="266"/>
    </row>
    <row r="19" spans="1:16" s="17" customFormat="1">
      <c r="A19" s="59">
        <f t="shared" ref="A19:A24" si="1">A18+1</f>
        <v>3</v>
      </c>
      <c r="B19" s="318" t="s">
        <v>355</v>
      </c>
      <c r="C19" s="134"/>
      <c r="D19" s="47">
        <v>1996</v>
      </c>
      <c r="E19" s="50" t="s">
        <v>5</v>
      </c>
      <c r="F19" s="50" t="s">
        <v>356</v>
      </c>
      <c r="G19" s="50"/>
      <c r="H19" s="194">
        <v>72.75</v>
      </c>
      <c r="I19" s="188">
        <v>62</v>
      </c>
      <c r="J19" s="20"/>
      <c r="K19" s="19"/>
      <c r="L19" s="56"/>
      <c r="M19" s="49">
        <v>18</v>
      </c>
      <c r="N19" s="50" t="str">
        <f t="shared" si="0"/>
        <v>+МС</v>
      </c>
      <c r="O19" s="269" t="s">
        <v>411</v>
      </c>
      <c r="P19" s="268"/>
    </row>
    <row r="20" spans="1:16" s="17" customFormat="1">
      <c r="A20" s="59">
        <f t="shared" si="1"/>
        <v>4</v>
      </c>
      <c r="B20" s="239" t="s">
        <v>135</v>
      </c>
      <c r="C20" s="235"/>
      <c r="D20" s="49">
        <v>2002</v>
      </c>
      <c r="E20" s="47" t="s">
        <v>3</v>
      </c>
      <c r="F20" s="47" t="s">
        <v>199</v>
      </c>
      <c r="G20" s="233" t="s">
        <v>341</v>
      </c>
      <c r="H20" s="195">
        <v>71.900000000000006</v>
      </c>
      <c r="I20" s="47">
        <v>60</v>
      </c>
      <c r="J20" s="190"/>
      <c r="K20" s="19"/>
      <c r="L20" s="56"/>
      <c r="M20" s="49">
        <v>16</v>
      </c>
      <c r="N20" s="50" t="str">
        <f t="shared" si="0"/>
        <v>КМС</v>
      </c>
      <c r="O20" s="251" t="s">
        <v>216</v>
      </c>
      <c r="P20" s="268"/>
    </row>
    <row r="21" spans="1:16" s="17" customFormat="1">
      <c r="A21" s="59">
        <f t="shared" si="1"/>
        <v>5</v>
      </c>
      <c r="B21" s="239" t="s">
        <v>133</v>
      </c>
      <c r="C21" s="235"/>
      <c r="D21" s="49">
        <v>1991</v>
      </c>
      <c r="E21" s="47" t="s">
        <v>3</v>
      </c>
      <c r="F21" s="47" t="s">
        <v>180</v>
      </c>
      <c r="G21" s="233" t="s">
        <v>342</v>
      </c>
      <c r="H21" s="195">
        <v>72.900000000000006</v>
      </c>
      <c r="I21" s="47">
        <v>60</v>
      </c>
      <c r="J21" s="190"/>
      <c r="K21" s="19"/>
      <c r="L21" s="56"/>
      <c r="M21" s="49">
        <v>15</v>
      </c>
      <c r="N21" s="50" t="str">
        <f t="shared" si="0"/>
        <v>КМС</v>
      </c>
      <c r="O21" s="251" t="s">
        <v>152</v>
      </c>
      <c r="P21" s="266"/>
    </row>
    <row r="22" spans="1:16" s="17" customFormat="1">
      <c r="A22" s="59">
        <f t="shared" si="1"/>
        <v>6</v>
      </c>
      <c r="B22" s="318" t="s">
        <v>353</v>
      </c>
      <c r="C22" s="134"/>
      <c r="D22" s="47">
        <v>1999</v>
      </c>
      <c r="E22" s="50" t="s">
        <v>4</v>
      </c>
      <c r="F22" s="50" t="s">
        <v>354</v>
      </c>
      <c r="G22" s="50"/>
      <c r="H22" s="194">
        <v>72.95</v>
      </c>
      <c r="I22" s="188">
        <v>52</v>
      </c>
      <c r="J22" s="20"/>
      <c r="K22" s="19"/>
      <c r="L22" s="56"/>
      <c r="M22" s="49">
        <v>14</v>
      </c>
      <c r="N22" s="50" t="str">
        <f t="shared" si="0"/>
        <v>КМС</v>
      </c>
      <c r="O22" s="271" t="s">
        <v>84</v>
      </c>
      <c r="P22" s="268"/>
    </row>
    <row r="23" spans="1:16" s="17" customFormat="1">
      <c r="A23" s="59">
        <f t="shared" si="1"/>
        <v>7</v>
      </c>
      <c r="B23" s="316" t="s">
        <v>457</v>
      </c>
      <c r="C23" s="230"/>
      <c r="D23" s="185">
        <v>1986</v>
      </c>
      <c r="E23" s="50" t="s">
        <v>4</v>
      </c>
      <c r="F23" s="50" t="s">
        <v>456</v>
      </c>
      <c r="G23" s="186"/>
      <c r="H23" s="194">
        <v>72.95</v>
      </c>
      <c r="I23" s="47">
        <v>48</v>
      </c>
      <c r="J23" s="20"/>
      <c r="K23" s="19"/>
      <c r="L23" s="56"/>
      <c r="M23" s="49">
        <v>13</v>
      </c>
      <c r="N23" s="50" t="str">
        <f t="shared" si="0"/>
        <v>КМС</v>
      </c>
      <c r="O23" s="292" t="s">
        <v>645</v>
      </c>
      <c r="P23" s="268"/>
    </row>
    <row r="24" spans="1:16" s="17" customFormat="1">
      <c r="A24" s="59">
        <f t="shared" si="1"/>
        <v>8</v>
      </c>
      <c r="B24" s="324" t="s">
        <v>215</v>
      </c>
      <c r="C24" s="237"/>
      <c r="D24" s="49">
        <v>1997</v>
      </c>
      <c r="E24" s="238" t="s">
        <v>5</v>
      </c>
      <c r="F24" s="238" t="s">
        <v>205</v>
      </c>
      <c r="G24" s="252" t="s">
        <v>342</v>
      </c>
      <c r="H24" s="194">
        <v>72.55</v>
      </c>
      <c r="I24" s="238">
        <v>26</v>
      </c>
      <c r="J24" s="20"/>
      <c r="K24" s="19"/>
      <c r="L24" s="56"/>
      <c r="M24" s="49">
        <v>12</v>
      </c>
      <c r="N24" s="60" t="str">
        <f t="shared" si="0"/>
        <v>-</v>
      </c>
      <c r="O24" s="270" t="s">
        <v>217</v>
      </c>
      <c r="P24" s="268"/>
    </row>
    <row r="25" spans="1:16" ht="53.25" customHeight="1">
      <c r="H25" s="55"/>
      <c r="I25" s="55"/>
      <c r="J25" s="55"/>
      <c r="K25" s="55"/>
      <c r="L25" s="55"/>
      <c r="M25" s="55"/>
      <c r="N25" s="55"/>
      <c r="O25" s="55"/>
      <c r="P25" s="55"/>
    </row>
    <row r="26" spans="1:16" ht="24.75" customHeight="1">
      <c r="A26" s="119" t="s">
        <v>16</v>
      </c>
      <c r="B26" s="339"/>
      <c r="C26" s="339"/>
      <c r="D26" s="140" t="s">
        <v>518</v>
      </c>
      <c r="F26" s="5"/>
      <c r="G26" s="119" t="s">
        <v>124</v>
      </c>
      <c r="H26" s="54" t="s">
        <v>520</v>
      </c>
      <c r="I26" s="339"/>
      <c r="J26" s="339"/>
      <c r="K26" s="339"/>
      <c r="M26" s="338"/>
    </row>
    <row r="27" spans="1:16" ht="18" customHeight="1">
      <c r="A27" s="119"/>
      <c r="B27" s="339"/>
      <c r="C27" s="339"/>
      <c r="D27" s="120"/>
      <c r="F27" s="5"/>
      <c r="G27" s="119"/>
      <c r="I27" s="339"/>
      <c r="J27" s="339"/>
      <c r="K27" s="339"/>
      <c r="M27" s="140"/>
    </row>
    <row r="28" spans="1:16" ht="18" customHeight="1">
      <c r="A28" s="119" t="s">
        <v>17</v>
      </c>
      <c r="B28" s="339"/>
      <c r="C28" s="339"/>
      <c r="D28" s="54" t="s">
        <v>519</v>
      </c>
      <c r="E28" s="339"/>
      <c r="F28" s="339"/>
      <c r="G28" s="119" t="s">
        <v>125</v>
      </c>
      <c r="H28" s="54" t="s">
        <v>521</v>
      </c>
      <c r="I28" s="339"/>
      <c r="J28" s="339"/>
      <c r="K28" s="339"/>
      <c r="M28" s="140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4">
    <sortCondition descending="1" ref="I17:I24"/>
  </sortState>
  <mergeCells count="31"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  <mergeCell ref="A15:A16"/>
    <mergeCell ref="B15:C16"/>
    <mergeCell ref="D15:D16"/>
    <mergeCell ref="E15:E16"/>
    <mergeCell ref="F15:F16"/>
    <mergeCell ref="A9:C10"/>
    <mergeCell ref="D9:M9"/>
    <mergeCell ref="D10:M10"/>
    <mergeCell ref="A12:C12"/>
    <mergeCell ref="A13:C13"/>
    <mergeCell ref="N15:N16"/>
    <mergeCell ref="O15:P16"/>
    <mergeCell ref="G15:G16"/>
    <mergeCell ref="H15:H16"/>
    <mergeCell ref="I15:I16"/>
    <mergeCell ref="J15:K15"/>
    <mergeCell ref="L15:L16"/>
    <mergeCell ref="M15:M16"/>
  </mergeCells>
  <printOptions horizontalCentered="1"/>
  <pageMargins left="0.59055118110236227" right="0.19685039370078741" top="0.59055118110236227" bottom="0.59055118110236227" header="0" footer="0"/>
  <pageSetup paperSize="9" scale="77" firstPageNumber="0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39"/>
  <sheetViews>
    <sheetView view="pageBreakPreview" topLeftCell="A7" zoomScaleNormal="70" zoomScaleSheetLayoutView="100" workbookViewId="0">
      <selection activeCell="O12" sqref="O12"/>
    </sheetView>
  </sheetViews>
  <sheetFormatPr defaultColWidth="9.140625" defaultRowHeight="12.75"/>
  <cols>
    <col min="1" max="1" width="6.5703125" style="54" customWidth="1"/>
    <col min="2" max="2" width="17.42578125" style="54" customWidth="1"/>
    <col min="3" max="3" width="7.28515625" style="54" customWidth="1"/>
    <col min="4" max="4" width="9.42578125" style="54" customWidth="1"/>
    <col min="5" max="5" width="7.42578125" style="54" customWidth="1"/>
    <col min="6" max="6" width="22.28515625" style="54" customWidth="1"/>
    <col min="7" max="7" width="30.42578125" style="54" customWidth="1"/>
    <col min="8" max="8" width="10.140625" style="54" customWidth="1"/>
    <col min="9" max="9" width="12.42578125" style="54" customWidth="1"/>
    <col min="10" max="10" width="3.85546875" style="54" hidden="1" customWidth="1"/>
    <col min="11" max="11" width="4.85546875" style="54" hidden="1" customWidth="1"/>
    <col min="12" max="12" width="15" style="54" hidden="1" customWidth="1"/>
    <col min="13" max="13" width="7" style="54" customWidth="1"/>
    <col min="14" max="14" width="11.28515625" style="54" customWidth="1"/>
    <col min="15" max="16" width="16.5703125" style="54" customWidth="1"/>
    <col min="17" max="16384" width="9.140625" style="54"/>
  </cols>
  <sheetData>
    <row r="1" spans="1:16">
      <c r="A1" s="577" t="s">
        <v>306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  <c r="N1" s="577"/>
      <c r="O1" s="577"/>
      <c r="P1" s="577"/>
    </row>
    <row r="2" spans="1:16">
      <c r="A2" s="577" t="s">
        <v>307</v>
      </c>
      <c r="B2" s="577"/>
      <c r="C2" s="577"/>
      <c r="D2" s="577"/>
      <c r="E2" s="577"/>
      <c r="F2" s="577"/>
      <c r="G2" s="577"/>
      <c r="H2" s="577"/>
      <c r="I2" s="577"/>
      <c r="J2" s="577"/>
      <c r="K2" s="577"/>
      <c r="L2" s="577"/>
      <c r="M2" s="577"/>
      <c r="N2" s="577"/>
      <c r="O2" s="577"/>
      <c r="P2" s="577"/>
    </row>
    <row r="3" spans="1:16" ht="12.75" customHeight="1">
      <c r="A3" s="577" t="s">
        <v>305</v>
      </c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577"/>
      <c r="N3" s="577"/>
      <c r="O3" s="577"/>
      <c r="P3" s="577"/>
    </row>
    <row r="4" spans="1:16">
      <c r="A4" s="577" t="s">
        <v>308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577"/>
      <c r="N4" s="577"/>
      <c r="O4" s="577"/>
      <c r="P4" s="577"/>
    </row>
    <row r="5" spans="1:16" ht="9" customHeight="1"/>
    <row r="6" spans="1:16" ht="27" customHeight="1">
      <c r="A6" s="576" t="s">
        <v>313</v>
      </c>
      <c r="B6" s="576"/>
      <c r="C6" s="576"/>
      <c r="D6" s="574" t="s">
        <v>1</v>
      </c>
      <c r="E6" s="575"/>
      <c r="F6" s="575"/>
      <c r="G6" s="575"/>
      <c r="H6" s="575"/>
      <c r="I6" s="575"/>
      <c r="J6" s="575"/>
      <c r="K6" s="575"/>
      <c r="L6" s="575"/>
      <c r="M6" s="575"/>
      <c r="N6" s="576" t="s">
        <v>183</v>
      </c>
      <c r="O6" s="576"/>
      <c r="P6" s="576"/>
    </row>
    <row r="7" spans="1:16" ht="27.75" customHeight="1">
      <c r="A7" s="583" t="s">
        <v>304</v>
      </c>
      <c r="B7" s="583"/>
      <c r="C7" s="584"/>
      <c r="D7" s="585" t="s">
        <v>309</v>
      </c>
      <c r="E7" s="585"/>
      <c r="F7" s="585"/>
      <c r="G7" s="585"/>
      <c r="H7" s="585"/>
      <c r="I7" s="585"/>
      <c r="J7" s="585"/>
      <c r="K7" s="585"/>
      <c r="L7" s="585"/>
      <c r="M7" s="585"/>
      <c r="N7" s="583" t="s">
        <v>20</v>
      </c>
      <c r="O7" s="583"/>
      <c r="P7" s="583"/>
    </row>
    <row r="8" spans="1:16" ht="15">
      <c r="A8" s="587" t="s">
        <v>34</v>
      </c>
      <c r="B8" s="587"/>
      <c r="C8" s="587"/>
      <c r="D8" s="588" t="s">
        <v>303</v>
      </c>
      <c r="E8" s="589"/>
      <c r="F8" s="589"/>
      <c r="G8" s="589"/>
      <c r="H8" s="589"/>
      <c r="I8" s="589"/>
      <c r="J8" s="589"/>
      <c r="K8" s="589"/>
      <c r="L8" s="589"/>
      <c r="M8" s="590"/>
      <c r="N8" s="587" t="s">
        <v>2</v>
      </c>
      <c r="O8" s="587"/>
      <c r="P8" s="587"/>
    </row>
    <row r="9" spans="1:16" ht="15.75">
      <c r="A9" s="586">
        <v>93</v>
      </c>
      <c r="B9" s="586"/>
      <c r="C9" s="586"/>
      <c r="D9" s="591" t="s">
        <v>302</v>
      </c>
      <c r="E9" s="574"/>
      <c r="F9" s="574"/>
      <c r="G9" s="574"/>
      <c r="H9" s="574"/>
      <c r="I9" s="574"/>
      <c r="J9" s="574"/>
      <c r="K9" s="574"/>
      <c r="L9" s="574"/>
      <c r="M9" s="592"/>
      <c r="N9" s="199" t="s">
        <v>3</v>
      </c>
      <c r="O9" s="199" t="s">
        <v>4</v>
      </c>
      <c r="P9" s="199" t="s">
        <v>5</v>
      </c>
    </row>
    <row r="10" spans="1:16" ht="15" customHeight="1">
      <c r="A10" s="586"/>
      <c r="B10" s="586"/>
      <c r="C10" s="586"/>
      <c r="D10" s="593" t="s">
        <v>93</v>
      </c>
      <c r="E10" s="593"/>
      <c r="F10" s="593"/>
      <c r="G10" s="593"/>
      <c r="H10" s="593"/>
      <c r="I10" s="593"/>
      <c r="J10" s="593"/>
      <c r="K10" s="593"/>
      <c r="L10" s="593"/>
      <c r="M10" s="593"/>
      <c r="N10" s="65">
        <v>82</v>
      </c>
      <c r="O10" s="126">
        <v>69</v>
      </c>
      <c r="P10" s="127">
        <v>55</v>
      </c>
    </row>
    <row r="11" spans="1:16" s="7" customFormat="1">
      <c r="A11" s="35"/>
      <c r="B11" s="35"/>
      <c r="C11" s="35"/>
      <c r="N11" s="35"/>
      <c r="O11" s="35"/>
      <c r="P11" s="35"/>
    </row>
    <row r="12" spans="1:16">
      <c r="A12" s="601" t="s">
        <v>51</v>
      </c>
      <c r="B12" s="602"/>
      <c r="C12" s="602"/>
      <c r="D12" s="392">
        <v>256</v>
      </c>
      <c r="E12" s="200"/>
      <c r="F12" s="200"/>
      <c r="G12" s="200"/>
      <c r="H12" s="200"/>
      <c r="I12" s="200"/>
      <c r="J12" s="200"/>
      <c r="K12" s="200"/>
      <c r="L12" s="200"/>
      <c r="M12" s="200"/>
      <c r="N12" s="35"/>
      <c r="O12" s="35"/>
      <c r="P12" s="35"/>
    </row>
    <row r="13" spans="1:16">
      <c r="A13" s="602" t="s">
        <v>52</v>
      </c>
      <c r="B13" s="602"/>
      <c r="C13" s="602"/>
      <c r="D13" s="392">
        <v>34</v>
      </c>
      <c r="E13" s="200"/>
      <c r="F13" s="200"/>
      <c r="G13" s="200"/>
      <c r="H13" s="200"/>
      <c r="I13" s="200"/>
      <c r="J13" s="200"/>
      <c r="K13" s="200"/>
      <c r="L13" s="200"/>
      <c r="M13" s="200"/>
      <c r="N13" s="35"/>
      <c r="O13" s="35"/>
      <c r="P13" s="35"/>
    </row>
    <row r="15" spans="1:16" ht="11.25" customHeight="1">
      <c r="A15" s="597" t="s">
        <v>6</v>
      </c>
      <c r="B15" s="597" t="s">
        <v>86</v>
      </c>
      <c r="C15" s="597"/>
      <c r="D15" s="610" t="s">
        <v>7</v>
      </c>
      <c r="E15" s="606" t="s">
        <v>8</v>
      </c>
      <c r="F15" s="606" t="s">
        <v>9</v>
      </c>
      <c r="G15" s="606" t="s">
        <v>10</v>
      </c>
      <c r="H15" s="606" t="s">
        <v>11</v>
      </c>
      <c r="I15" s="606" t="s">
        <v>12</v>
      </c>
      <c r="J15" s="609" t="s">
        <v>19</v>
      </c>
      <c r="K15" s="609"/>
      <c r="L15" s="606" t="s">
        <v>22</v>
      </c>
      <c r="M15" s="606" t="s">
        <v>13</v>
      </c>
      <c r="N15" s="606" t="s">
        <v>14</v>
      </c>
      <c r="O15" s="606" t="s">
        <v>15</v>
      </c>
      <c r="P15" s="607"/>
    </row>
    <row r="16" spans="1:16">
      <c r="A16" s="597"/>
      <c r="B16" s="597"/>
      <c r="C16" s="597"/>
      <c r="D16" s="599"/>
      <c r="E16" s="580"/>
      <c r="F16" s="600"/>
      <c r="G16" s="580"/>
      <c r="H16" s="580"/>
      <c r="I16" s="580"/>
      <c r="J16" s="14" t="s">
        <v>21</v>
      </c>
      <c r="K16" s="14" t="s">
        <v>23</v>
      </c>
      <c r="L16" s="580"/>
      <c r="M16" s="580"/>
      <c r="N16" s="580"/>
      <c r="O16" s="580"/>
      <c r="P16" s="608"/>
    </row>
    <row r="17" spans="1:16">
      <c r="A17" s="131">
        <v>1</v>
      </c>
      <c r="B17" s="318" t="s">
        <v>358</v>
      </c>
      <c r="C17" s="134"/>
      <c r="D17" s="264">
        <v>1998</v>
      </c>
      <c r="E17" s="247" t="s">
        <v>3</v>
      </c>
      <c r="F17" s="242" t="s">
        <v>356</v>
      </c>
      <c r="G17" s="370"/>
      <c r="H17" s="566">
        <v>84.9</v>
      </c>
      <c r="I17" s="371">
        <v>93</v>
      </c>
      <c r="J17" s="552"/>
      <c r="K17" s="552"/>
      <c r="L17" s="567"/>
      <c r="M17" s="49">
        <f t="shared" ref="M17:M31" si="0">IF(A17=1,20,IF(A17=2,18,IF(A17=3,16,IF(A17&gt;19,0,19-A17))))</f>
        <v>20</v>
      </c>
      <c r="N17" s="568" t="str">
        <f t="shared" ref="N17:N31" si="1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276" t="s">
        <v>412</v>
      </c>
      <c r="P17" s="268"/>
    </row>
    <row r="18" spans="1:16" s="17" customFormat="1">
      <c r="A18" s="59">
        <f>A17+1</f>
        <v>2</v>
      </c>
      <c r="B18" s="135" t="s">
        <v>220</v>
      </c>
      <c r="C18" s="240"/>
      <c r="D18" s="49">
        <v>1998</v>
      </c>
      <c r="E18" s="241" t="s">
        <v>3</v>
      </c>
      <c r="F18" s="243" t="s">
        <v>201</v>
      </c>
      <c r="G18" s="244" t="s">
        <v>202</v>
      </c>
      <c r="H18" s="193">
        <v>84.85</v>
      </c>
      <c r="I18" s="22">
        <v>92</v>
      </c>
      <c r="J18" s="22"/>
      <c r="K18" s="19"/>
      <c r="L18" s="56"/>
      <c r="M18" s="49">
        <f t="shared" si="0"/>
        <v>18</v>
      </c>
      <c r="N18" s="428" t="str">
        <f t="shared" si="1"/>
        <v>МСМК</v>
      </c>
      <c r="O18" s="281" t="s">
        <v>69</v>
      </c>
      <c r="P18" s="279"/>
    </row>
    <row r="19" spans="1:16" s="17" customFormat="1">
      <c r="A19" s="59">
        <f t="shared" ref="A19:A31" si="2">A18+1</f>
        <v>3</v>
      </c>
      <c r="B19" s="318" t="s">
        <v>365</v>
      </c>
      <c r="C19" s="134"/>
      <c r="D19" s="50">
        <v>1995</v>
      </c>
      <c r="E19" s="273" t="s">
        <v>3</v>
      </c>
      <c r="F19" s="246" t="s">
        <v>351</v>
      </c>
      <c r="G19" s="274"/>
      <c r="H19" s="194">
        <v>85</v>
      </c>
      <c r="I19" s="275">
        <v>92</v>
      </c>
      <c r="J19" s="20"/>
      <c r="K19" s="19"/>
      <c r="L19" s="56"/>
      <c r="M19" s="49">
        <f t="shared" si="0"/>
        <v>16</v>
      </c>
      <c r="N19" s="428" t="str">
        <f t="shared" si="1"/>
        <v>МСМК</v>
      </c>
      <c r="O19" s="133" t="s">
        <v>416</v>
      </c>
      <c r="P19" s="280"/>
    </row>
    <row r="20" spans="1:16" s="17" customFormat="1">
      <c r="A20" s="59">
        <f t="shared" si="2"/>
        <v>4</v>
      </c>
      <c r="B20" s="318" t="s">
        <v>359</v>
      </c>
      <c r="C20" s="134"/>
      <c r="D20" s="47">
        <v>1989</v>
      </c>
      <c r="E20" s="247" t="s">
        <v>3</v>
      </c>
      <c r="F20" s="50" t="s">
        <v>360</v>
      </c>
      <c r="G20" s="274" t="s">
        <v>361</v>
      </c>
      <c r="H20" s="194">
        <v>84.2</v>
      </c>
      <c r="I20" s="275">
        <v>85</v>
      </c>
      <c r="J20" s="20"/>
      <c r="K20" s="19"/>
      <c r="L20" s="56"/>
      <c r="M20" s="49">
        <f t="shared" si="0"/>
        <v>15</v>
      </c>
      <c r="N20" s="428" t="str">
        <f t="shared" si="1"/>
        <v>МСМК</v>
      </c>
      <c r="O20" s="276" t="s">
        <v>413</v>
      </c>
      <c r="P20" s="268"/>
    </row>
    <row r="21" spans="1:16" s="17" customFormat="1">
      <c r="A21" s="59">
        <f t="shared" si="2"/>
        <v>5</v>
      </c>
      <c r="B21" s="135" t="s">
        <v>136</v>
      </c>
      <c r="C21" s="240"/>
      <c r="D21" s="245">
        <v>1997</v>
      </c>
      <c r="E21" s="241" t="s">
        <v>3</v>
      </c>
      <c r="F21" s="47" t="s">
        <v>199</v>
      </c>
      <c r="G21" s="244" t="s">
        <v>341</v>
      </c>
      <c r="H21" s="194">
        <v>81.95</v>
      </c>
      <c r="I21" s="19">
        <v>84</v>
      </c>
      <c r="J21" s="20"/>
      <c r="K21" s="19"/>
      <c r="L21" s="56"/>
      <c r="M21" s="49">
        <f t="shared" si="0"/>
        <v>14</v>
      </c>
      <c r="N21" s="428" t="str">
        <f t="shared" si="1"/>
        <v>МСМК</v>
      </c>
      <c r="O21" s="234" t="s">
        <v>227</v>
      </c>
      <c r="P21" s="268"/>
    </row>
    <row r="22" spans="1:16" s="17" customFormat="1">
      <c r="A22" s="59">
        <f t="shared" si="2"/>
        <v>6</v>
      </c>
      <c r="B22" s="318" t="s">
        <v>58</v>
      </c>
      <c r="C22" s="134"/>
      <c r="D22" s="272">
        <v>1992</v>
      </c>
      <c r="E22" s="247" t="s">
        <v>3</v>
      </c>
      <c r="F22" s="50" t="s">
        <v>334</v>
      </c>
      <c r="G22" s="274" t="s">
        <v>57</v>
      </c>
      <c r="H22" s="194">
        <v>81.849999999999994</v>
      </c>
      <c r="I22" s="275">
        <v>83</v>
      </c>
      <c r="J22" s="20"/>
      <c r="K22" s="19"/>
      <c r="L22" s="56"/>
      <c r="M22" s="49">
        <f t="shared" si="0"/>
        <v>13</v>
      </c>
      <c r="N22" s="428" t="str">
        <f t="shared" si="1"/>
        <v>МСМК</v>
      </c>
      <c r="O22" s="571" t="s">
        <v>414</v>
      </c>
      <c r="P22" s="268"/>
    </row>
    <row r="23" spans="1:16" s="17" customFormat="1">
      <c r="A23" s="59">
        <f t="shared" si="2"/>
        <v>7</v>
      </c>
      <c r="B23" s="135" t="s">
        <v>219</v>
      </c>
      <c r="C23" s="240"/>
      <c r="D23" s="245">
        <v>1992</v>
      </c>
      <c r="E23" s="241" t="s">
        <v>3</v>
      </c>
      <c r="F23" s="50" t="s">
        <v>41</v>
      </c>
      <c r="G23" s="47"/>
      <c r="H23" s="195">
        <v>84.4</v>
      </c>
      <c r="I23" s="22">
        <v>78</v>
      </c>
      <c r="J23" s="190"/>
      <c r="K23" s="19"/>
      <c r="L23" s="56"/>
      <c r="M23" s="49">
        <f t="shared" si="0"/>
        <v>12</v>
      </c>
      <c r="N23" s="428" t="str">
        <f t="shared" si="1"/>
        <v>МС</v>
      </c>
      <c r="O23" s="290" t="s">
        <v>173</v>
      </c>
      <c r="P23" s="266"/>
    </row>
    <row r="24" spans="1:16" s="17" customFormat="1">
      <c r="A24" s="59">
        <f t="shared" si="2"/>
        <v>8</v>
      </c>
      <c r="B24" s="318" t="s">
        <v>363</v>
      </c>
      <c r="C24" s="134"/>
      <c r="D24" s="246">
        <v>1992</v>
      </c>
      <c r="E24" s="247" t="s">
        <v>4</v>
      </c>
      <c r="F24" s="47" t="s">
        <v>352</v>
      </c>
      <c r="G24" s="50"/>
      <c r="H24" s="194">
        <v>81.75</v>
      </c>
      <c r="I24" s="275">
        <v>72</v>
      </c>
      <c r="J24" s="20"/>
      <c r="K24" s="19"/>
      <c r="L24" s="56"/>
      <c r="M24" s="49">
        <f t="shared" si="0"/>
        <v>11</v>
      </c>
      <c r="N24" s="428" t="str">
        <f t="shared" si="1"/>
        <v>МС</v>
      </c>
      <c r="O24" s="347" t="s">
        <v>415</v>
      </c>
      <c r="P24" s="268"/>
    </row>
    <row r="25" spans="1:16" s="17" customFormat="1">
      <c r="A25" s="59">
        <f t="shared" si="2"/>
        <v>9</v>
      </c>
      <c r="B25" s="318" t="s">
        <v>364</v>
      </c>
      <c r="C25" s="134"/>
      <c r="D25" s="246">
        <v>1994</v>
      </c>
      <c r="E25" s="247" t="s">
        <v>5</v>
      </c>
      <c r="F25" s="47" t="s">
        <v>352</v>
      </c>
      <c r="G25" s="274"/>
      <c r="H25" s="194">
        <v>81.900000000000006</v>
      </c>
      <c r="I25" s="275">
        <v>67</v>
      </c>
      <c r="J25" s="20"/>
      <c r="K25" s="19"/>
      <c r="L25" s="56"/>
      <c r="M25" s="49">
        <f t="shared" si="0"/>
        <v>10</v>
      </c>
      <c r="N25" s="428" t="str">
        <f t="shared" si="1"/>
        <v>КМС</v>
      </c>
      <c r="O25" s="347" t="s">
        <v>77</v>
      </c>
      <c r="P25" s="268"/>
    </row>
    <row r="26" spans="1:16" s="17" customFormat="1" ht="12.75" customHeight="1">
      <c r="A26" s="59">
        <f t="shared" si="2"/>
        <v>10</v>
      </c>
      <c r="B26" s="135" t="s">
        <v>221</v>
      </c>
      <c r="C26" s="343"/>
      <c r="D26" s="49">
        <v>2003</v>
      </c>
      <c r="E26" s="241" t="s">
        <v>5</v>
      </c>
      <c r="F26" s="50" t="s">
        <v>209</v>
      </c>
      <c r="G26" s="346" t="s">
        <v>210</v>
      </c>
      <c r="H26" s="194">
        <v>77.400000000000006</v>
      </c>
      <c r="I26" s="22">
        <v>59</v>
      </c>
      <c r="J26" s="20"/>
      <c r="K26" s="19"/>
      <c r="L26" s="56"/>
      <c r="M26" s="49">
        <f t="shared" si="0"/>
        <v>9</v>
      </c>
      <c r="N26" s="428" t="str">
        <f t="shared" si="1"/>
        <v>КМС</v>
      </c>
      <c r="O26" s="261" t="s">
        <v>148</v>
      </c>
      <c r="P26" s="268"/>
    </row>
    <row r="27" spans="1:16" s="17" customFormat="1">
      <c r="A27" s="59">
        <f t="shared" si="2"/>
        <v>11</v>
      </c>
      <c r="B27" s="135" t="s">
        <v>226</v>
      </c>
      <c r="C27" s="343"/>
      <c r="D27" s="50">
        <v>1989</v>
      </c>
      <c r="E27" s="264" t="s">
        <v>4</v>
      </c>
      <c r="F27" s="47" t="s">
        <v>209</v>
      </c>
      <c r="G27" s="345" t="s">
        <v>210</v>
      </c>
      <c r="H27" s="194">
        <v>84.9</v>
      </c>
      <c r="I27" s="47">
        <v>59</v>
      </c>
      <c r="J27" s="20"/>
      <c r="K27" s="19"/>
      <c r="L27" s="56"/>
      <c r="M27" s="49">
        <f t="shared" si="0"/>
        <v>8</v>
      </c>
      <c r="N27" s="428" t="str">
        <f t="shared" si="1"/>
        <v>КМС</v>
      </c>
      <c r="O27" s="277" t="s">
        <v>230</v>
      </c>
      <c r="P27" s="268"/>
    </row>
    <row r="28" spans="1:16" ht="14.25">
      <c r="A28" s="59">
        <f t="shared" si="2"/>
        <v>12</v>
      </c>
      <c r="B28" s="323" t="s">
        <v>472</v>
      </c>
      <c r="C28" s="253"/>
      <c r="D28" s="29">
        <v>1983</v>
      </c>
      <c r="E28" s="302" t="s">
        <v>4</v>
      </c>
      <c r="F28" s="296" t="s">
        <v>456</v>
      </c>
      <c r="G28" s="348"/>
      <c r="H28" s="195">
        <v>84.85</v>
      </c>
      <c r="I28" s="238">
        <v>57</v>
      </c>
      <c r="J28" s="19"/>
      <c r="K28" s="19"/>
      <c r="L28" s="56"/>
      <c r="M28" s="49">
        <f t="shared" si="0"/>
        <v>7</v>
      </c>
      <c r="N28" s="428" t="str">
        <f t="shared" si="1"/>
        <v>КМС</v>
      </c>
      <c r="O28" s="277" t="s">
        <v>147</v>
      </c>
      <c r="P28" s="24"/>
    </row>
    <row r="29" spans="1:16" ht="14.25">
      <c r="A29" s="59">
        <f t="shared" si="2"/>
        <v>13</v>
      </c>
      <c r="B29" s="323" t="s">
        <v>458</v>
      </c>
      <c r="C29" s="248"/>
      <c r="D29" s="50">
        <v>1981</v>
      </c>
      <c r="E29" s="302" t="s">
        <v>5</v>
      </c>
      <c r="F29" s="296" t="s">
        <v>456</v>
      </c>
      <c r="G29" s="238"/>
      <c r="H29" s="249">
        <v>85</v>
      </c>
      <c r="I29" s="298">
        <v>57</v>
      </c>
      <c r="J29" s="22"/>
      <c r="K29" s="19"/>
      <c r="L29" s="56"/>
      <c r="M29" s="49">
        <f t="shared" si="0"/>
        <v>6</v>
      </c>
      <c r="N29" s="428" t="str">
        <f t="shared" si="1"/>
        <v>КМС</v>
      </c>
      <c r="O29" s="299" t="s">
        <v>459</v>
      </c>
      <c r="P29" s="306"/>
    </row>
    <row r="30" spans="1:16">
      <c r="A30" s="59">
        <f t="shared" si="2"/>
        <v>14</v>
      </c>
      <c r="B30" s="323" t="s">
        <v>134</v>
      </c>
      <c r="C30" s="248"/>
      <c r="D30" s="50">
        <v>2002</v>
      </c>
      <c r="E30" s="344" t="s">
        <v>4</v>
      </c>
      <c r="F30" s="47" t="s">
        <v>199</v>
      </c>
      <c r="G30" s="238" t="s">
        <v>341</v>
      </c>
      <c r="H30" s="48">
        <v>77.5</v>
      </c>
      <c r="I30" s="298">
        <v>51</v>
      </c>
      <c r="J30" s="19"/>
      <c r="K30" s="19"/>
      <c r="L30" s="56"/>
      <c r="M30" s="49">
        <f t="shared" si="0"/>
        <v>5</v>
      </c>
      <c r="N30" s="428" t="str">
        <f t="shared" si="1"/>
        <v>-</v>
      </c>
      <c r="O30" s="277" t="s">
        <v>146</v>
      </c>
      <c r="P30" s="279"/>
    </row>
    <row r="31" spans="1:16" ht="14.25">
      <c r="A31" s="59">
        <f t="shared" si="2"/>
        <v>15</v>
      </c>
      <c r="B31" s="323" t="s">
        <v>475</v>
      </c>
      <c r="C31" s="248"/>
      <c r="D31" s="49">
        <v>1992</v>
      </c>
      <c r="E31" s="264">
        <v>1</v>
      </c>
      <c r="F31" s="258" t="s">
        <v>456</v>
      </c>
      <c r="G31" s="47"/>
      <c r="H31" s="48">
        <v>77.45</v>
      </c>
      <c r="I31" s="23">
        <v>26</v>
      </c>
      <c r="J31" s="14"/>
      <c r="K31" s="14"/>
      <c r="L31" s="569"/>
      <c r="M31" s="49">
        <f t="shared" si="0"/>
        <v>4</v>
      </c>
      <c r="N31" s="570" t="str">
        <f t="shared" si="1"/>
        <v>-</v>
      </c>
      <c r="O31" s="277" t="s">
        <v>147</v>
      </c>
      <c r="P31" s="280"/>
    </row>
    <row r="32" spans="1:16" ht="16.5" customHeight="1">
      <c r="H32" s="55"/>
      <c r="I32" s="55"/>
      <c r="J32" s="55"/>
      <c r="K32" s="55"/>
      <c r="L32" s="55"/>
      <c r="M32" s="55"/>
      <c r="N32" s="55"/>
      <c r="O32" s="55"/>
      <c r="P32" s="55"/>
    </row>
    <row r="33" spans="1:13">
      <c r="A33" s="119" t="s">
        <v>16</v>
      </c>
      <c r="B33" s="405"/>
      <c r="C33" s="405"/>
      <c r="D33" s="140" t="s">
        <v>518</v>
      </c>
      <c r="F33" s="5"/>
      <c r="G33" s="119" t="s">
        <v>554</v>
      </c>
      <c r="H33" s="54" t="s">
        <v>520</v>
      </c>
      <c r="I33" s="405"/>
      <c r="J33" s="405"/>
      <c r="K33" s="405"/>
      <c r="M33" s="404"/>
    </row>
    <row r="34" spans="1:13" ht="9.75" customHeight="1">
      <c r="A34" s="119"/>
      <c r="B34" s="405"/>
      <c r="C34" s="405"/>
      <c r="D34" s="120"/>
      <c r="F34" s="5"/>
      <c r="G34" s="119"/>
      <c r="I34" s="405"/>
      <c r="J34" s="405"/>
      <c r="K34" s="405"/>
      <c r="M34" s="140"/>
    </row>
    <row r="35" spans="1:13" ht="22.5" customHeight="1">
      <c r="A35" s="119" t="s">
        <v>17</v>
      </c>
      <c r="B35" s="405"/>
      <c r="C35" s="405"/>
      <c r="D35" s="54" t="s">
        <v>519</v>
      </c>
      <c r="E35" s="405"/>
      <c r="F35" s="405"/>
      <c r="G35" s="119" t="s">
        <v>555</v>
      </c>
      <c r="H35" s="54" t="s">
        <v>521</v>
      </c>
      <c r="I35" s="405"/>
      <c r="J35" s="405"/>
      <c r="K35" s="405"/>
      <c r="M35" s="140"/>
    </row>
    <row r="36" spans="1:13" ht="16.5" customHeight="1"/>
    <row r="37" spans="1:13" ht="16.5" customHeight="1"/>
    <row r="38" spans="1:13" ht="16.5" customHeight="1"/>
    <row r="39" spans="1:13" ht="16.5" customHeight="1"/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31">
    <sortCondition descending="1" ref="I17:I31"/>
  </sortState>
  <mergeCells count="31"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  <mergeCell ref="A15:A16"/>
    <mergeCell ref="B15:C16"/>
    <mergeCell ref="D15:D16"/>
    <mergeCell ref="E15:E16"/>
    <mergeCell ref="F15:F16"/>
    <mergeCell ref="A9:C10"/>
    <mergeCell ref="D9:M9"/>
    <mergeCell ref="D10:M10"/>
    <mergeCell ref="A12:C12"/>
    <mergeCell ref="A13:C13"/>
    <mergeCell ref="N15:N16"/>
    <mergeCell ref="O15:P16"/>
    <mergeCell ref="G15:G16"/>
    <mergeCell ref="H15:H16"/>
    <mergeCell ref="I15:I16"/>
    <mergeCell ref="J15:K15"/>
    <mergeCell ref="L15:L16"/>
    <mergeCell ref="M15:M16"/>
  </mergeCells>
  <printOptions horizontalCentered="1"/>
  <pageMargins left="0.59055118110236227" right="0.19685039370078741" top="0.59055118110236227" bottom="0.59055118110236227" header="0" footer="0"/>
  <pageSetup paperSize="9" scale="81" firstPageNumber="0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36"/>
  <sheetViews>
    <sheetView view="pageBreakPreview" topLeftCell="A13" zoomScaleNormal="70" zoomScaleSheetLayoutView="100" workbookViewId="0">
      <selection activeCell="E24" sqref="E24"/>
    </sheetView>
  </sheetViews>
  <sheetFormatPr defaultColWidth="9.140625" defaultRowHeight="12.75"/>
  <cols>
    <col min="1" max="1" width="6.5703125" style="54" customWidth="1"/>
    <col min="2" max="2" width="17.42578125" style="54" customWidth="1"/>
    <col min="3" max="3" width="7.28515625" style="54" customWidth="1"/>
    <col min="4" max="4" width="9.42578125" style="54" customWidth="1"/>
    <col min="5" max="5" width="7.42578125" style="54" customWidth="1"/>
    <col min="6" max="6" width="22.28515625" style="54" customWidth="1"/>
    <col min="7" max="7" width="30.42578125" style="54" customWidth="1"/>
    <col min="8" max="8" width="10.140625" style="54" customWidth="1"/>
    <col min="9" max="9" width="12.42578125" style="54" customWidth="1"/>
    <col min="10" max="10" width="3.85546875" style="54" hidden="1" customWidth="1"/>
    <col min="11" max="11" width="4.85546875" style="54" hidden="1" customWidth="1"/>
    <col min="12" max="12" width="15" style="54" hidden="1" customWidth="1"/>
    <col min="13" max="13" width="7" style="54" customWidth="1"/>
    <col min="14" max="14" width="11.28515625" style="54" customWidth="1"/>
    <col min="15" max="16" width="16.5703125" style="54" customWidth="1"/>
    <col min="17" max="16384" width="9.140625" style="54"/>
  </cols>
  <sheetData>
    <row r="1" spans="1:16">
      <c r="A1" s="577" t="s">
        <v>306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  <c r="N1" s="577"/>
      <c r="O1" s="577"/>
      <c r="P1" s="577"/>
    </row>
    <row r="2" spans="1:16">
      <c r="A2" s="577" t="s">
        <v>307</v>
      </c>
      <c r="B2" s="577"/>
      <c r="C2" s="577"/>
      <c r="D2" s="577"/>
      <c r="E2" s="577"/>
      <c r="F2" s="577"/>
      <c r="G2" s="577"/>
      <c r="H2" s="577"/>
      <c r="I2" s="577"/>
      <c r="J2" s="577"/>
      <c r="K2" s="577"/>
      <c r="L2" s="577"/>
      <c r="M2" s="577"/>
      <c r="N2" s="577"/>
      <c r="O2" s="577"/>
      <c r="P2" s="577"/>
    </row>
    <row r="3" spans="1:16" ht="12.75" customHeight="1">
      <c r="A3" s="577" t="s">
        <v>305</v>
      </c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577"/>
      <c r="N3" s="577"/>
      <c r="O3" s="577"/>
      <c r="P3" s="577"/>
    </row>
    <row r="4" spans="1:16">
      <c r="A4" s="577" t="s">
        <v>308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577"/>
      <c r="N4" s="577"/>
      <c r="O4" s="577"/>
      <c r="P4" s="577"/>
    </row>
    <row r="5" spans="1:16" ht="9" customHeight="1"/>
    <row r="6" spans="1:16" ht="27" customHeight="1">
      <c r="A6" s="576" t="s">
        <v>313</v>
      </c>
      <c r="B6" s="576"/>
      <c r="C6" s="576"/>
      <c r="D6" s="574" t="s">
        <v>1</v>
      </c>
      <c r="E6" s="575"/>
      <c r="F6" s="575"/>
      <c r="G6" s="575"/>
      <c r="H6" s="575"/>
      <c r="I6" s="575"/>
      <c r="J6" s="575"/>
      <c r="K6" s="575"/>
      <c r="L6" s="575"/>
      <c r="M6" s="575"/>
      <c r="N6" s="576" t="s">
        <v>183</v>
      </c>
      <c r="O6" s="576"/>
      <c r="P6" s="576"/>
    </row>
    <row r="7" spans="1:16" ht="27.75" customHeight="1">
      <c r="A7" s="583" t="s">
        <v>304</v>
      </c>
      <c r="B7" s="583"/>
      <c r="C7" s="584"/>
      <c r="D7" s="585" t="s">
        <v>309</v>
      </c>
      <c r="E7" s="585"/>
      <c r="F7" s="585"/>
      <c r="G7" s="585"/>
      <c r="H7" s="585"/>
      <c r="I7" s="585"/>
      <c r="J7" s="585"/>
      <c r="K7" s="585"/>
      <c r="L7" s="585"/>
      <c r="M7" s="585"/>
      <c r="N7" s="583" t="s">
        <v>20</v>
      </c>
      <c r="O7" s="583"/>
      <c r="P7" s="583"/>
    </row>
    <row r="8" spans="1:16" ht="15">
      <c r="A8" s="587" t="s">
        <v>34</v>
      </c>
      <c r="B8" s="587"/>
      <c r="C8" s="587"/>
      <c r="D8" s="588" t="s">
        <v>303</v>
      </c>
      <c r="E8" s="589"/>
      <c r="F8" s="589"/>
      <c r="G8" s="589"/>
      <c r="H8" s="589"/>
      <c r="I8" s="589"/>
      <c r="J8" s="589"/>
      <c r="K8" s="589"/>
      <c r="L8" s="589"/>
      <c r="M8" s="590"/>
      <c r="N8" s="587" t="s">
        <v>2</v>
      </c>
      <c r="O8" s="587"/>
      <c r="P8" s="587"/>
    </row>
    <row r="9" spans="1:16" ht="15.75">
      <c r="A9" s="586">
        <v>95</v>
      </c>
      <c r="B9" s="586"/>
      <c r="C9" s="586"/>
      <c r="D9" s="591" t="s">
        <v>312</v>
      </c>
      <c r="E9" s="574"/>
      <c r="F9" s="574"/>
      <c r="G9" s="574"/>
      <c r="H9" s="574"/>
      <c r="I9" s="574"/>
      <c r="J9" s="574"/>
      <c r="K9" s="574"/>
      <c r="L9" s="574"/>
      <c r="M9" s="592"/>
      <c r="N9" s="199" t="s">
        <v>3</v>
      </c>
      <c r="O9" s="199" t="s">
        <v>4</v>
      </c>
      <c r="P9" s="199" t="s">
        <v>5</v>
      </c>
    </row>
    <row r="10" spans="1:16" ht="15" customHeight="1">
      <c r="A10" s="586"/>
      <c r="B10" s="586"/>
      <c r="C10" s="586"/>
      <c r="D10" s="593" t="s">
        <v>311</v>
      </c>
      <c r="E10" s="593"/>
      <c r="F10" s="593"/>
      <c r="G10" s="593"/>
      <c r="H10" s="593"/>
      <c r="I10" s="593"/>
      <c r="J10" s="593"/>
      <c r="K10" s="593"/>
      <c r="L10" s="593"/>
      <c r="M10" s="593"/>
      <c r="N10" s="65">
        <v>88</v>
      </c>
      <c r="O10" s="126">
        <v>75</v>
      </c>
      <c r="P10" s="127">
        <v>58</v>
      </c>
    </row>
    <row r="11" spans="1:16" s="7" customFormat="1">
      <c r="A11" s="35"/>
      <c r="B11" s="35"/>
      <c r="C11" s="35"/>
      <c r="N11" s="35"/>
      <c r="O11" s="35"/>
      <c r="P11" s="35"/>
    </row>
    <row r="12" spans="1:16">
      <c r="A12" s="601" t="s">
        <v>51</v>
      </c>
      <c r="B12" s="602"/>
      <c r="C12" s="602"/>
      <c r="D12" s="392">
        <v>256</v>
      </c>
      <c r="E12" s="200"/>
      <c r="F12" s="200"/>
      <c r="G12" s="200"/>
      <c r="H12" s="200"/>
      <c r="I12" s="200"/>
      <c r="J12" s="200"/>
      <c r="K12" s="200"/>
      <c r="L12" s="200"/>
      <c r="M12" s="200"/>
      <c r="N12" s="35"/>
      <c r="O12" s="35"/>
      <c r="P12" s="35"/>
    </row>
    <row r="13" spans="1:16">
      <c r="A13" s="602" t="s">
        <v>52</v>
      </c>
      <c r="B13" s="602"/>
      <c r="C13" s="602"/>
      <c r="D13" s="392">
        <v>34</v>
      </c>
      <c r="E13" s="200"/>
      <c r="F13" s="200"/>
      <c r="G13" s="200"/>
      <c r="H13" s="200"/>
      <c r="I13" s="200"/>
      <c r="J13" s="200"/>
      <c r="K13" s="200"/>
      <c r="L13" s="200"/>
      <c r="M13" s="200"/>
      <c r="N13" s="35"/>
      <c r="O13" s="35"/>
      <c r="P13" s="35"/>
    </row>
    <row r="14" spans="1:16" ht="13.5" thickBot="1"/>
    <row r="15" spans="1:16" ht="11.25" customHeight="1">
      <c r="A15" s="594" t="s">
        <v>6</v>
      </c>
      <c r="B15" s="596" t="s">
        <v>86</v>
      </c>
      <c r="C15" s="596"/>
      <c r="D15" s="598" t="s">
        <v>7</v>
      </c>
      <c r="E15" s="578" t="s">
        <v>8</v>
      </c>
      <c r="F15" s="578" t="s">
        <v>9</v>
      </c>
      <c r="G15" s="578" t="s">
        <v>10</v>
      </c>
      <c r="H15" s="578" t="s">
        <v>11</v>
      </c>
      <c r="I15" s="578" t="s">
        <v>12</v>
      </c>
      <c r="J15" s="582" t="s">
        <v>19</v>
      </c>
      <c r="K15" s="582"/>
      <c r="L15" s="578" t="s">
        <v>22</v>
      </c>
      <c r="M15" s="578" t="s">
        <v>13</v>
      </c>
      <c r="N15" s="578" t="s">
        <v>14</v>
      </c>
      <c r="O15" s="578" t="s">
        <v>15</v>
      </c>
      <c r="P15" s="579"/>
    </row>
    <row r="16" spans="1:16" ht="13.5" thickBot="1">
      <c r="A16" s="614"/>
      <c r="B16" s="615"/>
      <c r="C16" s="615"/>
      <c r="D16" s="613"/>
      <c r="E16" s="611"/>
      <c r="F16" s="611"/>
      <c r="G16" s="611"/>
      <c r="H16" s="611"/>
      <c r="I16" s="611"/>
      <c r="J16" s="383" t="s">
        <v>21</v>
      </c>
      <c r="K16" s="383" t="s">
        <v>23</v>
      </c>
      <c r="L16" s="611"/>
      <c r="M16" s="611"/>
      <c r="N16" s="611"/>
      <c r="O16" s="611"/>
      <c r="P16" s="612"/>
    </row>
    <row r="17" spans="1:16" ht="14.25">
      <c r="A17" s="387">
        <v>1</v>
      </c>
      <c r="B17" s="388" t="s">
        <v>460</v>
      </c>
      <c r="C17" s="389"/>
      <c r="D17" s="390">
        <v>1996</v>
      </c>
      <c r="E17" s="232" t="s">
        <v>3</v>
      </c>
      <c r="F17" s="296" t="s">
        <v>456</v>
      </c>
      <c r="G17" s="232"/>
      <c r="H17" s="198">
        <v>94.95</v>
      </c>
      <c r="I17" s="238">
        <v>101</v>
      </c>
      <c r="J17" s="197"/>
      <c r="K17" s="197"/>
      <c r="L17" s="373"/>
      <c r="M17" s="245">
        <f t="shared" ref="M17:M30" si="0">IF(A17=1,20,IF(A17=2,18,IF(A17=3,16,IF(A17&gt;19,0,19-A17))))</f>
        <v>20</v>
      </c>
      <c r="N17" s="246" t="str">
        <f t="shared" ref="N17:N30" si="1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730" t="s">
        <v>644</v>
      </c>
      <c r="P17" s="391"/>
    </row>
    <row r="18" spans="1:16" s="17" customFormat="1">
      <c r="A18" s="374">
        <f>A17+1</f>
        <v>2</v>
      </c>
      <c r="B18" s="135" t="s">
        <v>231</v>
      </c>
      <c r="C18" s="240"/>
      <c r="D18" s="49">
        <v>1998</v>
      </c>
      <c r="E18" s="47" t="s">
        <v>3</v>
      </c>
      <c r="F18" s="50" t="s">
        <v>232</v>
      </c>
      <c r="G18" s="249" t="s">
        <v>233</v>
      </c>
      <c r="H18" s="193">
        <v>95.95</v>
      </c>
      <c r="I18" s="23">
        <v>97</v>
      </c>
      <c r="J18" s="22"/>
      <c r="K18" s="19"/>
      <c r="L18" s="56"/>
      <c r="M18" s="49">
        <f t="shared" si="0"/>
        <v>18</v>
      </c>
      <c r="N18" s="50" t="str">
        <f t="shared" si="1"/>
        <v>МСМК</v>
      </c>
      <c r="O18" s="278" t="s">
        <v>243</v>
      </c>
      <c r="P18" s="375"/>
    </row>
    <row r="19" spans="1:16" s="17" customFormat="1">
      <c r="A19" s="374">
        <f t="shared" ref="A19:A30" si="2">A18+1</f>
        <v>3</v>
      </c>
      <c r="B19" s="135" t="s">
        <v>235</v>
      </c>
      <c r="C19" s="240"/>
      <c r="D19" s="50">
        <v>1992</v>
      </c>
      <c r="E19" s="47" t="s">
        <v>3</v>
      </c>
      <c r="F19" s="47" t="s">
        <v>205</v>
      </c>
      <c r="G19" s="233" t="s">
        <v>342</v>
      </c>
      <c r="H19" s="195">
        <v>100.05</v>
      </c>
      <c r="I19" s="47">
        <v>88</v>
      </c>
      <c r="J19" s="190"/>
      <c r="K19" s="19"/>
      <c r="L19" s="56"/>
      <c r="M19" s="49">
        <f t="shared" si="0"/>
        <v>16</v>
      </c>
      <c r="N19" s="50" t="str">
        <f t="shared" si="1"/>
        <v>МСМК</v>
      </c>
      <c r="O19" s="278" t="s">
        <v>244</v>
      </c>
      <c r="P19" s="315"/>
    </row>
    <row r="20" spans="1:16" s="17" customFormat="1" ht="25.5">
      <c r="A20" s="374">
        <f t="shared" si="2"/>
        <v>4</v>
      </c>
      <c r="B20" s="318" t="s">
        <v>368</v>
      </c>
      <c r="C20" s="134"/>
      <c r="D20" s="86">
        <v>1989</v>
      </c>
      <c r="E20" s="50" t="s">
        <v>4</v>
      </c>
      <c r="F20" s="188" t="s">
        <v>369</v>
      </c>
      <c r="G20" s="188"/>
      <c r="H20" s="194">
        <v>115.95</v>
      </c>
      <c r="I20" s="188">
        <v>80</v>
      </c>
      <c r="J20" s="20"/>
      <c r="K20" s="19"/>
      <c r="L20" s="56"/>
      <c r="M20" s="49">
        <f t="shared" si="0"/>
        <v>15</v>
      </c>
      <c r="N20" s="50" t="str">
        <f t="shared" si="1"/>
        <v>МС</v>
      </c>
      <c r="O20" s="282" t="s">
        <v>418</v>
      </c>
      <c r="P20" s="315"/>
    </row>
    <row r="21" spans="1:16" s="17" customFormat="1">
      <c r="A21" s="374">
        <f t="shared" si="2"/>
        <v>5</v>
      </c>
      <c r="B21" s="135" t="s">
        <v>137</v>
      </c>
      <c r="C21" s="240"/>
      <c r="D21" s="18">
        <v>2002</v>
      </c>
      <c r="E21" s="47" t="s">
        <v>4</v>
      </c>
      <c r="F21" s="47" t="s">
        <v>199</v>
      </c>
      <c r="G21" s="47" t="s">
        <v>341</v>
      </c>
      <c r="H21" s="194">
        <v>91.1</v>
      </c>
      <c r="I21" s="47">
        <v>75</v>
      </c>
      <c r="J21" s="20"/>
      <c r="K21" s="19"/>
      <c r="L21" s="56"/>
      <c r="M21" s="49">
        <f t="shared" si="0"/>
        <v>14</v>
      </c>
      <c r="N21" s="50" t="str">
        <f t="shared" si="1"/>
        <v>МС</v>
      </c>
      <c r="O21" s="282" t="s">
        <v>246</v>
      </c>
      <c r="P21" s="315"/>
    </row>
    <row r="22" spans="1:16" s="17" customFormat="1">
      <c r="A22" s="374">
        <f t="shared" si="2"/>
        <v>6</v>
      </c>
      <c r="B22" s="318" t="s">
        <v>372</v>
      </c>
      <c r="C22" s="134"/>
      <c r="D22" s="260">
        <v>1990</v>
      </c>
      <c r="E22" s="50" t="s">
        <v>4</v>
      </c>
      <c r="F22" s="47" t="s">
        <v>352</v>
      </c>
      <c r="G22" s="47"/>
      <c r="H22" s="194">
        <v>90.75</v>
      </c>
      <c r="I22" s="188">
        <v>70</v>
      </c>
      <c r="J22" s="20"/>
      <c r="K22" s="19"/>
      <c r="L22" s="56"/>
      <c r="M22" s="49">
        <f t="shared" si="0"/>
        <v>13</v>
      </c>
      <c r="N22" s="50" t="str">
        <f t="shared" si="1"/>
        <v>КМС</v>
      </c>
      <c r="O22" s="282" t="s">
        <v>147</v>
      </c>
      <c r="P22" s="315"/>
    </row>
    <row r="23" spans="1:16" s="17" customFormat="1">
      <c r="A23" s="374">
        <f t="shared" si="2"/>
        <v>7</v>
      </c>
      <c r="B23" s="135" t="s">
        <v>239</v>
      </c>
      <c r="C23" s="240"/>
      <c r="D23" s="18">
        <v>2003</v>
      </c>
      <c r="E23" s="47" t="s">
        <v>5</v>
      </c>
      <c r="F23" s="47" t="s">
        <v>209</v>
      </c>
      <c r="G23" s="47"/>
      <c r="H23" s="194">
        <v>102.25</v>
      </c>
      <c r="I23" s="47">
        <v>70</v>
      </c>
      <c r="J23" s="20"/>
      <c r="K23" s="19"/>
      <c r="L23" s="56"/>
      <c r="M23" s="49">
        <f t="shared" si="0"/>
        <v>12</v>
      </c>
      <c r="N23" s="50" t="str">
        <f t="shared" si="1"/>
        <v>КМС</v>
      </c>
      <c r="O23" s="282" t="s">
        <v>150</v>
      </c>
      <c r="P23" s="315"/>
    </row>
    <row r="24" spans="1:16" s="17" customFormat="1">
      <c r="A24" s="374">
        <f t="shared" si="2"/>
        <v>8</v>
      </c>
      <c r="B24" s="135" t="s">
        <v>236</v>
      </c>
      <c r="C24" s="240"/>
      <c r="D24" s="18">
        <v>1995</v>
      </c>
      <c r="E24" s="47" t="s">
        <v>3</v>
      </c>
      <c r="F24" s="47" t="s">
        <v>199</v>
      </c>
      <c r="G24" s="249" t="s">
        <v>341</v>
      </c>
      <c r="H24" s="194">
        <v>91.7</v>
      </c>
      <c r="I24" s="47">
        <v>69</v>
      </c>
      <c r="J24" s="20"/>
      <c r="K24" s="19"/>
      <c r="L24" s="56"/>
      <c r="M24" s="49">
        <f t="shared" si="0"/>
        <v>11</v>
      </c>
      <c r="N24" s="50" t="str">
        <f t="shared" si="1"/>
        <v>КМС</v>
      </c>
      <c r="O24" s="282" t="s">
        <v>245</v>
      </c>
      <c r="P24" s="315"/>
    </row>
    <row r="25" spans="1:16" s="17" customFormat="1">
      <c r="A25" s="374">
        <f t="shared" si="2"/>
        <v>9</v>
      </c>
      <c r="B25" s="135" t="s">
        <v>238</v>
      </c>
      <c r="C25" s="240"/>
      <c r="D25" s="18">
        <v>1978</v>
      </c>
      <c r="E25" s="47" t="s">
        <v>60</v>
      </c>
      <c r="F25" s="47" t="s">
        <v>209</v>
      </c>
      <c r="G25" s="47" t="s">
        <v>210</v>
      </c>
      <c r="H25" s="195">
        <v>89.55</v>
      </c>
      <c r="I25" s="47">
        <v>68</v>
      </c>
      <c r="J25" s="190"/>
      <c r="K25" s="19"/>
      <c r="L25" s="56"/>
      <c r="M25" s="49">
        <f t="shared" si="0"/>
        <v>10</v>
      </c>
      <c r="N25" s="50" t="str">
        <f t="shared" si="1"/>
        <v>КМС</v>
      </c>
      <c r="O25" s="282" t="s">
        <v>59</v>
      </c>
      <c r="P25" s="375"/>
    </row>
    <row r="26" spans="1:16" s="17" customFormat="1">
      <c r="A26" s="374">
        <f t="shared" si="2"/>
        <v>10</v>
      </c>
      <c r="B26" s="318" t="s">
        <v>371</v>
      </c>
      <c r="C26" s="134"/>
      <c r="D26" s="86">
        <v>1988</v>
      </c>
      <c r="E26" s="50" t="s">
        <v>4</v>
      </c>
      <c r="F26" s="50" t="s">
        <v>334</v>
      </c>
      <c r="G26" s="50" t="s">
        <v>57</v>
      </c>
      <c r="H26" s="194">
        <v>86.9</v>
      </c>
      <c r="I26" s="188">
        <v>61</v>
      </c>
      <c r="J26" s="20"/>
      <c r="K26" s="19"/>
      <c r="L26" s="56"/>
      <c r="M26" s="49">
        <f t="shared" si="0"/>
        <v>9</v>
      </c>
      <c r="N26" s="50" t="str">
        <f t="shared" si="1"/>
        <v>КМС</v>
      </c>
      <c r="O26" s="278" t="s">
        <v>405</v>
      </c>
      <c r="P26" s="315"/>
    </row>
    <row r="27" spans="1:16" s="17" customFormat="1">
      <c r="A27" s="374">
        <f t="shared" si="2"/>
        <v>11</v>
      </c>
      <c r="B27" s="135" t="s">
        <v>234</v>
      </c>
      <c r="C27" s="240"/>
      <c r="D27" s="18">
        <v>2001</v>
      </c>
      <c r="E27" s="47" t="s">
        <v>3</v>
      </c>
      <c r="F27" s="47" t="s">
        <v>201</v>
      </c>
      <c r="G27" s="249" t="s">
        <v>202</v>
      </c>
      <c r="H27" s="194">
        <v>110.3</v>
      </c>
      <c r="I27" s="47">
        <v>56</v>
      </c>
      <c r="J27" s="20"/>
      <c r="K27" s="19"/>
      <c r="L27" s="56"/>
      <c r="M27" s="49">
        <f t="shared" si="0"/>
        <v>8</v>
      </c>
      <c r="N27" s="50" t="str">
        <f t="shared" si="1"/>
        <v>-</v>
      </c>
      <c r="O27" s="282" t="s">
        <v>69</v>
      </c>
      <c r="P27" s="315"/>
    </row>
    <row r="28" spans="1:16">
      <c r="A28" s="374">
        <f t="shared" si="2"/>
        <v>12</v>
      </c>
      <c r="B28" s="135" t="s">
        <v>224</v>
      </c>
      <c r="C28" s="240"/>
      <c r="D28" s="18">
        <v>1998</v>
      </c>
      <c r="E28" s="47" t="s">
        <v>5</v>
      </c>
      <c r="F28" s="47" t="s">
        <v>225</v>
      </c>
      <c r="G28" s="249" t="s">
        <v>480</v>
      </c>
      <c r="H28" s="194">
        <v>102.05</v>
      </c>
      <c r="I28" s="47">
        <v>51</v>
      </c>
      <c r="J28" s="19"/>
      <c r="K28" s="19"/>
      <c r="L28" s="56"/>
      <c r="M28" s="49">
        <f t="shared" si="0"/>
        <v>7</v>
      </c>
      <c r="N28" s="50" t="str">
        <f t="shared" si="1"/>
        <v>-</v>
      </c>
      <c r="O28" s="282" t="s">
        <v>229</v>
      </c>
      <c r="P28" s="315"/>
    </row>
    <row r="29" spans="1:16">
      <c r="A29" s="374">
        <f t="shared" si="2"/>
        <v>13</v>
      </c>
      <c r="B29" s="135" t="s">
        <v>241</v>
      </c>
      <c r="C29" s="240"/>
      <c r="D29" s="18">
        <v>1992</v>
      </c>
      <c r="E29" s="47" t="s">
        <v>5</v>
      </c>
      <c r="F29" s="47" t="s">
        <v>209</v>
      </c>
      <c r="G29" s="47" t="s">
        <v>210</v>
      </c>
      <c r="H29" s="48">
        <v>93.75</v>
      </c>
      <c r="I29" s="47">
        <v>47</v>
      </c>
      <c r="J29" s="19"/>
      <c r="K29" s="19"/>
      <c r="L29" s="56"/>
      <c r="M29" s="49">
        <f t="shared" si="0"/>
        <v>6</v>
      </c>
      <c r="N29" s="50" t="str">
        <f t="shared" si="1"/>
        <v>-</v>
      </c>
      <c r="O29" s="282" t="s">
        <v>148</v>
      </c>
      <c r="P29" s="376"/>
    </row>
    <row r="30" spans="1:16" ht="12.75" customHeight="1" thickBot="1">
      <c r="A30" s="377">
        <f t="shared" si="2"/>
        <v>14</v>
      </c>
      <c r="B30" s="378" t="s">
        <v>242</v>
      </c>
      <c r="C30" s="379"/>
      <c r="D30" s="380">
        <v>1991</v>
      </c>
      <c r="E30" s="381" t="s">
        <v>5</v>
      </c>
      <c r="F30" s="381" t="s">
        <v>179</v>
      </c>
      <c r="G30" s="381"/>
      <c r="H30" s="382">
        <v>86.5</v>
      </c>
      <c r="I30" s="381">
        <v>44</v>
      </c>
      <c r="J30" s="383"/>
      <c r="K30" s="383"/>
      <c r="L30" s="384"/>
      <c r="M30" s="362">
        <f t="shared" si="0"/>
        <v>5</v>
      </c>
      <c r="N30" s="385" t="str">
        <f t="shared" si="1"/>
        <v>-</v>
      </c>
      <c r="O30" s="386" t="s">
        <v>168</v>
      </c>
      <c r="P30" s="314"/>
    </row>
    <row r="31" spans="1:16" ht="12.75" customHeight="1">
      <c r="A31" s="393"/>
      <c r="B31" s="394"/>
      <c r="C31" s="394"/>
      <c r="D31" s="395"/>
      <c r="E31" s="396"/>
      <c r="F31" s="396"/>
      <c r="G31" s="396"/>
      <c r="H31" s="397"/>
      <c r="I31" s="396"/>
      <c r="J31" s="396"/>
      <c r="K31" s="396"/>
      <c r="L31" s="398"/>
      <c r="M31" s="398"/>
      <c r="N31" s="399"/>
      <c r="O31" s="400"/>
      <c r="P31" s="400"/>
    </row>
    <row r="32" spans="1:16" ht="12.75" customHeight="1">
      <c r="A32" s="603" t="s">
        <v>522</v>
      </c>
      <c r="B32" s="604"/>
      <c r="C32" s="604"/>
      <c r="D32" s="604"/>
      <c r="E32" s="604"/>
      <c r="F32" s="604"/>
      <c r="G32" s="604"/>
      <c r="H32" s="604"/>
      <c r="I32" s="604"/>
      <c r="J32" s="604"/>
      <c r="K32" s="604"/>
      <c r="L32" s="604"/>
      <c r="M32" s="604"/>
      <c r="N32" s="604"/>
      <c r="O32" s="604"/>
      <c r="P32" s="604"/>
    </row>
    <row r="33" spans="1:16" ht="28.5" customHeight="1">
      <c r="H33" s="55"/>
      <c r="I33" s="55"/>
      <c r="J33" s="55"/>
      <c r="K33" s="55"/>
      <c r="L33" s="55"/>
      <c r="M33" s="55"/>
      <c r="N33" s="55"/>
      <c r="O33" s="55"/>
      <c r="P33" s="55"/>
    </row>
    <row r="34" spans="1:16">
      <c r="A34" s="119" t="s">
        <v>16</v>
      </c>
      <c r="B34" s="339"/>
      <c r="C34" s="339"/>
      <c r="D34" s="140" t="s">
        <v>518</v>
      </c>
      <c r="F34" s="5"/>
      <c r="G34" s="119" t="s">
        <v>554</v>
      </c>
      <c r="H34" s="54" t="s">
        <v>520</v>
      </c>
      <c r="I34" s="339"/>
      <c r="J34" s="339"/>
      <c r="K34" s="339"/>
      <c r="M34" s="338"/>
    </row>
    <row r="35" spans="1:16" ht="9" customHeight="1">
      <c r="A35" s="119"/>
      <c r="B35" s="339"/>
      <c r="C35" s="339"/>
      <c r="D35" s="120"/>
      <c r="F35" s="5"/>
      <c r="G35" s="119"/>
      <c r="I35" s="339"/>
      <c r="J35" s="339"/>
      <c r="K35" s="339"/>
      <c r="M35" s="140"/>
    </row>
    <row r="36" spans="1:16">
      <c r="A36" s="119" t="s">
        <v>17</v>
      </c>
      <c r="B36" s="339"/>
      <c r="C36" s="339"/>
      <c r="D36" s="54" t="s">
        <v>519</v>
      </c>
      <c r="E36" s="339"/>
      <c r="F36" s="339"/>
      <c r="G36" s="119" t="s">
        <v>556</v>
      </c>
      <c r="H36" s="54" t="s">
        <v>521</v>
      </c>
      <c r="I36" s="339"/>
      <c r="J36" s="339"/>
      <c r="K36" s="339"/>
      <c r="M36" s="140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22:P23">
    <sortCondition ref="H22:H23"/>
  </sortState>
  <mergeCells count="32">
    <mergeCell ref="A32:P32"/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  <mergeCell ref="A15:A16"/>
    <mergeCell ref="B15:C16"/>
    <mergeCell ref="D15:D16"/>
    <mergeCell ref="E15:E16"/>
    <mergeCell ref="F15:F16"/>
    <mergeCell ref="A9:C10"/>
    <mergeCell ref="D9:M9"/>
    <mergeCell ref="D10:M10"/>
    <mergeCell ref="A12:C12"/>
    <mergeCell ref="A13:C13"/>
    <mergeCell ref="N15:N16"/>
    <mergeCell ref="O15:P16"/>
    <mergeCell ref="G15:G16"/>
    <mergeCell ref="H15:H16"/>
    <mergeCell ref="I15:I16"/>
    <mergeCell ref="J15:K15"/>
    <mergeCell ref="L15:L16"/>
    <mergeCell ref="M15:M16"/>
  </mergeCells>
  <printOptions horizontalCentered="1"/>
  <pageMargins left="0.59055118110236227" right="0.19685039370078741" top="0.59055118110236227" bottom="0.59055118110236227" header="0" footer="0"/>
  <pageSetup paperSize="9" scale="81" firstPageNumber="0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27"/>
  <sheetViews>
    <sheetView view="pageBreakPreview" topLeftCell="A7" zoomScaleNormal="70" zoomScaleSheetLayoutView="100" workbookViewId="0">
      <selection activeCell="G24" sqref="G24"/>
    </sheetView>
  </sheetViews>
  <sheetFormatPr defaultColWidth="9.140625" defaultRowHeight="12.75"/>
  <cols>
    <col min="1" max="1" width="6.5703125" style="54" customWidth="1"/>
    <col min="2" max="2" width="17.42578125" style="54" customWidth="1"/>
    <col min="3" max="3" width="7.28515625" style="54" customWidth="1"/>
    <col min="4" max="4" width="9.42578125" style="54" customWidth="1"/>
    <col min="5" max="5" width="7.42578125" style="54" customWidth="1"/>
    <col min="6" max="6" width="22.28515625" style="54" customWidth="1"/>
    <col min="7" max="7" width="30.42578125" style="54" customWidth="1"/>
    <col min="8" max="8" width="10.140625" style="54" customWidth="1"/>
    <col min="9" max="9" width="12.42578125" style="54" customWidth="1"/>
    <col min="10" max="10" width="3.85546875" style="54" hidden="1" customWidth="1"/>
    <col min="11" max="11" width="4.85546875" style="54" hidden="1" customWidth="1"/>
    <col min="12" max="12" width="15" style="54" hidden="1" customWidth="1"/>
    <col min="13" max="13" width="7" style="54" customWidth="1"/>
    <col min="14" max="14" width="11.28515625" style="54" customWidth="1"/>
    <col min="15" max="16" width="16.5703125" style="54" customWidth="1"/>
    <col min="17" max="16384" width="9.140625" style="54"/>
  </cols>
  <sheetData>
    <row r="1" spans="1:16">
      <c r="A1" s="577" t="s">
        <v>306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  <c r="N1" s="577"/>
      <c r="O1" s="577"/>
      <c r="P1" s="577"/>
    </row>
    <row r="2" spans="1:16">
      <c r="A2" s="577" t="s">
        <v>307</v>
      </c>
      <c r="B2" s="577"/>
      <c r="C2" s="577"/>
      <c r="D2" s="577"/>
      <c r="E2" s="577"/>
      <c r="F2" s="577"/>
      <c r="G2" s="577"/>
      <c r="H2" s="577"/>
      <c r="I2" s="577"/>
      <c r="J2" s="577"/>
      <c r="K2" s="577"/>
      <c r="L2" s="577"/>
      <c r="M2" s="577"/>
      <c r="N2" s="577"/>
      <c r="O2" s="577"/>
      <c r="P2" s="577"/>
    </row>
    <row r="3" spans="1:16" ht="12.75" customHeight="1">
      <c r="A3" s="577" t="s">
        <v>305</v>
      </c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577"/>
      <c r="N3" s="577"/>
      <c r="O3" s="577"/>
      <c r="P3" s="577"/>
    </row>
    <row r="4" spans="1:16">
      <c r="A4" s="577" t="s">
        <v>308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577"/>
      <c r="N4" s="577"/>
      <c r="O4" s="577"/>
      <c r="P4" s="577"/>
    </row>
    <row r="5" spans="1:16" ht="9" customHeight="1"/>
    <row r="6" spans="1:16" ht="27" customHeight="1">
      <c r="A6" s="576" t="s">
        <v>313</v>
      </c>
      <c r="B6" s="576"/>
      <c r="C6" s="576"/>
      <c r="D6" s="574" t="s">
        <v>1</v>
      </c>
      <c r="E6" s="575"/>
      <c r="F6" s="575"/>
      <c r="G6" s="575"/>
      <c r="H6" s="575"/>
      <c r="I6" s="575"/>
      <c r="J6" s="575"/>
      <c r="K6" s="575"/>
      <c r="L6" s="575"/>
      <c r="M6" s="575"/>
      <c r="N6" s="576" t="s">
        <v>183</v>
      </c>
      <c r="O6" s="576"/>
      <c r="P6" s="576"/>
    </row>
    <row r="7" spans="1:16" ht="27.75" customHeight="1">
      <c r="A7" s="583" t="s">
        <v>304</v>
      </c>
      <c r="B7" s="583"/>
      <c r="C7" s="584"/>
      <c r="D7" s="585" t="s">
        <v>309</v>
      </c>
      <c r="E7" s="585"/>
      <c r="F7" s="585"/>
      <c r="G7" s="585"/>
      <c r="H7" s="585"/>
      <c r="I7" s="585"/>
      <c r="J7" s="585"/>
      <c r="K7" s="585"/>
      <c r="L7" s="585"/>
      <c r="M7" s="585"/>
      <c r="N7" s="583" t="s">
        <v>20</v>
      </c>
      <c r="O7" s="583"/>
      <c r="P7" s="583"/>
    </row>
    <row r="8" spans="1:16" ht="15">
      <c r="A8" s="587" t="s">
        <v>34</v>
      </c>
      <c r="B8" s="587"/>
      <c r="C8" s="587"/>
      <c r="D8" s="588" t="s">
        <v>303</v>
      </c>
      <c r="E8" s="589"/>
      <c r="F8" s="589"/>
      <c r="G8" s="589"/>
      <c r="H8" s="589"/>
      <c r="I8" s="589"/>
      <c r="J8" s="589"/>
      <c r="K8" s="589"/>
      <c r="L8" s="589"/>
      <c r="M8" s="590"/>
      <c r="N8" s="587" t="s">
        <v>2</v>
      </c>
      <c r="O8" s="587"/>
      <c r="P8" s="587"/>
    </row>
    <row r="9" spans="1:16" ht="15.75">
      <c r="A9" s="586">
        <v>62</v>
      </c>
      <c r="B9" s="586"/>
      <c r="C9" s="586"/>
      <c r="D9" s="591" t="s">
        <v>123</v>
      </c>
      <c r="E9" s="574"/>
      <c r="F9" s="574"/>
      <c r="G9" s="574"/>
      <c r="H9" s="574"/>
      <c r="I9" s="574"/>
      <c r="J9" s="574"/>
      <c r="K9" s="574"/>
      <c r="L9" s="574"/>
      <c r="M9" s="592"/>
      <c r="N9" s="199" t="s">
        <v>3</v>
      </c>
      <c r="O9" s="199" t="s">
        <v>4</v>
      </c>
      <c r="P9" s="199" t="s">
        <v>5</v>
      </c>
    </row>
    <row r="10" spans="1:16" ht="15" customHeight="1">
      <c r="A10" s="586"/>
      <c r="B10" s="586"/>
      <c r="C10" s="586"/>
      <c r="D10" s="593" t="s">
        <v>89</v>
      </c>
      <c r="E10" s="593"/>
      <c r="F10" s="593"/>
      <c r="G10" s="593"/>
      <c r="H10" s="593"/>
      <c r="I10" s="593"/>
      <c r="J10" s="593"/>
      <c r="K10" s="593"/>
      <c r="L10" s="593"/>
      <c r="M10" s="593"/>
      <c r="N10" s="112">
        <v>59</v>
      </c>
      <c r="O10" s="112">
        <v>44</v>
      </c>
      <c r="P10" s="112">
        <v>35</v>
      </c>
    </row>
    <row r="11" spans="1:16" s="7" customFormat="1">
      <c r="A11" s="35"/>
      <c r="B11" s="35"/>
      <c r="C11" s="35"/>
      <c r="N11" s="35"/>
      <c r="O11" s="35"/>
      <c r="P11" s="35"/>
    </row>
    <row r="12" spans="1:16">
      <c r="A12" s="601" t="s">
        <v>51</v>
      </c>
      <c r="B12" s="602"/>
      <c r="C12" s="602"/>
      <c r="D12" s="392">
        <v>256</v>
      </c>
      <c r="E12" s="200"/>
      <c r="F12" s="200"/>
      <c r="G12" s="200"/>
      <c r="H12" s="200"/>
      <c r="I12" s="200"/>
      <c r="J12" s="200"/>
      <c r="K12" s="200"/>
      <c r="L12" s="200"/>
      <c r="M12" s="200"/>
      <c r="N12" s="35"/>
      <c r="O12" s="35"/>
      <c r="P12" s="35"/>
    </row>
    <row r="13" spans="1:16">
      <c r="A13" s="602" t="s">
        <v>52</v>
      </c>
      <c r="B13" s="602"/>
      <c r="C13" s="602"/>
      <c r="D13" s="392">
        <v>34</v>
      </c>
      <c r="E13" s="200"/>
      <c r="F13" s="200"/>
      <c r="G13" s="200"/>
      <c r="H13" s="200"/>
      <c r="I13" s="200"/>
      <c r="J13" s="200"/>
      <c r="K13" s="200"/>
      <c r="L13" s="200"/>
      <c r="M13" s="200"/>
      <c r="N13" s="35"/>
      <c r="O13" s="35"/>
      <c r="P13" s="35"/>
    </row>
    <row r="15" spans="1:16" ht="11.25" customHeight="1">
      <c r="A15" s="597" t="s">
        <v>6</v>
      </c>
      <c r="B15" s="597" t="s">
        <v>86</v>
      </c>
      <c r="C15" s="597"/>
      <c r="D15" s="610" t="s">
        <v>7</v>
      </c>
      <c r="E15" s="606" t="s">
        <v>8</v>
      </c>
      <c r="F15" s="606" t="s">
        <v>9</v>
      </c>
      <c r="G15" s="606" t="s">
        <v>10</v>
      </c>
      <c r="H15" s="606" t="s">
        <v>11</v>
      </c>
      <c r="I15" s="606" t="s">
        <v>12</v>
      </c>
      <c r="J15" s="609" t="s">
        <v>19</v>
      </c>
      <c r="K15" s="609"/>
      <c r="L15" s="606" t="s">
        <v>22</v>
      </c>
      <c r="M15" s="606" t="s">
        <v>13</v>
      </c>
      <c r="N15" s="606" t="s">
        <v>14</v>
      </c>
      <c r="O15" s="606" t="s">
        <v>15</v>
      </c>
      <c r="P15" s="607"/>
    </row>
    <row r="16" spans="1:16">
      <c r="A16" s="597"/>
      <c r="B16" s="597"/>
      <c r="C16" s="597"/>
      <c r="D16" s="599"/>
      <c r="E16" s="580"/>
      <c r="F16" s="600"/>
      <c r="G16" s="580"/>
      <c r="H16" s="580"/>
      <c r="I16" s="580"/>
      <c r="J16" s="14" t="s">
        <v>21</v>
      </c>
      <c r="K16" s="14" t="s">
        <v>23</v>
      </c>
      <c r="L16" s="580"/>
      <c r="M16" s="580"/>
      <c r="N16" s="580"/>
      <c r="O16" s="580"/>
      <c r="P16" s="608"/>
    </row>
    <row r="17" spans="1:16">
      <c r="A17" s="131">
        <v>1</v>
      </c>
      <c r="B17" s="239" t="s">
        <v>155</v>
      </c>
      <c r="C17" s="235"/>
      <c r="D17" s="49">
        <v>1991</v>
      </c>
      <c r="E17" s="47" t="s">
        <v>4</v>
      </c>
      <c r="F17" s="47" t="s">
        <v>199</v>
      </c>
      <c r="G17" s="250" t="s">
        <v>341</v>
      </c>
      <c r="H17" s="192">
        <v>56.15</v>
      </c>
      <c r="I17" s="47">
        <v>54</v>
      </c>
      <c r="J17" s="196"/>
      <c r="K17" s="12"/>
      <c r="L17" s="58"/>
      <c r="M17" s="49">
        <v>20</v>
      </c>
      <c r="N17" s="60" t="str">
        <f t="shared" ref="N17:N23" si="0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133" t="s">
        <v>156</v>
      </c>
      <c r="P17" s="268"/>
    </row>
    <row r="18" spans="1:16" s="17" customFormat="1">
      <c r="A18" s="59">
        <f>A17+1</f>
        <v>2</v>
      </c>
      <c r="B18" s="239" t="s">
        <v>247</v>
      </c>
      <c r="C18" s="235"/>
      <c r="D18" s="49">
        <v>2004</v>
      </c>
      <c r="E18" s="47" t="s">
        <v>4</v>
      </c>
      <c r="F18" s="47" t="s">
        <v>209</v>
      </c>
      <c r="G18" s="250" t="s">
        <v>210</v>
      </c>
      <c r="H18" s="193">
        <v>59.7</v>
      </c>
      <c r="I18" s="47">
        <v>52</v>
      </c>
      <c r="J18" s="22"/>
      <c r="K18" s="19"/>
      <c r="L18" s="56"/>
      <c r="M18" s="49">
        <v>18</v>
      </c>
      <c r="N18" s="60" t="str">
        <f t="shared" si="0"/>
        <v>МС</v>
      </c>
      <c r="O18" s="234" t="s">
        <v>148</v>
      </c>
      <c r="P18" s="266"/>
    </row>
    <row r="19" spans="1:16" s="17" customFormat="1">
      <c r="A19" s="59">
        <f t="shared" ref="A19:A23" si="1">A18+1</f>
        <v>3</v>
      </c>
      <c r="B19" s="318" t="s">
        <v>373</v>
      </c>
      <c r="C19" s="134"/>
      <c r="D19" s="47">
        <v>2003</v>
      </c>
      <c r="E19" s="50" t="s">
        <v>5</v>
      </c>
      <c r="F19" s="50" t="s">
        <v>339</v>
      </c>
      <c r="G19" s="50"/>
      <c r="H19" s="195">
        <v>62.1</v>
      </c>
      <c r="I19" s="188">
        <v>44</v>
      </c>
      <c r="J19" s="190"/>
      <c r="K19" s="19"/>
      <c r="L19" s="56"/>
      <c r="M19" s="49">
        <v>16</v>
      </c>
      <c r="N19" s="60" t="str">
        <f t="shared" si="0"/>
        <v>+МС</v>
      </c>
      <c r="O19" s="133" t="s">
        <v>420</v>
      </c>
      <c r="P19" s="266"/>
    </row>
    <row r="20" spans="1:16" s="17" customFormat="1">
      <c r="A20" s="59">
        <f t="shared" si="1"/>
        <v>4</v>
      </c>
      <c r="B20" s="316" t="s">
        <v>449</v>
      </c>
      <c r="C20" s="230"/>
      <c r="D20" s="185">
        <v>2003</v>
      </c>
      <c r="E20" s="186" t="s">
        <v>5</v>
      </c>
      <c r="F20" s="50" t="s">
        <v>339</v>
      </c>
      <c r="G20" s="186"/>
      <c r="H20" s="194">
        <v>58.95</v>
      </c>
      <c r="I20" s="47">
        <v>33</v>
      </c>
      <c r="J20" s="20"/>
      <c r="K20" s="19"/>
      <c r="L20" s="56"/>
      <c r="M20" s="434" t="s">
        <v>525</v>
      </c>
      <c r="N20" s="60" t="str">
        <f t="shared" si="0"/>
        <v>-</v>
      </c>
      <c r="O20" s="133" t="s">
        <v>420</v>
      </c>
      <c r="P20" s="24"/>
    </row>
    <row r="21" spans="1:16" s="17" customFormat="1">
      <c r="A21" s="59">
        <f t="shared" si="1"/>
        <v>5</v>
      </c>
      <c r="B21" s="239" t="s">
        <v>248</v>
      </c>
      <c r="C21" s="235"/>
      <c r="D21" s="49">
        <v>2003</v>
      </c>
      <c r="E21" s="47" t="s">
        <v>4</v>
      </c>
      <c r="F21" s="47" t="s">
        <v>209</v>
      </c>
      <c r="G21" s="250" t="s">
        <v>210</v>
      </c>
      <c r="H21" s="194">
        <v>54.1</v>
      </c>
      <c r="I21" s="47">
        <v>28</v>
      </c>
      <c r="J21" s="20"/>
      <c r="K21" s="19"/>
      <c r="L21" s="56"/>
      <c r="M21" s="49">
        <v>15</v>
      </c>
      <c r="N21" s="60" t="str">
        <f t="shared" si="0"/>
        <v>-</v>
      </c>
      <c r="O21" s="133" t="s">
        <v>148</v>
      </c>
      <c r="P21" s="268"/>
    </row>
    <row r="22" spans="1:16" s="17" customFormat="1">
      <c r="A22" s="59">
        <f t="shared" si="1"/>
        <v>6</v>
      </c>
      <c r="B22" s="319" t="s">
        <v>374</v>
      </c>
      <c r="C22" s="253"/>
      <c r="D22" s="47">
        <v>2001</v>
      </c>
      <c r="E22" s="50" t="s">
        <v>357</v>
      </c>
      <c r="F22" s="50" t="s">
        <v>339</v>
      </c>
      <c r="G22" s="50"/>
      <c r="H22" s="194">
        <v>54.3</v>
      </c>
      <c r="I22" s="188">
        <v>28</v>
      </c>
      <c r="J22" s="20"/>
      <c r="K22" s="19"/>
      <c r="L22" s="56"/>
      <c r="M22" s="49">
        <v>14</v>
      </c>
      <c r="N22" s="60" t="str">
        <f t="shared" si="0"/>
        <v>-</v>
      </c>
      <c r="O22" s="133" t="s">
        <v>421</v>
      </c>
      <c r="P22" s="268"/>
    </row>
    <row r="23" spans="1:16" s="17" customFormat="1">
      <c r="A23" s="59">
        <f t="shared" si="1"/>
        <v>7</v>
      </c>
      <c r="B23" s="324" t="s">
        <v>249</v>
      </c>
      <c r="C23" s="237"/>
      <c r="D23" s="49">
        <v>1994</v>
      </c>
      <c r="E23" s="47" t="s">
        <v>5</v>
      </c>
      <c r="F23" s="47" t="s">
        <v>250</v>
      </c>
      <c r="G23" s="250"/>
      <c r="H23" s="194">
        <v>56.7</v>
      </c>
      <c r="I23" s="47">
        <v>10</v>
      </c>
      <c r="J23" s="20"/>
      <c r="K23" s="19"/>
      <c r="L23" s="56"/>
      <c r="M23" s="49">
        <v>13</v>
      </c>
      <c r="N23" s="60" t="str">
        <f t="shared" si="0"/>
        <v>-</v>
      </c>
      <c r="O23" s="133" t="s">
        <v>257</v>
      </c>
      <c r="P23" s="280"/>
    </row>
    <row r="24" spans="1:16" ht="29.25" customHeight="1">
      <c r="H24" s="55"/>
      <c r="I24" s="55"/>
      <c r="J24" s="55"/>
      <c r="K24" s="55"/>
      <c r="L24" s="55"/>
      <c r="M24" s="55"/>
      <c r="N24" s="55"/>
      <c r="O24" s="55"/>
      <c r="P24" s="55"/>
    </row>
    <row r="25" spans="1:16" ht="18" customHeight="1">
      <c r="A25" s="119" t="s">
        <v>16</v>
      </c>
      <c r="B25" s="405"/>
      <c r="C25" s="405"/>
      <c r="D25" s="140" t="s">
        <v>518</v>
      </c>
      <c r="F25" s="5"/>
      <c r="G25" s="119" t="s">
        <v>554</v>
      </c>
      <c r="H25" s="54" t="s">
        <v>520</v>
      </c>
      <c r="I25" s="405"/>
      <c r="J25" s="405"/>
      <c r="K25" s="405"/>
      <c r="M25" s="404"/>
    </row>
    <row r="26" spans="1:16" ht="14.25" customHeight="1">
      <c r="A26" s="119"/>
      <c r="B26" s="405"/>
      <c r="C26" s="405"/>
      <c r="D26" s="120"/>
      <c r="F26" s="5"/>
      <c r="G26" s="119"/>
      <c r="I26" s="405"/>
      <c r="J26" s="405"/>
      <c r="K26" s="405"/>
      <c r="M26" s="140"/>
    </row>
    <row r="27" spans="1:16" ht="24" customHeight="1">
      <c r="A27" s="119" t="s">
        <v>17</v>
      </c>
      <c r="B27" s="405"/>
      <c r="C27" s="405"/>
      <c r="D27" s="54" t="s">
        <v>519</v>
      </c>
      <c r="E27" s="405"/>
      <c r="F27" s="405"/>
      <c r="G27" s="119" t="s">
        <v>556</v>
      </c>
      <c r="H27" s="54" t="s">
        <v>521</v>
      </c>
      <c r="I27" s="405"/>
      <c r="J27" s="405"/>
      <c r="K27" s="405"/>
      <c r="M27" s="140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3">
    <sortCondition descending="1" ref="I17:I23"/>
  </sortState>
  <mergeCells count="31"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  <mergeCell ref="A15:A16"/>
    <mergeCell ref="B15:C16"/>
    <mergeCell ref="D15:D16"/>
    <mergeCell ref="E15:E16"/>
    <mergeCell ref="F15:F16"/>
    <mergeCell ref="A9:C10"/>
    <mergeCell ref="D9:M9"/>
    <mergeCell ref="D10:M10"/>
    <mergeCell ref="A12:C12"/>
    <mergeCell ref="A13:C13"/>
    <mergeCell ref="N15:N16"/>
    <mergeCell ref="O15:P16"/>
    <mergeCell ref="G15:G16"/>
    <mergeCell ref="H15:H16"/>
    <mergeCell ref="I15:I16"/>
    <mergeCell ref="J15:K15"/>
    <mergeCell ref="L15:L16"/>
    <mergeCell ref="M15:M16"/>
  </mergeCells>
  <printOptions horizontalCentered="1"/>
  <pageMargins left="0.59055118110236227" right="0.19685039370078741" top="0.59055118110236227" bottom="0.59055118110236227" header="0" footer="0"/>
  <pageSetup paperSize="9" scale="81" firstPageNumber="0" fitToHeight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27"/>
  <sheetViews>
    <sheetView view="pageBreakPreview" topLeftCell="A11" zoomScaleNormal="70" zoomScaleSheetLayoutView="100" workbookViewId="0">
      <selection activeCell="N31" sqref="N31"/>
    </sheetView>
  </sheetViews>
  <sheetFormatPr defaultColWidth="9.140625" defaultRowHeight="12.75"/>
  <cols>
    <col min="1" max="1" width="6.5703125" style="54" customWidth="1"/>
    <col min="2" max="2" width="17.42578125" style="54" customWidth="1"/>
    <col min="3" max="3" width="7.28515625" style="54" customWidth="1"/>
    <col min="4" max="4" width="9.42578125" style="54" customWidth="1"/>
    <col min="5" max="5" width="7.42578125" style="54" customWidth="1"/>
    <col min="6" max="6" width="22.28515625" style="54" customWidth="1"/>
    <col min="7" max="7" width="30.42578125" style="54" customWidth="1"/>
    <col min="8" max="8" width="10.140625" style="54" customWidth="1"/>
    <col min="9" max="9" width="12.42578125" style="54" customWidth="1"/>
    <col min="10" max="10" width="3.85546875" style="54" hidden="1" customWidth="1"/>
    <col min="11" max="11" width="4.85546875" style="54" hidden="1" customWidth="1"/>
    <col min="12" max="12" width="15" style="54" hidden="1" customWidth="1"/>
    <col min="13" max="13" width="7" style="54" customWidth="1"/>
    <col min="14" max="14" width="11.28515625" style="54" customWidth="1"/>
    <col min="15" max="16" width="16.5703125" style="54" customWidth="1"/>
    <col min="17" max="16384" width="9.140625" style="54"/>
  </cols>
  <sheetData>
    <row r="1" spans="1:16">
      <c r="A1" s="577" t="s">
        <v>306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  <c r="N1" s="577"/>
      <c r="O1" s="577"/>
      <c r="P1" s="577"/>
    </row>
    <row r="2" spans="1:16">
      <c r="A2" s="577" t="s">
        <v>307</v>
      </c>
      <c r="B2" s="577"/>
      <c r="C2" s="577"/>
      <c r="D2" s="577"/>
      <c r="E2" s="577"/>
      <c r="F2" s="577"/>
      <c r="G2" s="577"/>
      <c r="H2" s="577"/>
      <c r="I2" s="577"/>
      <c r="J2" s="577"/>
      <c r="K2" s="577"/>
      <c r="L2" s="577"/>
      <c r="M2" s="577"/>
      <c r="N2" s="577"/>
      <c r="O2" s="577"/>
      <c r="P2" s="577"/>
    </row>
    <row r="3" spans="1:16" ht="12.75" customHeight="1">
      <c r="A3" s="577" t="s">
        <v>305</v>
      </c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577"/>
      <c r="N3" s="577"/>
      <c r="O3" s="577"/>
      <c r="P3" s="577"/>
    </row>
    <row r="4" spans="1:16">
      <c r="A4" s="577" t="s">
        <v>308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577"/>
      <c r="N4" s="577"/>
      <c r="O4" s="577"/>
      <c r="P4" s="577"/>
    </row>
    <row r="5" spans="1:16" ht="9" customHeight="1"/>
    <row r="6" spans="1:16" ht="27" customHeight="1">
      <c r="A6" s="576" t="s">
        <v>313</v>
      </c>
      <c r="B6" s="576"/>
      <c r="C6" s="576"/>
      <c r="D6" s="574" t="s">
        <v>1</v>
      </c>
      <c r="E6" s="575"/>
      <c r="F6" s="575"/>
      <c r="G6" s="575"/>
      <c r="H6" s="575"/>
      <c r="I6" s="575"/>
      <c r="J6" s="575"/>
      <c r="K6" s="575"/>
      <c r="L6" s="575"/>
      <c r="M6" s="575"/>
      <c r="N6" s="576" t="s">
        <v>183</v>
      </c>
      <c r="O6" s="576"/>
      <c r="P6" s="576"/>
    </row>
    <row r="7" spans="1:16" ht="27.75" customHeight="1">
      <c r="A7" s="583" t="s">
        <v>304</v>
      </c>
      <c r="B7" s="583"/>
      <c r="C7" s="584"/>
      <c r="D7" s="585" t="s">
        <v>309</v>
      </c>
      <c r="E7" s="585"/>
      <c r="F7" s="585"/>
      <c r="G7" s="585"/>
      <c r="H7" s="585"/>
      <c r="I7" s="585"/>
      <c r="J7" s="585"/>
      <c r="K7" s="585"/>
      <c r="L7" s="585"/>
      <c r="M7" s="585"/>
      <c r="N7" s="583" t="s">
        <v>20</v>
      </c>
      <c r="O7" s="583"/>
      <c r="P7" s="583"/>
    </row>
    <row r="8" spans="1:16" ht="15">
      <c r="A8" s="587" t="s">
        <v>34</v>
      </c>
      <c r="B8" s="587"/>
      <c r="C8" s="587"/>
      <c r="D8" s="588" t="s">
        <v>303</v>
      </c>
      <c r="E8" s="589"/>
      <c r="F8" s="589"/>
      <c r="G8" s="589"/>
      <c r="H8" s="589"/>
      <c r="I8" s="589"/>
      <c r="J8" s="589"/>
      <c r="K8" s="589"/>
      <c r="L8" s="589"/>
      <c r="M8" s="590"/>
      <c r="N8" s="587" t="s">
        <v>2</v>
      </c>
      <c r="O8" s="587"/>
      <c r="P8" s="587"/>
    </row>
    <row r="9" spans="1:16" ht="15.75">
      <c r="A9" s="586">
        <v>76</v>
      </c>
      <c r="B9" s="586"/>
      <c r="C9" s="586"/>
      <c r="D9" s="591" t="s">
        <v>123</v>
      </c>
      <c r="E9" s="574"/>
      <c r="F9" s="574"/>
      <c r="G9" s="574"/>
      <c r="H9" s="574"/>
      <c r="I9" s="574"/>
      <c r="J9" s="574"/>
      <c r="K9" s="574"/>
      <c r="L9" s="574"/>
      <c r="M9" s="592"/>
      <c r="N9" s="199" t="s">
        <v>3</v>
      </c>
      <c r="O9" s="199" t="s">
        <v>4</v>
      </c>
      <c r="P9" s="199" t="s">
        <v>5</v>
      </c>
    </row>
    <row r="10" spans="1:16" ht="15" customHeight="1">
      <c r="A10" s="586"/>
      <c r="B10" s="586"/>
      <c r="C10" s="586"/>
      <c r="D10" s="593" t="s">
        <v>90</v>
      </c>
      <c r="E10" s="593"/>
      <c r="F10" s="593"/>
      <c r="G10" s="593"/>
      <c r="H10" s="593"/>
      <c r="I10" s="593"/>
      <c r="J10" s="593"/>
      <c r="K10" s="593"/>
      <c r="L10" s="593"/>
      <c r="M10" s="593"/>
      <c r="N10" s="124">
        <v>72</v>
      </c>
      <c r="O10" s="124">
        <v>56</v>
      </c>
      <c r="P10" s="124">
        <v>45</v>
      </c>
    </row>
    <row r="11" spans="1:16" s="7" customFormat="1">
      <c r="A11" s="35"/>
      <c r="B11" s="35"/>
      <c r="C11" s="35"/>
      <c r="N11" s="35"/>
      <c r="O11" s="35"/>
      <c r="P11" s="35"/>
    </row>
    <row r="12" spans="1:16">
      <c r="A12" s="601" t="s">
        <v>51</v>
      </c>
      <c r="B12" s="602"/>
      <c r="C12" s="602"/>
      <c r="D12" s="392">
        <v>256</v>
      </c>
      <c r="E12" s="200"/>
      <c r="F12" s="200"/>
      <c r="G12" s="200"/>
      <c r="H12" s="200"/>
      <c r="I12" s="200"/>
      <c r="J12" s="200"/>
      <c r="K12" s="200"/>
      <c r="L12" s="200"/>
      <c r="M12" s="200"/>
      <c r="N12" s="35"/>
      <c r="O12" s="35"/>
      <c r="P12" s="35"/>
    </row>
    <row r="13" spans="1:16">
      <c r="A13" s="602" t="s">
        <v>52</v>
      </c>
      <c r="B13" s="602"/>
      <c r="C13" s="602"/>
      <c r="D13" s="392">
        <v>34</v>
      </c>
      <c r="E13" s="200"/>
      <c r="F13" s="200"/>
      <c r="G13" s="200"/>
      <c r="H13" s="200"/>
      <c r="I13" s="200"/>
      <c r="J13" s="200"/>
      <c r="K13" s="200"/>
      <c r="L13" s="200"/>
      <c r="M13" s="200"/>
      <c r="N13" s="35"/>
      <c r="O13" s="35"/>
      <c r="P13" s="35"/>
    </row>
    <row r="15" spans="1:16" ht="11.25" customHeight="1">
      <c r="A15" s="597" t="s">
        <v>6</v>
      </c>
      <c r="B15" s="597" t="s">
        <v>86</v>
      </c>
      <c r="C15" s="597"/>
      <c r="D15" s="610" t="s">
        <v>7</v>
      </c>
      <c r="E15" s="606" t="s">
        <v>8</v>
      </c>
      <c r="F15" s="606" t="s">
        <v>9</v>
      </c>
      <c r="G15" s="606" t="s">
        <v>10</v>
      </c>
      <c r="H15" s="606" t="s">
        <v>11</v>
      </c>
      <c r="I15" s="606" t="s">
        <v>12</v>
      </c>
      <c r="J15" s="609" t="s">
        <v>19</v>
      </c>
      <c r="K15" s="609"/>
      <c r="L15" s="606" t="s">
        <v>22</v>
      </c>
      <c r="M15" s="606" t="s">
        <v>13</v>
      </c>
      <c r="N15" s="606" t="s">
        <v>14</v>
      </c>
      <c r="O15" s="606" t="s">
        <v>15</v>
      </c>
      <c r="P15" s="607"/>
    </row>
    <row r="16" spans="1:16">
      <c r="A16" s="597"/>
      <c r="B16" s="597"/>
      <c r="C16" s="597"/>
      <c r="D16" s="599"/>
      <c r="E16" s="580"/>
      <c r="F16" s="600"/>
      <c r="G16" s="580"/>
      <c r="H16" s="580"/>
      <c r="I16" s="580"/>
      <c r="J16" s="14" t="s">
        <v>21</v>
      </c>
      <c r="K16" s="14" t="s">
        <v>23</v>
      </c>
      <c r="L16" s="580"/>
      <c r="M16" s="580"/>
      <c r="N16" s="580"/>
      <c r="O16" s="580"/>
      <c r="P16" s="608"/>
    </row>
    <row r="17" spans="1:16">
      <c r="A17" s="131">
        <v>1</v>
      </c>
      <c r="B17" s="340" t="s">
        <v>157</v>
      </c>
      <c r="C17" s="251"/>
      <c r="D17" s="49">
        <v>1999</v>
      </c>
      <c r="E17" s="241" t="s">
        <v>3</v>
      </c>
      <c r="F17" s="47" t="s">
        <v>209</v>
      </c>
      <c r="G17" s="206" t="s">
        <v>210</v>
      </c>
      <c r="H17" s="192">
        <v>81.349999999999994</v>
      </c>
      <c r="I17" s="207">
        <v>76</v>
      </c>
      <c r="J17" s="196"/>
      <c r="K17" s="12"/>
      <c r="L17" s="58"/>
      <c r="M17" s="49">
        <v>20</v>
      </c>
      <c r="N17" s="60" t="str">
        <f t="shared" ref="N17:N24" si="0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284" t="s">
        <v>59</v>
      </c>
      <c r="P17" s="266"/>
    </row>
    <row r="18" spans="1:16" s="17" customFormat="1">
      <c r="A18" s="59">
        <f>A17+1</f>
        <v>2</v>
      </c>
      <c r="B18" s="320" t="s">
        <v>375</v>
      </c>
      <c r="C18" s="269"/>
      <c r="D18" s="47">
        <v>1999</v>
      </c>
      <c r="E18" s="247" t="s">
        <v>4</v>
      </c>
      <c r="F18" s="50" t="s">
        <v>339</v>
      </c>
      <c r="G18" s="307"/>
      <c r="H18" s="305">
        <v>81</v>
      </c>
      <c r="I18" s="275">
        <v>62</v>
      </c>
      <c r="J18" s="19"/>
      <c r="K18" s="19"/>
      <c r="L18" s="56"/>
      <c r="M18" s="49">
        <v>18</v>
      </c>
      <c r="N18" s="60" t="str">
        <f t="shared" si="0"/>
        <v>МС</v>
      </c>
      <c r="O18" s="502" t="s">
        <v>422</v>
      </c>
      <c r="P18" s="268"/>
    </row>
    <row r="19" spans="1:16" s="17" customFormat="1">
      <c r="A19" s="59">
        <f t="shared" ref="A19:A24" si="1">A18+1</f>
        <v>3</v>
      </c>
      <c r="B19" s="322" t="s">
        <v>252</v>
      </c>
      <c r="C19" s="401"/>
      <c r="D19" s="49">
        <v>2005</v>
      </c>
      <c r="E19" s="241" t="s">
        <v>5</v>
      </c>
      <c r="F19" s="47" t="s">
        <v>209</v>
      </c>
      <c r="G19" s="233" t="s">
        <v>210</v>
      </c>
      <c r="H19" s="195">
        <v>77.400000000000006</v>
      </c>
      <c r="I19" s="19">
        <v>57</v>
      </c>
      <c r="J19" s="190"/>
      <c r="K19" s="19"/>
      <c r="L19" s="56"/>
      <c r="M19" s="49">
        <v>16</v>
      </c>
      <c r="N19" s="60" t="str">
        <f t="shared" si="0"/>
        <v>+МС</v>
      </c>
      <c r="O19" s="284" t="s">
        <v>148</v>
      </c>
      <c r="P19" s="268"/>
    </row>
    <row r="20" spans="1:16" s="17" customFormat="1">
      <c r="A20" s="59">
        <f t="shared" si="1"/>
        <v>4</v>
      </c>
      <c r="B20" s="454" t="s">
        <v>632</v>
      </c>
      <c r="C20" s="308"/>
      <c r="D20" s="185">
        <v>1991</v>
      </c>
      <c r="E20" s="309" t="s">
        <v>5</v>
      </c>
      <c r="F20" s="50" t="s">
        <v>329</v>
      </c>
      <c r="G20" s="186"/>
      <c r="H20" s="194">
        <v>74.599999999999994</v>
      </c>
      <c r="I20" s="19">
        <v>35</v>
      </c>
      <c r="J20" s="20"/>
      <c r="K20" s="19"/>
      <c r="L20" s="56"/>
      <c r="M20" s="434" t="s">
        <v>525</v>
      </c>
      <c r="N20" s="60" t="str">
        <f t="shared" si="0"/>
        <v>-</v>
      </c>
      <c r="O20" s="284" t="s">
        <v>435</v>
      </c>
      <c r="P20" s="24"/>
    </row>
    <row r="21" spans="1:16" s="17" customFormat="1">
      <c r="A21" s="59">
        <f t="shared" si="1"/>
        <v>5</v>
      </c>
      <c r="B21" s="321" t="s">
        <v>251</v>
      </c>
      <c r="C21" s="303"/>
      <c r="D21" s="49">
        <v>2006</v>
      </c>
      <c r="E21" s="337">
        <v>1</v>
      </c>
      <c r="F21" s="47" t="s">
        <v>205</v>
      </c>
      <c r="G21" s="47"/>
      <c r="H21" s="194">
        <v>80.099999999999994</v>
      </c>
      <c r="I21" s="19">
        <v>28</v>
      </c>
      <c r="J21" s="20"/>
      <c r="K21" s="19"/>
      <c r="L21" s="56"/>
      <c r="M21" s="49">
        <v>15</v>
      </c>
      <c r="N21" s="60" t="str">
        <f t="shared" si="0"/>
        <v>-</v>
      </c>
      <c r="O21" s="285" t="s">
        <v>514</v>
      </c>
      <c r="P21" s="268"/>
    </row>
    <row r="22" spans="1:16" s="17" customFormat="1">
      <c r="A22" s="59">
        <f t="shared" si="1"/>
        <v>6</v>
      </c>
      <c r="B22" s="341" t="s">
        <v>158</v>
      </c>
      <c r="C22" s="257"/>
      <c r="D22" s="50">
        <v>1990</v>
      </c>
      <c r="E22" s="247" t="s">
        <v>5</v>
      </c>
      <c r="F22" s="47" t="s">
        <v>199</v>
      </c>
      <c r="G22" s="47"/>
      <c r="H22" s="194">
        <v>63.1</v>
      </c>
      <c r="I22" s="19">
        <v>14</v>
      </c>
      <c r="J22" s="20"/>
      <c r="K22" s="19"/>
      <c r="L22" s="56"/>
      <c r="M22" s="49">
        <v>14</v>
      </c>
      <c r="N22" s="60" t="str">
        <f t="shared" si="0"/>
        <v>-</v>
      </c>
      <c r="O22" s="256" t="s">
        <v>253</v>
      </c>
      <c r="P22" s="268"/>
    </row>
    <row r="23" spans="1:16" s="17" customFormat="1" ht="12.75" customHeight="1">
      <c r="A23" s="59">
        <f t="shared" si="1"/>
        <v>7</v>
      </c>
      <c r="B23" s="310" t="s">
        <v>468</v>
      </c>
      <c r="C23" s="248"/>
      <c r="D23" s="50">
        <v>2002</v>
      </c>
      <c r="E23" s="246" t="s">
        <v>5</v>
      </c>
      <c r="F23" s="296" t="s">
        <v>456</v>
      </c>
      <c r="G23" s="232"/>
      <c r="H23" s="194">
        <v>112.8</v>
      </c>
      <c r="I23" s="238">
        <v>10</v>
      </c>
      <c r="J23" s="20"/>
      <c r="K23" s="19"/>
      <c r="L23" s="56"/>
      <c r="M23" s="49">
        <v>13</v>
      </c>
      <c r="N23" s="60" t="str">
        <f t="shared" si="0"/>
        <v>-</v>
      </c>
      <c r="O23" s="277" t="s">
        <v>469</v>
      </c>
      <c r="P23" s="24"/>
    </row>
    <row r="24" spans="1:16" s="17" customFormat="1" ht="12.75" customHeight="1">
      <c r="A24" s="59">
        <f t="shared" si="1"/>
        <v>8</v>
      </c>
      <c r="B24" s="311" t="s">
        <v>470</v>
      </c>
      <c r="C24" s="231"/>
      <c r="D24" s="185">
        <v>1975</v>
      </c>
      <c r="E24" s="186" t="s">
        <v>5</v>
      </c>
      <c r="F24" s="258" t="s">
        <v>456</v>
      </c>
      <c r="G24" s="186"/>
      <c r="H24" s="194">
        <v>77.2</v>
      </c>
      <c r="I24" s="47">
        <v>6</v>
      </c>
      <c r="J24" s="20"/>
      <c r="K24" s="19"/>
      <c r="L24" s="56"/>
      <c r="M24" s="49">
        <v>12</v>
      </c>
      <c r="N24" s="60" t="str">
        <f t="shared" si="0"/>
        <v>-</v>
      </c>
      <c r="O24" s="256" t="s">
        <v>471</v>
      </c>
      <c r="P24" s="268"/>
    </row>
    <row r="25" spans="1:16">
      <c r="H25" s="55"/>
      <c r="I25" s="55"/>
      <c r="J25" s="55"/>
      <c r="K25" s="55"/>
      <c r="L25" s="55"/>
      <c r="M25" s="55"/>
      <c r="N25" s="55"/>
      <c r="O25" s="55"/>
      <c r="P25" s="55"/>
    </row>
    <row r="26" spans="1:16" ht="34.5" customHeight="1">
      <c r="A26" s="119" t="s">
        <v>16</v>
      </c>
      <c r="B26" s="405"/>
      <c r="C26" s="405"/>
      <c r="D26" s="140" t="s">
        <v>518</v>
      </c>
      <c r="F26" s="5"/>
      <c r="G26" s="119" t="s">
        <v>554</v>
      </c>
      <c r="H26" s="54" t="s">
        <v>520</v>
      </c>
      <c r="I26" s="405"/>
      <c r="J26" s="405"/>
      <c r="K26" s="405"/>
      <c r="M26" s="404"/>
    </row>
    <row r="27" spans="1:16" ht="34.5" customHeight="1">
      <c r="A27" s="119" t="s">
        <v>17</v>
      </c>
      <c r="B27" s="405"/>
      <c r="C27" s="405"/>
      <c r="D27" s="54" t="s">
        <v>519</v>
      </c>
      <c r="E27" s="405"/>
      <c r="F27" s="405"/>
      <c r="G27" s="119" t="s">
        <v>556</v>
      </c>
      <c r="H27" s="54" t="s">
        <v>521</v>
      </c>
      <c r="I27" s="405"/>
      <c r="J27" s="405"/>
      <c r="K27" s="405"/>
      <c r="M27" s="140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4">
    <sortCondition descending="1" ref="I17:I24"/>
  </sortState>
  <mergeCells count="31"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  <mergeCell ref="D15:D16"/>
    <mergeCell ref="E15:E16"/>
    <mergeCell ref="F15:F16"/>
    <mergeCell ref="A9:C10"/>
    <mergeCell ref="D9:M9"/>
    <mergeCell ref="D10:M10"/>
    <mergeCell ref="A12:C12"/>
    <mergeCell ref="A13:C13"/>
    <mergeCell ref="A15:A16"/>
    <mergeCell ref="B15:C16"/>
    <mergeCell ref="N15:N16"/>
    <mergeCell ref="O15:P16"/>
    <mergeCell ref="G15:G16"/>
    <mergeCell ref="H15:H16"/>
    <mergeCell ref="I15:I16"/>
    <mergeCell ref="J15:K15"/>
    <mergeCell ref="L15:L16"/>
    <mergeCell ref="M15:M16"/>
  </mergeCells>
  <printOptions horizontalCentered="1"/>
  <pageMargins left="0.59055118110236227" right="0.19685039370078741" top="0.59055118110236227" bottom="0.59055118110236227" header="0" footer="0"/>
  <pageSetup paperSize="9" scale="81" firstPageNumber="0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39997558519241921"/>
    <pageSetUpPr fitToPage="1"/>
  </sheetPr>
  <dimension ref="A1:N71"/>
  <sheetViews>
    <sheetView view="pageBreakPreview" zoomScale="90" zoomScaleNormal="90" zoomScaleSheetLayoutView="90" workbookViewId="0">
      <selection activeCell="F24" sqref="F24"/>
    </sheetView>
  </sheetViews>
  <sheetFormatPr defaultColWidth="36.140625" defaultRowHeight="12.75"/>
  <cols>
    <col min="1" max="1" width="8.85546875" customWidth="1"/>
    <col min="2" max="2" width="8.42578125" customWidth="1"/>
    <col min="3" max="3" width="21.140625" customWidth="1"/>
    <col min="4" max="5" width="9.7109375" customWidth="1"/>
    <col min="6" max="6" width="13.85546875" customWidth="1"/>
    <col min="7" max="7" width="10.7109375" customWidth="1"/>
    <col min="8" max="8" width="12.85546875" customWidth="1"/>
    <col min="9" max="9" width="11.42578125" customWidth="1"/>
    <col min="10" max="10" width="11" customWidth="1"/>
    <col min="11" max="11" width="11.28515625" customWidth="1"/>
    <col min="12" max="12" width="10.5703125" customWidth="1"/>
    <col min="13" max="14" width="0.140625" customWidth="1"/>
    <col min="15" max="15" width="8.7109375" customWidth="1"/>
    <col min="16" max="237" width="9.140625" customWidth="1"/>
    <col min="238" max="238" width="8.85546875" customWidth="1"/>
    <col min="239" max="239" width="8.42578125" customWidth="1"/>
    <col min="240" max="240" width="7" customWidth="1"/>
    <col min="241" max="241" width="22.7109375" customWidth="1"/>
    <col min="242" max="242" width="17" customWidth="1"/>
    <col min="243" max="243" width="10.85546875" customWidth="1"/>
    <col min="244" max="244" width="10.42578125" customWidth="1"/>
    <col min="245" max="245" width="11.7109375" customWidth="1"/>
  </cols>
  <sheetData>
    <row r="1" spans="1:14">
      <c r="A1" s="620" t="s">
        <v>306</v>
      </c>
      <c r="B1" s="620"/>
      <c r="C1" s="620"/>
      <c r="D1" s="620"/>
      <c r="E1" s="620"/>
      <c r="F1" s="620"/>
      <c r="G1" s="620"/>
      <c r="H1" s="620"/>
      <c r="I1" s="620"/>
      <c r="J1" s="620"/>
      <c r="K1" s="620"/>
      <c r="L1" s="620"/>
      <c r="M1" s="468"/>
      <c r="N1" s="468"/>
    </row>
    <row r="2" spans="1:14" ht="10.5" customHeight="1">
      <c r="A2" s="621" t="s">
        <v>307</v>
      </c>
      <c r="B2" s="621"/>
      <c r="C2" s="621"/>
      <c r="D2" s="621"/>
      <c r="E2" s="621"/>
      <c r="F2" s="621"/>
      <c r="G2" s="621"/>
      <c r="H2" s="621"/>
      <c r="I2" s="621"/>
      <c r="J2" s="621"/>
      <c r="K2" s="621"/>
      <c r="L2" s="621"/>
      <c r="M2" s="469"/>
      <c r="N2" s="469"/>
    </row>
    <row r="3" spans="1:14" ht="11.25" customHeight="1">
      <c r="A3" s="621" t="s">
        <v>305</v>
      </c>
      <c r="B3" s="621"/>
      <c r="C3" s="621"/>
      <c r="D3" s="621"/>
      <c r="E3" s="621"/>
      <c r="F3" s="621"/>
      <c r="G3" s="621"/>
      <c r="H3" s="621"/>
      <c r="I3" s="621"/>
      <c r="J3" s="621"/>
      <c r="K3" s="621"/>
      <c r="L3" s="621"/>
      <c r="M3" s="469"/>
      <c r="N3" s="469"/>
    </row>
    <row r="4" spans="1:14" ht="11.25" customHeight="1">
      <c r="A4" s="622" t="s">
        <v>308</v>
      </c>
      <c r="B4" s="622"/>
      <c r="C4" s="622"/>
      <c r="D4" s="622"/>
      <c r="E4" s="622"/>
      <c r="F4" s="622"/>
      <c r="G4" s="622"/>
      <c r="H4" s="622"/>
      <c r="I4" s="622"/>
      <c r="J4" s="622"/>
      <c r="K4" s="622"/>
      <c r="L4" s="622"/>
      <c r="M4" s="470"/>
      <c r="N4" s="470"/>
    </row>
    <row r="5" spans="1:14" ht="11.25" customHeight="1">
      <c r="A5" s="470"/>
      <c r="B5" s="470"/>
      <c r="C5" s="470"/>
      <c r="D5" s="470"/>
      <c r="E5" s="470"/>
      <c r="F5" s="470"/>
      <c r="G5" s="470"/>
      <c r="H5" s="470"/>
      <c r="I5" s="470"/>
      <c r="J5" s="470"/>
      <c r="K5" s="470"/>
      <c r="M5" s="470"/>
      <c r="N5" s="470"/>
    </row>
    <row r="6" spans="1:14" ht="15.75">
      <c r="A6" s="576" t="s">
        <v>313</v>
      </c>
      <c r="B6" s="576"/>
      <c r="C6" s="576"/>
      <c r="D6" s="623" t="s">
        <v>1</v>
      </c>
      <c r="E6" s="623"/>
      <c r="F6" s="623"/>
      <c r="G6" s="623"/>
      <c r="H6" s="623"/>
      <c r="I6" s="623"/>
      <c r="J6" s="465"/>
      <c r="K6" s="137" t="s">
        <v>128</v>
      </c>
    </row>
    <row r="7" spans="1:14" ht="15.75">
      <c r="A7" s="583" t="s">
        <v>304</v>
      </c>
      <c r="B7" s="583"/>
      <c r="C7" s="584"/>
      <c r="D7" s="623" t="s">
        <v>314</v>
      </c>
      <c r="E7" s="623"/>
      <c r="F7" s="623"/>
      <c r="G7" s="623"/>
      <c r="H7" s="623"/>
      <c r="I7" s="623"/>
      <c r="J7" s="465"/>
      <c r="K7" s="137" t="s">
        <v>129</v>
      </c>
    </row>
    <row r="8" spans="1:14" ht="15.75">
      <c r="A8" s="624" t="s">
        <v>34</v>
      </c>
      <c r="B8" s="624"/>
      <c r="C8" s="624"/>
      <c r="D8" s="623"/>
      <c r="E8" s="623"/>
      <c r="F8" s="623"/>
      <c r="G8" s="623"/>
      <c r="H8" s="623"/>
      <c r="I8" s="623"/>
      <c r="J8" s="587" t="s">
        <v>2</v>
      </c>
      <c r="K8" s="587"/>
      <c r="L8" s="587"/>
      <c r="M8" s="178"/>
      <c r="N8" s="176"/>
    </row>
    <row r="9" spans="1:14" ht="15" customHeight="1">
      <c r="A9" s="616">
        <v>142</v>
      </c>
      <c r="B9" s="617"/>
      <c r="C9" s="618"/>
      <c r="D9" s="619" t="s">
        <v>303</v>
      </c>
      <c r="E9" s="619"/>
      <c r="F9" s="619"/>
      <c r="G9" s="619"/>
      <c r="H9" s="619"/>
      <c r="I9" s="619"/>
      <c r="J9" s="462" t="s">
        <v>3</v>
      </c>
      <c r="K9" s="462" t="s">
        <v>4</v>
      </c>
      <c r="L9" s="462" t="s">
        <v>5</v>
      </c>
      <c r="M9" s="178"/>
      <c r="N9" s="176"/>
    </row>
    <row r="10" spans="1:14" ht="15" customHeight="1">
      <c r="A10" s="178"/>
      <c r="B10" s="178"/>
      <c r="C10" s="178"/>
      <c r="D10" s="623" t="s">
        <v>516</v>
      </c>
      <c r="E10" s="623"/>
      <c r="F10" s="623"/>
      <c r="G10" s="623"/>
      <c r="H10" s="623"/>
      <c r="I10" s="623"/>
      <c r="J10" s="144">
        <v>146</v>
      </c>
      <c r="K10" s="144">
        <v>136</v>
      </c>
      <c r="L10" s="204">
        <v>115</v>
      </c>
      <c r="M10" s="178"/>
      <c r="N10" s="176"/>
    </row>
    <row r="11" spans="1:14" ht="15" customHeight="1">
      <c r="A11" s="461" t="s">
        <v>51</v>
      </c>
      <c r="B11" s="113"/>
      <c r="C11" s="113"/>
      <c r="D11" s="392">
        <v>256</v>
      </c>
      <c r="E11" s="463"/>
      <c r="F11" s="463"/>
      <c r="G11" s="463"/>
      <c r="H11" s="463"/>
      <c r="I11" s="463"/>
      <c r="J11" s="177"/>
      <c r="K11" s="177"/>
      <c r="L11" s="177"/>
      <c r="M11" s="178"/>
      <c r="N11" s="176"/>
    </row>
    <row r="12" spans="1:14" ht="15" customHeight="1">
      <c r="A12" s="164" t="s">
        <v>52</v>
      </c>
      <c r="B12" s="165"/>
      <c r="C12" s="166"/>
      <c r="D12" s="392">
        <v>34</v>
      </c>
      <c r="E12" s="463"/>
      <c r="F12" s="463"/>
      <c r="G12" s="463"/>
      <c r="H12" s="463"/>
      <c r="I12" s="463"/>
      <c r="J12" s="177"/>
      <c r="K12" s="177"/>
      <c r="L12" s="177"/>
      <c r="M12" s="178"/>
      <c r="N12" s="176"/>
    </row>
    <row r="13" spans="1:14" ht="15" customHeight="1">
      <c r="A13" s="178"/>
      <c r="B13" s="178"/>
      <c r="C13" s="178"/>
      <c r="D13" s="463"/>
      <c r="E13" s="463"/>
      <c r="F13" s="463"/>
      <c r="G13" s="463"/>
      <c r="H13" s="463"/>
      <c r="I13" s="463"/>
      <c r="J13" s="177"/>
      <c r="K13" s="177"/>
      <c r="L13" s="177"/>
      <c r="M13" s="178"/>
      <c r="N13" s="176"/>
    </row>
    <row r="14" spans="1:14" s="54" customFormat="1">
      <c r="A14" s="466" t="s">
        <v>485</v>
      </c>
      <c r="B14" s="466"/>
      <c r="C14" s="466"/>
      <c r="M14" s="177"/>
      <c r="N14" s="7"/>
    </row>
    <row r="15" spans="1:14" s="54" customFormat="1" ht="26.25" customHeight="1">
      <c r="A15" s="65" t="s">
        <v>6</v>
      </c>
      <c r="B15" s="65" t="s">
        <v>96</v>
      </c>
      <c r="C15" s="65" t="s">
        <v>86</v>
      </c>
      <c r="D15" s="66" t="s">
        <v>7</v>
      </c>
      <c r="E15" s="66" t="s">
        <v>8</v>
      </c>
      <c r="F15" s="66" t="s">
        <v>98</v>
      </c>
      <c r="G15" s="66" t="s">
        <v>99</v>
      </c>
      <c r="H15" s="66" t="s">
        <v>100</v>
      </c>
      <c r="I15" s="66" t="s">
        <v>14</v>
      </c>
      <c r="J15" s="625" t="s">
        <v>101</v>
      </c>
      <c r="K15" s="626"/>
      <c r="L15" s="627"/>
      <c r="M15" s="7"/>
      <c r="N15" s="7"/>
    </row>
    <row r="16" spans="1:14" s="54" customFormat="1" ht="14.1" customHeight="1">
      <c r="A16" s="628">
        <v>1</v>
      </c>
      <c r="B16" s="65">
        <v>1</v>
      </c>
      <c r="C16" s="70" t="s">
        <v>464</v>
      </c>
      <c r="D16" s="84">
        <v>1972</v>
      </c>
      <c r="E16" s="84" t="s">
        <v>5</v>
      </c>
      <c r="F16" s="88">
        <v>106</v>
      </c>
      <c r="G16" s="69">
        <v>35</v>
      </c>
      <c r="H16" s="65">
        <f>G16</f>
        <v>35</v>
      </c>
      <c r="I16" s="629" t="s">
        <v>3</v>
      </c>
      <c r="J16" s="179" t="s">
        <v>510</v>
      </c>
      <c r="K16" s="180"/>
      <c r="L16" s="181"/>
      <c r="M16" s="5"/>
      <c r="N16" s="5"/>
    </row>
    <row r="17" spans="1:14" ht="14.1" customHeight="1">
      <c r="A17" s="628"/>
      <c r="B17" s="65">
        <v>2</v>
      </c>
      <c r="C17" s="70" t="s">
        <v>508</v>
      </c>
      <c r="D17" s="84">
        <v>1997</v>
      </c>
      <c r="E17" s="84" t="s">
        <v>4</v>
      </c>
      <c r="F17" s="88">
        <v>95</v>
      </c>
      <c r="G17" s="69">
        <v>35</v>
      </c>
      <c r="H17" s="65">
        <f>H16+G17</f>
        <v>70</v>
      </c>
      <c r="I17" s="630"/>
      <c r="J17" s="179" t="s">
        <v>469</v>
      </c>
      <c r="K17" s="180"/>
      <c r="L17" s="182"/>
      <c r="M17" s="5"/>
      <c r="N17" s="5"/>
    </row>
    <row r="18" spans="1:14" s="54" customFormat="1" ht="14.1" customHeight="1">
      <c r="A18" s="628"/>
      <c r="B18" s="65">
        <v>3</v>
      </c>
      <c r="C18" s="70" t="s">
        <v>509</v>
      </c>
      <c r="D18" s="84">
        <v>1991</v>
      </c>
      <c r="E18" s="84" t="s">
        <v>4</v>
      </c>
      <c r="F18" s="88">
        <v>97.45</v>
      </c>
      <c r="G18" s="69">
        <v>35</v>
      </c>
      <c r="H18" s="65">
        <f t="shared" ref="H18:H19" si="0">H17+G18</f>
        <v>105</v>
      </c>
      <c r="I18" s="630"/>
      <c r="J18" s="179" t="s">
        <v>646</v>
      </c>
      <c r="K18" s="180"/>
      <c r="L18" s="181"/>
      <c r="M18" s="142"/>
      <c r="N18" s="142"/>
    </row>
    <row r="19" spans="1:14" s="54" customFormat="1" ht="14.1" customHeight="1">
      <c r="A19" s="628"/>
      <c r="B19" s="65">
        <v>4</v>
      </c>
      <c r="C19" s="70" t="s">
        <v>460</v>
      </c>
      <c r="D19" s="84">
        <v>1996</v>
      </c>
      <c r="E19" s="84" t="s">
        <v>3</v>
      </c>
      <c r="F19" s="193">
        <v>94.95</v>
      </c>
      <c r="G19" s="69">
        <v>42</v>
      </c>
      <c r="H19" s="65">
        <f t="shared" si="0"/>
        <v>147</v>
      </c>
      <c r="I19" s="631"/>
      <c r="J19" s="179" t="s">
        <v>644</v>
      </c>
      <c r="K19" s="180"/>
      <c r="L19" s="181"/>
      <c r="M19" s="142"/>
      <c r="N19" s="142"/>
    </row>
    <row r="20" spans="1:14" s="54" customFormat="1">
      <c r="A20" s="79" t="s">
        <v>103</v>
      </c>
      <c r="B20" s="89"/>
      <c r="C20" s="89"/>
      <c r="D20" s="89"/>
      <c r="E20" s="89"/>
      <c r="F20" s="80">
        <f>SUM(F16:F19)</f>
        <v>393.4</v>
      </c>
      <c r="H20" s="7"/>
      <c r="I20" s="7"/>
      <c r="J20" s="7"/>
      <c r="K20" s="7"/>
    </row>
    <row r="21" spans="1:14" s="54" customFormat="1">
      <c r="A21" s="79" t="s">
        <v>104</v>
      </c>
      <c r="B21" s="89"/>
      <c r="C21" s="89"/>
      <c r="D21" s="89"/>
      <c r="E21" s="89"/>
      <c r="F21" s="89"/>
      <c r="G21" s="89"/>
      <c r="H21" s="87">
        <f>H19</f>
        <v>147</v>
      </c>
      <c r="I21" s="471"/>
      <c r="J21" s="471"/>
      <c r="K21" s="471"/>
    </row>
    <row r="22" spans="1:14" s="54" customFormat="1">
      <c r="D22" s="54" t="s">
        <v>113</v>
      </c>
    </row>
    <row r="23" spans="1:14">
      <c r="A23" s="466" t="s">
        <v>483</v>
      </c>
      <c r="B23" s="466"/>
      <c r="C23" s="466"/>
      <c r="D23" s="54"/>
      <c r="E23" s="54"/>
      <c r="F23" s="54"/>
      <c r="G23" s="54"/>
      <c r="H23" s="54"/>
      <c r="I23" s="54"/>
      <c r="J23" s="54"/>
      <c r="K23" s="54"/>
      <c r="L23" s="54"/>
    </row>
    <row r="24" spans="1:14" ht="22.5" customHeight="1">
      <c r="A24" s="65" t="s">
        <v>6</v>
      </c>
      <c r="B24" s="65" t="s">
        <v>96</v>
      </c>
      <c r="C24" s="65" t="s">
        <v>86</v>
      </c>
      <c r="D24" s="66" t="s">
        <v>7</v>
      </c>
      <c r="E24" s="66" t="s">
        <v>8</v>
      </c>
      <c r="F24" s="66" t="s">
        <v>98</v>
      </c>
      <c r="G24" s="66" t="s">
        <v>99</v>
      </c>
      <c r="H24" s="66" t="s">
        <v>100</v>
      </c>
      <c r="I24" s="66" t="s">
        <v>14</v>
      </c>
      <c r="J24" s="625" t="s">
        <v>101</v>
      </c>
      <c r="K24" s="626"/>
      <c r="L24" s="627"/>
      <c r="N24" s="54"/>
    </row>
    <row r="25" spans="1:14" ht="14.1" customHeight="1">
      <c r="A25" s="628">
        <v>2</v>
      </c>
      <c r="B25" s="65">
        <v>1</v>
      </c>
      <c r="C25" s="70" t="s">
        <v>501</v>
      </c>
      <c r="D25" s="84">
        <v>1995</v>
      </c>
      <c r="E25" s="84" t="s">
        <v>3</v>
      </c>
      <c r="F25" s="194">
        <v>91.7</v>
      </c>
      <c r="G25" s="69">
        <v>37</v>
      </c>
      <c r="H25" s="65">
        <f>G25</f>
        <v>37</v>
      </c>
      <c r="I25" s="629" t="s">
        <v>4</v>
      </c>
      <c r="J25" s="179" t="s">
        <v>502</v>
      </c>
      <c r="K25" s="180"/>
      <c r="L25" s="181"/>
      <c r="N25" s="54"/>
    </row>
    <row r="26" spans="1:14" ht="14.1" customHeight="1">
      <c r="A26" s="628"/>
      <c r="B26" s="65">
        <v>2</v>
      </c>
      <c r="C26" s="70" t="s">
        <v>136</v>
      </c>
      <c r="D26" s="84">
        <v>1997</v>
      </c>
      <c r="E26" s="84" t="s">
        <v>3</v>
      </c>
      <c r="F26" s="364">
        <v>81.95</v>
      </c>
      <c r="G26" s="69">
        <v>37</v>
      </c>
      <c r="H26" s="65">
        <f>H25+G26</f>
        <v>74</v>
      </c>
      <c r="I26" s="630"/>
      <c r="J26" s="179" t="s">
        <v>227</v>
      </c>
      <c r="K26" s="180"/>
      <c r="L26" s="182"/>
      <c r="N26" s="54"/>
    </row>
    <row r="27" spans="1:14" ht="14.1" customHeight="1">
      <c r="A27" s="628"/>
      <c r="B27" s="65">
        <v>3</v>
      </c>
      <c r="C27" s="70" t="s">
        <v>162</v>
      </c>
      <c r="D27" s="84">
        <v>1996</v>
      </c>
      <c r="E27" s="84" t="s">
        <v>4</v>
      </c>
      <c r="F27" s="365">
        <v>99</v>
      </c>
      <c r="G27" s="76">
        <v>31</v>
      </c>
      <c r="H27" s="65">
        <f>H26+G27</f>
        <v>105</v>
      </c>
      <c r="I27" s="630"/>
      <c r="J27" s="179" t="s">
        <v>169</v>
      </c>
      <c r="K27" s="180"/>
      <c r="L27" s="181"/>
      <c r="N27" s="17"/>
    </row>
    <row r="28" spans="1:14" ht="14.1" customHeight="1">
      <c r="A28" s="628"/>
      <c r="B28" s="65">
        <v>4</v>
      </c>
      <c r="C28" s="70" t="s">
        <v>161</v>
      </c>
      <c r="D28" s="84">
        <v>1987</v>
      </c>
      <c r="E28" s="84" t="s">
        <v>3</v>
      </c>
      <c r="F28" s="88">
        <v>111.05</v>
      </c>
      <c r="G28" s="76">
        <v>38</v>
      </c>
      <c r="H28" s="65">
        <f>H27+G28</f>
        <v>143</v>
      </c>
      <c r="I28" s="631"/>
      <c r="J28" s="179" t="s">
        <v>122</v>
      </c>
      <c r="K28" s="180"/>
      <c r="L28" s="181"/>
      <c r="N28" s="54"/>
    </row>
    <row r="29" spans="1:14" ht="12.75" customHeight="1">
      <c r="A29" s="79" t="s">
        <v>103</v>
      </c>
      <c r="B29" s="79"/>
      <c r="C29" s="79"/>
      <c r="D29" s="79"/>
      <c r="E29" s="79"/>
      <c r="F29" s="80">
        <f>SUM(F25:F28)</f>
        <v>383.7</v>
      </c>
      <c r="G29" s="54"/>
      <c r="H29" s="7"/>
      <c r="I29" s="7"/>
      <c r="J29" s="7"/>
      <c r="K29" s="7"/>
      <c r="L29" s="54"/>
      <c r="N29" s="54"/>
    </row>
    <row r="30" spans="1:14" ht="12.75" customHeight="1">
      <c r="A30" s="81" t="s">
        <v>104</v>
      </c>
      <c r="B30" s="81"/>
      <c r="C30" s="81"/>
      <c r="D30" s="79"/>
      <c r="E30" s="79"/>
      <c r="F30" s="79"/>
      <c r="G30" s="79"/>
      <c r="H30" s="82">
        <f>H28</f>
        <v>143</v>
      </c>
      <c r="I30" s="150"/>
      <c r="J30" s="150"/>
      <c r="K30" s="150"/>
      <c r="L30" s="83"/>
      <c r="N30" s="54"/>
    </row>
    <row r="31" spans="1:14">
      <c r="A31" s="464"/>
      <c r="B31" s="464"/>
      <c r="C31" s="464"/>
      <c r="D31" s="464"/>
      <c r="E31" s="464"/>
      <c r="F31" s="464"/>
      <c r="G31" s="464"/>
      <c r="H31" s="471"/>
      <c r="I31" s="471"/>
      <c r="J31" s="471"/>
      <c r="K31" s="471"/>
      <c r="L31" s="54"/>
      <c r="M31" s="54"/>
      <c r="N31" s="54"/>
    </row>
    <row r="32" spans="1:14">
      <c r="A32" s="466" t="s">
        <v>482</v>
      </c>
      <c r="B32" s="466"/>
      <c r="C32" s="466"/>
      <c r="D32" s="54"/>
      <c r="E32" s="54"/>
      <c r="F32" s="54"/>
      <c r="G32" s="54"/>
      <c r="H32" s="54"/>
      <c r="I32" s="54"/>
      <c r="J32" s="54"/>
      <c r="K32" s="54"/>
      <c r="L32" s="54"/>
    </row>
    <row r="33" spans="1:14" ht="22.5">
      <c r="A33" s="65" t="s">
        <v>6</v>
      </c>
      <c r="B33" s="65" t="s">
        <v>96</v>
      </c>
      <c r="C33" s="65" t="s">
        <v>86</v>
      </c>
      <c r="D33" s="66" t="s">
        <v>7</v>
      </c>
      <c r="E33" s="66" t="s">
        <v>8</v>
      </c>
      <c r="F33" s="66" t="s">
        <v>98</v>
      </c>
      <c r="G33" s="66" t="s">
        <v>99</v>
      </c>
      <c r="H33" s="66" t="s">
        <v>100</v>
      </c>
      <c r="I33" s="66" t="s">
        <v>14</v>
      </c>
      <c r="J33" s="625" t="s">
        <v>101</v>
      </c>
      <c r="K33" s="626"/>
      <c r="L33" s="627"/>
      <c r="M33" s="54"/>
      <c r="N33" s="54"/>
    </row>
    <row r="34" spans="1:14" ht="14.1" customHeight="1">
      <c r="A34" s="628">
        <v>3</v>
      </c>
      <c r="B34" s="65">
        <v>1</v>
      </c>
      <c r="C34" s="70" t="s">
        <v>400</v>
      </c>
      <c r="D34" s="84">
        <v>1990</v>
      </c>
      <c r="E34" s="84" t="s">
        <v>3</v>
      </c>
      <c r="F34" s="88">
        <v>94.9</v>
      </c>
      <c r="G34" s="69">
        <v>38</v>
      </c>
      <c r="H34" s="65">
        <f>G34</f>
        <v>38</v>
      </c>
      <c r="I34" s="629" t="s">
        <v>4</v>
      </c>
      <c r="J34" s="349" t="s">
        <v>71</v>
      </c>
      <c r="K34" s="180"/>
      <c r="L34" s="181"/>
      <c r="M34" s="54"/>
      <c r="N34" s="54"/>
    </row>
    <row r="35" spans="1:14" ht="14.1" customHeight="1">
      <c r="A35" s="628"/>
      <c r="B35" s="65">
        <v>2</v>
      </c>
      <c r="C35" s="70" t="s">
        <v>438</v>
      </c>
      <c r="D35" s="84">
        <v>1998</v>
      </c>
      <c r="E35" s="84" t="s">
        <v>3</v>
      </c>
      <c r="F35" s="88">
        <v>84.9</v>
      </c>
      <c r="G35" s="69">
        <v>32</v>
      </c>
      <c r="H35" s="65">
        <f>H34+G35</f>
        <v>70</v>
      </c>
      <c r="I35" s="630"/>
      <c r="J35" s="349" t="s">
        <v>71</v>
      </c>
      <c r="K35" s="180"/>
      <c r="L35" s="182"/>
      <c r="M35" s="54"/>
      <c r="N35" s="54"/>
    </row>
    <row r="36" spans="1:14" ht="14.1" customHeight="1">
      <c r="A36" s="628"/>
      <c r="B36" s="65">
        <v>3</v>
      </c>
      <c r="C36" s="70" t="s">
        <v>498</v>
      </c>
      <c r="D36" s="84">
        <v>2001</v>
      </c>
      <c r="E36" s="84" t="s">
        <v>5</v>
      </c>
      <c r="F36" s="88">
        <v>70.75</v>
      </c>
      <c r="G36" s="69">
        <v>33</v>
      </c>
      <c r="H36" s="65">
        <f>H35+G36</f>
        <v>103</v>
      </c>
      <c r="I36" s="630"/>
      <c r="J36" s="349" t="s">
        <v>628</v>
      </c>
      <c r="K36" s="180"/>
      <c r="L36" s="181"/>
      <c r="M36" s="17"/>
      <c r="N36" s="17"/>
    </row>
    <row r="37" spans="1:14" ht="14.1" customHeight="1">
      <c r="A37" s="628"/>
      <c r="B37" s="65">
        <v>4</v>
      </c>
      <c r="C37" s="70" t="s">
        <v>365</v>
      </c>
      <c r="D37" s="84">
        <v>1994</v>
      </c>
      <c r="E37" s="84" t="s">
        <v>3</v>
      </c>
      <c r="F37" s="194">
        <v>85</v>
      </c>
      <c r="G37" s="69">
        <v>39</v>
      </c>
      <c r="H37" s="65">
        <f>H36+G37</f>
        <v>142</v>
      </c>
      <c r="I37" s="631"/>
      <c r="J37" s="133" t="s">
        <v>416</v>
      </c>
      <c r="K37" s="180"/>
      <c r="L37" s="181"/>
      <c r="M37" s="54"/>
      <c r="N37" s="54"/>
    </row>
    <row r="38" spans="1:14" ht="12.75" customHeight="1">
      <c r="A38" s="79" t="s">
        <v>103</v>
      </c>
      <c r="B38" s="89"/>
      <c r="C38" s="89"/>
      <c r="D38" s="89"/>
      <c r="E38" s="89"/>
      <c r="F38" s="80">
        <f>SUM(F35:F37)</f>
        <v>240.65</v>
      </c>
      <c r="G38" s="54"/>
      <c r="H38" s="7"/>
      <c r="I38" s="7"/>
      <c r="J38" s="7"/>
      <c r="K38" s="7"/>
      <c r="L38" s="54"/>
      <c r="M38" s="54"/>
      <c r="N38" s="54"/>
    </row>
    <row r="39" spans="1:14" ht="12.75" customHeight="1">
      <c r="A39" s="79" t="s">
        <v>104</v>
      </c>
      <c r="B39" s="89"/>
      <c r="C39" s="89"/>
      <c r="D39" s="89"/>
      <c r="E39" s="89"/>
      <c r="F39" s="89"/>
      <c r="G39" s="89"/>
      <c r="H39" s="87">
        <f>H37</f>
        <v>142</v>
      </c>
      <c r="I39" s="471"/>
      <c r="J39" s="471"/>
      <c r="K39" s="471"/>
      <c r="L39" s="54"/>
      <c r="M39" s="54"/>
      <c r="N39" s="54"/>
    </row>
    <row r="40" spans="1:14" s="54" customFormat="1"/>
    <row r="41" spans="1:14">
      <c r="A41" s="466" t="s">
        <v>484</v>
      </c>
      <c r="B41" s="466"/>
      <c r="C41" s="466"/>
      <c r="D41" s="54"/>
      <c r="E41" s="54"/>
      <c r="F41" s="54"/>
      <c r="G41" s="54"/>
      <c r="H41" s="54"/>
      <c r="I41" s="54"/>
      <c r="J41" s="54"/>
      <c r="K41" s="54"/>
      <c r="L41" s="54"/>
    </row>
    <row r="42" spans="1:14" s="54" customFormat="1" ht="22.5" customHeight="1">
      <c r="A42" s="65" t="s">
        <v>6</v>
      </c>
      <c r="B42" s="65" t="s">
        <v>96</v>
      </c>
      <c r="C42" s="65" t="s">
        <v>86</v>
      </c>
      <c r="D42" s="66" t="s">
        <v>7</v>
      </c>
      <c r="E42" s="66" t="s">
        <v>8</v>
      </c>
      <c r="F42" s="66" t="s">
        <v>98</v>
      </c>
      <c r="G42" s="66" t="s">
        <v>99</v>
      </c>
      <c r="H42" s="66" t="s">
        <v>100</v>
      </c>
      <c r="I42" s="66" t="s">
        <v>14</v>
      </c>
      <c r="J42" s="625" t="s">
        <v>101</v>
      </c>
      <c r="K42" s="626"/>
      <c r="L42" s="627"/>
    </row>
    <row r="43" spans="1:14" s="54" customFormat="1" ht="14.1" customHeight="1">
      <c r="A43" s="628">
        <v>4</v>
      </c>
      <c r="B43" s="65">
        <v>1</v>
      </c>
      <c r="C43" s="70" t="s">
        <v>513</v>
      </c>
      <c r="D43" s="84">
        <v>2000</v>
      </c>
      <c r="E43" s="84" t="s">
        <v>4</v>
      </c>
      <c r="F43" s="141">
        <v>90.95</v>
      </c>
      <c r="G43" s="69">
        <v>34</v>
      </c>
      <c r="H43" s="65">
        <f>G43</f>
        <v>34</v>
      </c>
      <c r="I43" s="629" t="s">
        <v>4</v>
      </c>
      <c r="J43" s="179" t="s">
        <v>500</v>
      </c>
      <c r="K43" s="180"/>
      <c r="L43" s="181"/>
    </row>
    <row r="44" spans="1:14" s="54" customFormat="1" ht="14.1" customHeight="1">
      <c r="A44" s="628"/>
      <c r="B44" s="65">
        <v>2</v>
      </c>
      <c r="C44" s="70" t="s">
        <v>499</v>
      </c>
      <c r="D44" s="84">
        <v>2003</v>
      </c>
      <c r="E44" s="84">
        <v>1</v>
      </c>
      <c r="F44" s="141">
        <v>75.75</v>
      </c>
      <c r="G44" s="69">
        <v>28</v>
      </c>
      <c r="H44" s="65">
        <f>H43+G44</f>
        <v>62</v>
      </c>
      <c r="I44" s="630"/>
      <c r="J44" s="179" t="s">
        <v>500</v>
      </c>
      <c r="K44" s="180"/>
      <c r="L44" s="182"/>
    </row>
    <row r="45" spans="1:14" s="17" customFormat="1" ht="14.1" customHeight="1">
      <c r="A45" s="628"/>
      <c r="B45" s="65">
        <v>3</v>
      </c>
      <c r="C45" s="70" t="s">
        <v>220</v>
      </c>
      <c r="D45" s="84">
        <v>1998</v>
      </c>
      <c r="E45" s="84" t="s">
        <v>3</v>
      </c>
      <c r="F45" s="193">
        <v>84.85</v>
      </c>
      <c r="G45" s="69">
        <v>36</v>
      </c>
      <c r="H45" s="65">
        <f t="shared" ref="H45:H46" si="1">H44+G45</f>
        <v>98</v>
      </c>
      <c r="I45" s="630"/>
      <c r="J45" s="179" t="s">
        <v>500</v>
      </c>
      <c r="K45" s="180"/>
      <c r="L45" s="181"/>
    </row>
    <row r="46" spans="1:14" s="54" customFormat="1" ht="13.5" customHeight="1">
      <c r="A46" s="628"/>
      <c r="B46" s="65">
        <v>4</v>
      </c>
      <c r="C46" s="70" t="s">
        <v>234</v>
      </c>
      <c r="D46" s="84">
        <v>2001</v>
      </c>
      <c r="E46" s="84" t="s">
        <v>3</v>
      </c>
      <c r="F46" s="194">
        <v>110.3</v>
      </c>
      <c r="G46" s="69">
        <v>41</v>
      </c>
      <c r="H46" s="65">
        <f t="shared" si="1"/>
        <v>139</v>
      </c>
      <c r="I46" s="631"/>
      <c r="J46" s="179" t="s">
        <v>500</v>
      </c>
      <c r="K46" s="180"/>
      <c r="L46" s="181"/>
    </row>
    <row r="47" spans="1:14" s="54" customFormat="1">
      <c r="A47" s="79" t="s">
        <v>103</v>
      </c>
      <c r="B47" s="89"/>
      <c r="C47" s="89"/>
      <c r="D47" s="89"/>
      <c r="E47" s="89"/>
      <c r="F47" s="80">
        <f>SUM(F43:F46)</f>
        <v>361.84999999999997</v>
      </c>
      <c r="H47" s="7"/>
      <c r="I47" s="7"/>
      <c r="J47" s="7"/>
      <c r="K47" s="7"/>
    </row>
    <row r="48" spans="1:14" ht="12.75" customHeight="1">
      <c r="A48" s="79" t="s">
        <v>104</v>
      </c>
      <c r="B48" s="89"/>
      <c r="C48" s="89"/>
      <c r="D48" s="89"/>
      <c r="E48" s="89"/>
      <c r="F48" s="89"/>
      <c r="G48" s="89"/>
      <c r="H48" s="87">
        <f>H46</f>
        <v>139</v>
      </c>
      <c r="I48" s="471"/>
      <c r="J48" s="471"/>
      <c r="K48" s="471"/>
      <c r="L48" s="54"/>
      <c r="N48" s="54"/>
    </row>
    <row r="50" spans="1:14" s="54" customFormat="1">
      <c r="A50" s="635" t="s">
        <v>486</v>
      </c>
      <c r="B50" s="635"/>
      <c r="C50" s="635"/>
    </row>
    <row r="51" spans="1:14" s="54" customFormat="1" ht="22.5" customHeight="1">
      <c r="A51" s="65" t="s">
        <v>6</v>
      </c>
      <c r="B51" s="65" t="s">
        <v>96</v>
      </c>
      <c r="C51" s="65" t="s">
        <v>86</v>
      </c>
      <c r="D51" s="66" t="s">
        <v>7</v>
      </c>
      <c r="E51" s="66" t="s">
        <v>8</v>
      </c>
      <c r="F51" s="66" t="s">
        <v>98</v>
      </c>
      <c r="G51" s="66" t="s">
        <v>99</v>
      </c>
      <c r="H51" s="66" t="s">
        <v>100</v>
      </c>
      <c r="I51" s="66" t="s">
        <v>14</v>
      </c>
      <c r="J51" s="625" t="s">
        <v>101</v>
      </c>
      <c r="K51" s="633"/>
      <c r="L51" s="634"/>
    </row>
    <row r="52" spans="1:14" s="54" customFormat="1" ht="14.1" customHeight="1">
      <c r="A52" s="628">
        <v>5</v>
      </c>
      <c r="B52" s="65">
        <v>1</v>
      </c>
      <c r="C52" s="70" t="s">
        <v>139</v>
      </c>
      <c r="D52" s="84">
        <v>1983</v>
      </c>
      <c r="E52" s="84" t="s">
        <v>4</v>
      </c>
      <c r="F52" s="141">
        <v>70.150000000000006</v>
      </c>
      <c r="G52" s="69">
        <v>30</v>
      </c>
      <c r="H52" s="65">
        <f>G52</f>
        <v>30</v>
      </c>
      <c r="I52" s="629" t="s">
        <v>4</v>
      </c>
      <c r="J52" s="179" t="s">
        <v>160</v>
      </c>
      <c r="K52" s="180"/>
      <c r="L52" s="181"/>
    </row>
    <row r="53" spans="1:14" s="17" customFormat="1" ht="14.1" customHeight="1">
      <c r="A53" s="628"/>
      <c r="B53" s="65">
        <v>2</v>
      </c>
      <c r="C53" s="70" t="s">
        <v>504</v>
      </c>
      <c r="D53" s="84">
        <v>1983</v>
      </c>
      <c r="E53" s="84" t="s">
        <v>5</v>
      </c>
      <c r="F53" s="141">
        <v>112.8</v>
      </c>
      <c r="G53" s="69">
        <v>32</v>
      </c>
      <c r="H53" s="65">
        <f>H52+G53</f>
        <v>62</v>
      </c>
      <c r="I53" s="630"/>
      <c r="J53" s="179" t="s">
        <v>505</v>
      </c>
      <c r="K53" s="180"/>
      <c r="L53" s="182"/>
    </row>
    <row r="54" spans="1:14" s="54" customFormat="1" ht="13.5" customHeight="1">
      <c r="A54" s="628"/>
      <c r="B54" s="65">
        <v>3</v>
      </c>
      <c r="C54" s="70" t="s">
        <v>240</v>
      </c>
      <c r="D54" s="84">
        <v>1999</v>
      </c>
      <c r="E54" s="84" t="s">
        <v>4</v>
      </c>
      <c r="F54" s="141">
        <v>88.2</v>
      </c>
      <c r="G54" s="69">
        <v>36</v>
      </c>
      <c r="H54" s="65">
        <f>H53+G54</f>
        <v>98</v>
      </c>
      <c r="I54" s="630"/>
      <c r="J54" s="179" t="s">
        <v>505</v>
      </c>
      <c r="K54" s="180"/>
      <c r="L54" s="181"/>
    </row>
    <row r="55" spans="1:14" s="54" customFormat="1" ht="18" customHeight="1">
      <c r="A55" s="628"/>
      <c r="B55" s="65">
        <v>4</v>
      </c>
      <c r="C55" s="350" t="s">
        <v>503</v>
      </c>
      <c r="D55" s="84">
        <v>1986</v>
      </c>
      <c r="E55" s="84" t="s">
        <v>4</v>
      </c>
      <c r="F55" s="141">
        <v>93.9</v>
      </c>
      <c r="G55" s="69">
        <v>39</v>
      </c>
      <c r="H55" s="65">
        <f>H54+G55</f>
        <v>137</v>
      </c>
      <c r="I55" s="631"/>
      <c r="J55" s="179" t="s">
        <v>505</v>
      </c>
      <c r="K55" s="180"/>
      <c r="L55" s="181"/>
    </row>
    <row r="56" spans="1:14" ht="12.75" customHeight="1">
      <c r="A56" s="636" t="s">
        <v>103</v>
      </c>
      <c r="B56" s="636"/>
      <c r="C56" s="636"/>
      <c r="D56" s="636"/>
      <c r="E56" s="467"/>
      <c r="F56" s="80">
        <f>SUM(F52:F55)</f>
        <v>365.04999999999995</v>
      </c>
      <c r="G56" s="54"/>
      <c r="H56" s="7"/>
      <c r="I56" s="7"/>
      <c r="J56" s="7"/>
      <c r="K56" s="7"/>
      <c r="L56" s="54"/>
      <c r="M56" s="54"/>
      <c r="N56" s="54"/>
    </row>
    <row r="57" spans="1:14" s="54" customFormat="1">
      <c r="A57" s="632" t="s">
        <v>104</v>
      </c>
      <c r="B57" s="632"/>
      <c r="C57" s="632"/>
      <c r="D57" s="632"/>
      <c r="E57" s="632"/>
      <c r="F57" s="632"/>
      <c r="G57" s="632"/>
      <c r="H57" s="87">
        <f>H55</f>
        <v>137</v>
      </c>
      <c r="I57" s="471"/>
      <c r="J57" s="471"/>
      <c r="K57" s="471"/>
    </row>
    <row r="58" spans="1:14" s="54" customFormat="1">
      <c r="A58"/>
      <c r="B58"/>
      <c r="C58"/>
      <c r="D58"/>
      <c r="E58"/>
      <c r="F58"/>
      <c r="G58"/>
      <c r="H58"/>
      <c r="I58"/>
      <c r="J58"/>
      <c r="K58"/>
      <c r="L58"/>
    </row>
    <row r="59" spans="1:14">
      <c r="A59" s="635" t="s">
        <v>108</v>
      </c>
      <c r="B59" s="635"/>
      <c r="C59" s="635"/>
      <c r="D59" s="54"/>
      <c r="E59" s="54"/>
      <c r="F59" s="54"/>
      <c r="G59" s="54"/>
      <c r="H59" s="54"/>
      <c r="I59" s="54"/>
      <c r="J59" s="54"/>
      <c r="K59" s="54"/>
      <c r="L59" s="54"/>
    </row>
    <row r="60" spans="1:14" s="54" customFormat="1" ht="22.5" customHeight="1">
      <c r="A60" s="65" t="s">
        <v>6</v>
      </c>
      <c r="B60" s="65" t="s">
        <v>96</v>
      </c>
      <c r="C60" s="65" t="s">
        <v>86</v>
      </c>
      <c r="D60" s="66" t="s">
        <v>7</v>
      </c>
      <c r="E60" s="66" t="s">
        <v>8</v>
      </c>
      <c r="F60" s="66" t="s">
        <v>98</v>
      </c>
      <c r="G60" s="66" t="s">
        <v>99</v>
      </c>
      <c r="H60" s="66" t="s">
        <v>100</v>
      </c>
      <c r="I60" s="66" t="s">
        <v>14</v>
      </c>
      <c r="J60" s="625" t="s">
        <v>101</v>
      </c>
      <c r="K60" s="633"/>
      <c r="L60" s="634"/>
    </row>
    <row r="61" spans="1:14" s="54" customFormat="1" ht="14.1" customHeight="1">
      <c r="A61" s="628">
        <v>6</v>
      </c>
      <c r="B61" s="65">
        <v>1</v>
      </c>
      <c r="C61" s="70" t="s">
        <v>396</v>
      </c>
      <c r="D61" s="84">
        <v>1987</v>
      </c>
      <c r="E61" s="84" t="s">
        <v>60</v>
      </c>
      <c r="F61" s="141">
        <v>81.05</v>
      </c>
      <c r="G61" s="69">
        <v>33</v>
      </c>
      <c r="H61" s="65">
        <f>G61</f>
        <v>33</v>
      </c>
      <c r="I61" s="629" t="s">
        <v>4</v>
      </c>
      <c r="J61" s="179" t="s">
        <v>431</v>
      </c>
      <c r="K61" s="180"/>
      <c r="L61" s="181"/>
    </row>
    <row r="62" spans="1:14" s="54" customFormat="1" ht="14.1" customHeight="1">
      <c r="A62" s="628"/>
      <c r="B62" s="65">
        <v>2</v>
      </c>
      <c r="C62" s="70" t="s">
        <v>142</v>
      </c>
      <c r="D62" s="84">
        <v>1986</v>
      </c>
      <c r="E62" s="84" t="s">
        <v>4</v>
      </c>
      <c r="F62" s="141">
        <v>94.55</v>
      </c>
      <c r="G62" s="69">
        <v>34</v>
      </c>
      <c r="H62" s="65">
        <f>H61+G62</f>
        <v>67</v>
      </c>
      <c r="I62" s="630"/>
      <c r="J62" s="349" t="s">
        <v>511</v>
      </c>
      <c r="K62" s="180"/>
      <c r="L62" s="182"/>
    </row>
    <row r="63" spans="1:14" s="17" customFormat="1" ht="14.1" customHeight="1">
      <c r="A63" s="628"/>
      <c r="B63" s="65">
        <v>3</v>
      </c>
      <c r="C63" s="70" t="s">
        <v>364</v>
      </c>
      <c r="D63" s="84">
        <v>1994</v>
      </c>
      <c r="E63" s="84" t="s">
        <v>5</v>
      </c>
      <c r="F63" s="194">
        <v>81.900000000000006</v>
      </c>
      <c r="G63" s="69">
        <v>32</v>
      </c>
      <c r="H63" s="65">
        <f>H62+G63</f>
        <v>99</v>
      </c>
      <c r="I63" s="630"/>
      <c r="J63" s="179" t="s">
        <v>77</v>
      </c>
      <c r="K63" s="180"/>
      <c r="L63" s="181"/>
    </row>
    <row r="64" spans="1:14" s="54" customFormat="1" ht="13.5" customHeight="1">
      <c r="A64" s="628"/>
      <c r="B64" s="65">
        <v>4</v>
      </c>
      <c r="C64" s="70" t="s">
        <v>138</v>
      </c>
      <c r="D64" s="84">
        <v>1990</v>
      </c>
      <c r="E64" s="84" t="s">
        <v>4</v>
      </c>
      <c r="F64" s="194">
        <v>90.75</v>
      </c>
      <c r="G64" s="69">
        <v>37</v>
      </c>
      <c r="H64" s="65">
        <f>H63+G64</f>
        <v>136</v>
      </c>
      <c r="I64" s="631"/>
      <c r="J64" s="179" t="s">
        <v>147</v>
      </c>
      <c r="K64" s="180"/>
      <c r="L64" s="181"/>
    </row>
    <row r="65" spans="1:14" s="54" customFormat="1">
      <c r="A65" s="636" t="s">
        <v>103</v>
      </c>
      <c r="B65" s="636"/>
      <c r="C65" s="636"/>
      <c r="D65" s="636"/>
      <c r="E65" s="467"/>
      <c r="F65" s="80">
        <f>SUM(F61:F64)</f>
        <v>348.25</v>
      </c>
      <c r="H65" s="7"/>
      <c r="I65" s="7"/>
      <c r="J65" s="7"/>
      <c r="K65" s="7"/>
    </row>
    <row r="66" spans="1:14" ht="12.75" customHeight="1">
      <c r="A66" s="632" t="s">
        <v>104</v>
      </c>
      <c r="B66" s="632"/>
      <c r="C66" s="632"/>
      <c r="D66" s="632"/>
      <c r="E66" s="632"/>
      <c r="F66" s="632"/>
      <c r="G66" s="632"/>
      <c r="H66" s="87">
        <f>H64</f>
        <v>136</v>
      </c>
      <c r="I66" s="471"/>
      <c r="J66" s="471"/>
      <c r="K66" s="471"/>
      <c r="L66" s="54"/>
      <c r="M66" s="54"/>
      <c r="N66" s="54"/>
    </row>
    <row r="67" spans="1:14" ht="21.75" customHeight="1"/>
    <row r="68" spans="1:14" ht="18.75" customHeight="1">
      <c r="A68" s="119" t="s">
        <v>16</v>
      </c>
      <c r="B68" s="472"/>
      <c r="C68" s="472"/>
      <c r="D68" s="140" t="s">
        <v>518</v>
      </c>
      <c r="E68" s="472"/>
      <c r="F68" s="5"/>
      <c r="G68" s="119"/>
      <c r="L68" s="140"/>
    </row>
    <row r="69" spans="1:14" ht="18.75" customHeight="1">
      <c r="A69" s="119" t="s">
        <v>17</v>
      </c>
      <c r="B69" s="472"/>
      <c r="C69" s="472"/>
      <c r="D69" s="54" t="s">
        <v>519</v>
      </c>
      <c r="E69" s="472"/>
      <c r="G69" s="119"/>
      <c r="L69" s="140"/>
    </row>
    <row r="70" spans="1:14">
      <c r="B70" s="119"/>
      <c r="C70" s="472"/>
      <c r="D70" s="404"/>
      <c r="E70" s="472"/>
      <c r="F70" s="472"/>
      <c r="G70" s="119"/>
      <c r="L70" s="140"/>
    </row>
    <row r="71" spans="1:14">
      <c r="L71" s="54"/>
    </row>
  </sheetData>
  <sheetProtection selectLockedCells="1" selectUnlockedCells="1"/>
  <mergeCells count="38">
    <mergeCell ref="A50:C50"/>
    <mergeCell ref="A56:D56"/>
    <mergeCell ref="A57:G57"/>
    <mergeCell ref="A59:C59"/>
    <mergeCell ref="A65:D65"/>
    <mergeCell ref="A66:G66"/>
    <mergeCell ref="J51:L51"/>
    <mergeCell ref="A52:A55"/>
    <mergeCell ref="I52:I55"/>
    <mergeCell ref="J60:L60"/>
    <mergeCell ref="A61:A64"/>
    <mergeCell ref="I61:I64"/>
    <mergeCell ref="J33:L33"/>
    <mergeCell ref="A34:A37"/>
    <mergeCell ref="I34:I37"/>
    <mergeCell ref="J42:L42"/>
    <mergeCell ref="A43:A46"/>
    <mergeCell ref="I43:I46"/>
    <mergeCell ref="J24:L24"/>
    <mergeCell ref="A25:A28"/>
    <mergeCell ref="I25:I28"/>
    <mergeCell ref="D10:I10"/>
    <mergeCell ref="J15:L15"/>
    <mergeCell ref="A16:A19"/>
    <mergeCell ref="I16:I19"/>
    <mergeCell ref="A9:C9"/>
    <mergeCell ref="D9:I9"/>
    <mergeCell ref="A1:L1"/>
    <mergeCell ref="A2:L2"/>
    <mergeCell ref="A3:L3"/>
    <mergeCell ref="A4:L4"/>
    <mergeCell ref="A6:C6"/>
    <mergeCell ref="D6:I6"/>
    <mergeCell ref="A7:C7"/>
    <mergeCell ref="D7:I7"/>
    <mergeCell ref="A8:C8"/>
    <mergeCell ref="D8:I8"/>
    <mergeCell ref="J8:L8"/>
  </mergeCells>
  <printOptions horizontalCentered="1"/>
  <pageMargins left="0.59055118110236227" right="0.19685039370078741" top="0.63" bottom="0.38" header="0.5" footer="0.24"/>
  <pageSetup paperSize="9" scale="69" firstPageNumber="0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39997558519241921"/>
    <pageSetUpPr fitToPage="1"/>
  </sheetPr>
  <dimension ref="A1:N72"/>
  <sheetViews>
    <sheetView view="pageBreakPreview" topLeftCell="A49" zoomScale="90" zoomScaleNormal="90" zoomScaleSheetLayoutView="90" workbookViewId="0">
      <selection activeCell="P58" sqref="P58"/>
    </sheetView>
  </sheetViews>
  <sheetFormatPr defaultColWidth="36.140625" defaultRowHeight="12.75"/>
  <cols>
    <col min="1" max="1" width="8.85546875" customWidth="1"/>
    <col min="2" max="2" width="8.42578125" customWidth="1"/>
    <col min="3" max="3" width="21.140625" customWidth="1"/>
    <col min="4" max="5" width="9.7109375" customWidth="1"/>
    <col min="6" max="6" width="13.85546875" customWidth="1"/>
    <col min="7" max="7" width="10.7109375" customWidth="1"/>
    <col min="8" max="8" width="12.85546875" customWidth="1"/>
    <col min="9" max="9" width="11.42578125" customWidth="1"/>
    <col min="10" max="10" width="11" customWidth="1"/>
    <col min="11" max="11" width="11.28515625" customWidth="1"/>
    <col min="12" max="12" width="10.5703125" customWidth="1"/>
    <col min="13" max="14" width="0.140625" customWidth="1"/>
    <col min="15" max="15" width="8.7109375" customWidth="1"/>
    <col min="16" max="237" width="9.140625" customWidth="1"/>
    <col min="238" max="238" width="8.85546875" customWidth="1"/>
    <col min="239" max="239" width="8.42578125" customWidth="1"/>
    <col min="240" max="240" width="7" customWidth="1"/>
    <col min="241" max="241" width="22.7109375" customWidth="1"/>
    <col min="242" max="242" width="17" customWidth="1"/>
    <col min="243" max="243" width="10.85546875" customWidth="1"/>
    <col min="244" max="244" width="10.42578125" customWidth="1"/>
    <col min="245" max="245" width="11.7109375" customWidth="1"/>
  </cols>
  <sheetData>
    <row r="1" spans="1:14">
      <c r="A1" s="620" t="s">
        <v>306</v>
      </c>
      <c r="B1" s="620"/>
      <c r="C1" s="620"/>
      <c r="D1" s="620"/>
      <c r="E1" s="620"/>
      <c r="F1" s="620"/>
      <c r="G1" s="620"/>
      <c r="H1" s="620"/>
      <c r="I1" s="620"/>
      <c r="J1" s="620"/>
      <c r="K1" s="620"/>
      <c r="L1" s="620"/>
      <c r="M1" s="468"/>
      <c r="N1" s="468"/>
    </row>
    <row r="2" spans="1:14" ht="10.5" customHeight="1">
      <c r="A2" s="621" t="s">
        <v>307</v>
      </c>
      <c r="B2" s="621"/>
      <c r="C2" s="621"/>
      <c r="D2" s="621"/>
      <c r="E2" s="621"/>
      <c r="F2" s="621"/>
      <c r="G2" s="621"/>
      <c r="H2" s="621"/>
      <c r="I2" s="621"/>
      <c r="J2" s="621"/>
      <c r="K2" s="621"/>
      <c r="L2" s="621"/>
      <c r="M2" s="469"/>
      <c r="N2" s="469"/>
    </row>
    <row r="3" spans="1:14" ht="11.25" customHeight="1">
      <c r="A3" s="621" t="s">
        <v>305</v>
      </c>
      <c r="B3" s="621"/>
      <c r="C3" s="621"/>
      <c r="D3" s="621"/>
      <c r="E3" s="621"/>
      <c r="F3" s="621"/>
      <c r="G3" s="621"/>
      <c r="H3" s="621"/>
      <c r="I3" s="621"/>
      <c r="J3" s="621"/>
      <c r="K3" s="621"/>
      <c r="L3" s="621"/>
      <c r="M3" s="469"/>
      <c r="N3" s="469"/>
    </row>
    <row r="4" spans="1:14" ht="11.25" customHeight="1">
      <c r="A4" s="622" t="s">
        <v>308</v>
      </c>
      <c r="B4" s="622"/>
      <c r="C4" s="622"/>
      <c r="D4" s="622"/>
      <c r="E4" s="622"/>
      <c r="F4" s="622"/>
      <c r="G4" s="622"/>
      <c r="H4" s="622"/>
      <c r="I4" s="622"/>
      <c r="J4" s="622"/>
      <c r="K4" s="622"/>
      <c r="L4" s="622"/>
      <c r="M4" s="470"/>
      <c r="N4" s="470"/>
    </row>
    <row r="5" spans="1:14" ht="11.25" customHeight="1">
      <c r="A5" s="470"/>
      <c r="B5" s="470"/>
      <c r="C5" s="470"/>
      <c r="D5" s="470"/>
      <c r="E5" s="470"/>
      <c r="F5" s="470"/>
      <c r="G5" s="470"/>
      <c r="H5" s="470"/>
      <c r="I5" s="470"/>
      <c r="J5" s="470"/>
      <c r="K5" s="470"/>
      <c r="M5" s="470"/>
      <c r="N5" s="470"/>
    </row>
    <row r="6" spans="1:14" ht="15.75">
      <c r="A6" s="576" t="s">
        <v>313</v>
      </c>
      <c r="B6" s="576"/>
      <c r="C6" s="576"/>
      <c r="D6" s="623" t="s">
        <v>1</v>
      </c>
      <c r="E6" s="623"/>
      <c r="F6" s="623"/>
      <c r="G6" s="623"/>
      <c r="H6" s="623"/>
      <c r="I6" s="623"/>
      <c r="J6" s="465"/>
      <c r="K6" s="137" t="s">
        <v>128</v>
      </c>
    </row>
    <row r="7" spans="1:14" ht="15.75">
      <c r="A7" s="583" t="s">
        <v>304</v>
      </c>
      <c r="B7" s="583"/>
      <c r="C7" s="584"/>
      <c r="D7" s="623" t="s">
        <v>314</v>
      </c>
      <c r="E7" s="623"/>
      <c r="F7" s="623"/>
      <c r="G7" s="623"/>
      <c r="H7" s="623"/>
      <c r="I7" s="623"/>
      <c r="J7" s="465"/>
      <c r="K7" s="137" t="s">
        <v>129</v>
      </c>
    </row>
    <row r="8" spans="1:14" ht="15.75">
      <c r="A8" s="624" t="s">
        <v>34</v>
      </c>
      <c r="B8" s="624"/>
      <c r="C8" s="624"/>
      <c r="D8" s="623"/>
      <c r="E8" s="623"/>
      <c r="F8" s="623"/>
      <c r="G8" s="623"/>
      <c r="H8" s="623"/>
      <c r="I8" s="623"/>
      <c r="J8" s="587" t="s">
        <v>2</v>
      </c>
      <c r="K8" s="587"/>
      <c r="L8" s="587"/>
      <c r="M8" s="178"/>
      <c r="N8" s="176"/>
    </row>
    <row r="9" spans="1:14" ht="15" customHeight="1">
      <c r="A9" s="616">
        <v>142</v>
      </c>
      <c r="B9" s="617"/>
      <c r="C9" s="618"/>
      <c r="D9" s="619" t="s">
        <v>303</v>
      </c>
      <c r="E9" s="619"/>
      <c r="F9" s="619"/>
      <c r="G9" s="619"/>
      <c r="H9" s="619"/>
      <c r="I9" s="619"/>
      <c r="J9" s="462" t="s">
        <v>3</v>
      </c>
      <c r="K9" s="462" t="s">
        <v>4</v>
      </c>
      <c r="L9" s="462" t="s">
        <v>5</v>
      </c>
      <c r="M9" s="178"/>
      <c r="N9" s="176"/>
    </row>
    <row r="10" spans="1:14" ht="15" customHeight="1">
      <c r="A10" s="178"/>
      <c r="B10" s="178"/>
      <c r="C10" s="178"/>
      <c r="D10" s="623" t="s">
        <v>516</v>
      </c>
      <c r="E10" s="623"/>
      <c r="F10" s="623"/>
      <c r="G10" s="623"/>
      <c r="H10" s="623"/>
      <c r="I10" s="623"/>
      <c r="J10" s="144">
        <v>146</v>
      </c>
      <c r="K10" s="144">
        <v>136</v>
      </c>
      <c r="L10" s="204">
        <v>115</v>
      </c>
      <c r="M10" s="178"/>
      <c r="N10" s="176"/>
    </row>
    <row r="11" spans="1:14" ht="15" customHeight="1">
      <c r="A11" s="461" t="s">
        <v>51</v>
      </c>
      <c r="B11" s="113"/>
      <c r="C11" s="113"/>
      <c r="D11" s="392">
        <v>256</v>
      </c>
      <c r="E11" s="463"/>
      <c r="F11" s="463"/>
      <c r="G11" s="463"/>
      <c r="H11" s="463"/>
      <c r="I11" s="463"/>
      <c r="J11" s="177"/>
      <c r="K11" s="177"/>
      <c r="L11" s="177"/>
      <c r="M11" s="178"/>
      <c r="N11" s="176"/>
    </row>
    <row r="12" spans="1:14" ht="15" customHeight="1">
      <c r="A12" s="164" t="s">
        <v>52</v>
      </c>
      <c r="B12" s="165"/>
      <c r="C12" s="166"/>
      <c r="D12" s="392">
        <v>34</v>
      </c>
      <c r="E12" s="463"/>
      <c r="F12" s="463"/>
      <c r="G12" s="463"/>
      <c r="H12" s="463"/>
      <c r="I12" s="463"/>
      <c r="J12" s="177"/>
      <c r="K12" s="177"/>
      <c r="L12" s="177"/>
      <c r="M12" s="178"/>
      <c r="N12" s="176"/>
    </row>
    <row r="13" spans="1:14" ht="15" customHeight="1">
      <c r="A13" s="178"/>
      <c r="B13" s="178"/>
      <c r="C13" s="178"/>
      <c r="D13" s="463"/>
      <c r="E13" s="463"/>
      <c r="F13" s="463"/>
      <c r="G13" s="463"/>
      <c r="H13" s="463"/>
      <c r="I13" s="463"/>
      <c r="J13" s="177"/>
      <c r="K13" s="177"/>
      <c r="L13" s="177"/>
      <c r="M13" s="178"/>
      <c r="N13" s="176"/>
    </row>
    <row r="14" spans="1:14" s="54" customFormat="1">
      <c r="A14" s="635" t="s">
        <v>115</v>
      </c>
      <c r="B14" s="635"/>
      <c r="C14" s="635"/>
      <c r="M14" s="177"/>
      <c r="N14" s="7"/>
    </row>
    <row r="15" spans="1:14" s="54" customFormat="1" ht="26.25" customHeight="1">
      <c r="A15" s="65" t="s">
        <v>6</v>
      </c>
      <c r="B15" s="65" t="s">
        <v>96</v>
      </c>
      <c r="C15" s="65" t="s">
        <v>86</v>
      </c>
      <c r="D15" s="66" t="s">
        <v>7</v>
      </c>
      <c r="E15" s="66" t="s">
        <v>8</v>
      </c>
      <c r="F15" s="66" t="s">
        <v>98</v>
      </c>
      <c r="G15" s="66" t="s">
        <v>99</v>
      </c>
      <c r="H15" s="66" t="s">
        <v>100</v>
      </c>
      <c r="I15" s="66" t="s">
        <v>14</v>
      </c>
      <c r="J15" s="625" t="s">
        <v>101</v>
      </c>
      <c r="K15" s="633"/>
      <c r="L15" s="634"/>
      <c r="M15" s="7"/>
      <c r="N15" s="7"/>
    </row>
    <row r="16" spans="1:14" s="54" customFormat="1" ht="14.1" customHeight="1">
      <c r="A16" s="628">
        <v>7</v>
      </c>
      <c r="B16" s="65">
        <v>1</v>
      </c>
      <c r="C16" s="70" t="s">
        <v>44</v>
      </c>
      <c r="D16" s="84">
        <v>2002</v>
      </c>
      <c r="E16" s="84" t="s">
        <v>4</v>
      </c>
      <c r="F16" s="88">
        <v>80.3</v>
      </c>
      <c r="G16" s="69">
        <v>40</v>
      </c>
      <c r="H16" s="65">
        <f>G16</f>
        <v>40</v>
      </c>
      <c r="I16" s="637" t="s">
        <v>5</v>
      </c>
      <c r="J16" s="349" t="s">
        <v>495</v>
      </c>
      <c r="K16" s="180"/>
      <c r="L16" s="181"/>
      <c r="M16" s="5"/>
      <c r="N16" s="5"/>
    </row>
    <row r="17" spans="1:14" ht="14.1" customHeight="1">
      <c r="A17" s="628"/>
      <c r="B17" s="65">
        <v>2</v>
      </c>
      <c r="C17" s="70" t="s">
        <v>53</v>
      </c>
      <c r="D17" s="84">
        <v>1995</v>
      </c>
      <c r="E17" s="84" t="s">
        <v>3</v>
      </c>
      <c r="F17" s="192">
        <v>62.15</v>
      </c>
      <c r="G17" s="69">
        <v>28</v>
      </c>
      <c r="H17" s="65">
        <f>H16+G17</f>
        <v>68</v>
      </c>
      <c r="I17" s="638"/>
      <c r="J17" s="349" t="s">
        <v>496</v>
      </c>
      <c r="K17" s="180"/>
      <c r="L17" s="182"/>
      <c r="M17" s="5"/>
      <c r="N17" s="5"/>
    </row>
    <row r="18" spans="1:14" s="54" customFormat="1" ht="14.1" customHeight="1">
      <c r="A18" s="628"/>
      <c r="B18" s="65">
        <v>3</v>
      </c>
      <c r="C18" s="70" t="s">
        <v>55</v>
      </c>
      <c r="D18" s="84">
        <v>1992</v>
      </c>
      <c r="E18" s="84" t="s">
        <v>4</v>
      </c>
      <c r="F18" s="88">
        <v>83.3</v>
      </c>
      <c r="G18" s="69">
        <v>31</v>
      </c>
      <c r="H18" s="65">
        <f>H17+G18</f>
        <v>99</v>
      </c>
      <c r="I18" s="638"/>
      <c r="J18" s="179" t="s">
        <v>88</v>
      </c>
      <c r="K18" s="180"/>
      <c r="L18" s="181"/>
      <c r="M18" s="142"/>
      <c r="N18" s="142"/>
    </row>
    <row r="19" spans="1:14" s="54" customFormat="1" ht="14.1" customHeight="1">
      <c r="A19" s="628"/>
      <c r="B19" s="65">
        <v>4</v>
      </c>
      <c r="C19" s="70" t="s">
        <v>368</v>
      </c>
      <c r="D19" s="84">
        <v>1989</v>
      </c>
      <c r="E19" s="84" t="s">
        <v>4</v>
      </c>
      <c r="F19" s="194">
        <v>115.95</v>
      </c>
      <c r="G19" s="69">
        <v>36</v>
      </c>
      <c r="H19" s="65">
        <f>H18+G19</f>
        <v>135</v>
      </c>
      <c r="I19" s="639"/>
      <c r="J19" s="349" t="s">
        <v>497</v>
      </c>
      <c r="K19" s="180"/>
      <c r="L19" s="181"/>
      <c r="M19" s="142"/>
      <c r="N19" s="142"/>
    </row>
    <row r="20" spans="1:14" s="54" customFormat="1">
      <c r="A20" s="636" t="s">
        <v>103</v>
      </c>
      <c r="B20" s="636"/>
      <c r="C20" s="636"/>
      <c r="D20" s="636"/>
      <c r="E20" s="467"/>
      <c r="F20" s="80">
        <f>SUM(F16:F19)</f>
        <v>341.7</v>
      </c>
      <c r="H20" s="7"/>
      <c r="I20" s="7"/>
      <c r="J20" s="7"/>
      <c r="K20" s="7"/>
    </row>
    <row r="21" spans="1:14" s="54" customFormat="1">
      <c r="A21" s="632" t="s">
        <v>104</v>
      </c>
      <c r="B21" s="632"/>
      <c r="C21" s="632"/>
      <c r="D21" s="632"/>
      <c r="E21" s="632"/>
      <c r="F21" s="632"/>
      <c r="G21" s="632"/>
      <c r="H21" s="87">
        <f>H19</f>
        <v>135</v>
      </c>
      <c r="I21" s="471"/>
      <c r="J21" s="471"/>
      <c r="K21" s="471"/>
    </row>
    <row r="22" spans="1:14" s="54" customFormat="1">
      <c r="D22" s="54" t="s">
        <v>113</v>
      </c>
    </row>
    <row r="23" spans="1:14">
      <c r="A23" s="635" t="s">
        <v>481</v>
      </c>
      <c r="B23" s="635"/>
      <c r="C23" s="635"/>
      <c r="D23" s="54"/>
      <c r="E23" s="54"/>
      <c r="F23" s="54"/>
      <c r="G23" s="54"/>
      <c r="H23" s="54"/>
      <c r="I23" s="54"/>
      <c r="J23" s="54"/>
      <c r="K23" s="54"/>
      <c r="L23" s="54"/>
    </row>
    <row r="24" spans="1:14" ht="22.5" customHeight="1">
      <c r="A24" s="65" t="s">
        <v>6</v>
      </c>
      <c r="B24" s="65" t="s">
        <v>96</v>
      </c>
      <c r="C24" s="65" t="s">
        <v>86</v>
      </c>
      <c r="D24" s="66" t="s">
        <v>7</v>
      </c>
      <c r="E24" s="66" t="s">
        <v>8</v>
      </c>
      <c r="F24" s="66" t="s">
        <v>98</v>
      </c>
      <c r="G24" s="66" t="s">
        <v>99</v>
      </c>
      <c r="H24" s="66" t="s">
        <v>100</v>
      </c>
      <c r="I24" s="66" t="s">
        <v>14</v>
      </c>
      <c r="J24" s="625" t="s">
        <v>101</v>
      </c>
      <c r="K24" s="633"/>
      <c r="L24" s="634"/>
      <c r="N24" s="54"/>
    </row>
    <row r="25" spans="1:14" ht="14.1" customHeight="1">
      <c r="A25" s="628">
        <v>8</v>
      </c>
      <c r="B25" s="65">
        <v>1</v>
      </c>
      <c r="C25" s="70" t="s">
        <v>333</v>
      </c>
      <c r="D25" s="86">
        <v>2002</v>
      </c>
      <c r="E25" s="258" t="s">
        <v>4</v>
      </c>
      <c r="F25" s="194">
        <v>62.55</v>
      </c>
      <c r="G25" s="69">
        <v>23</v>
      </c>
      <c r="H25" s="65">
        <f>G25</f>
        <v>23</v>
      </c>
      <c r="I25" s="637" t="s">
        <v>5</v>
      </c>
      <c r="J25" s="263" t="s">
        <v>403</v>
      </c>
      <c r="K25" s="180"/>
      <c r="L25" s="181"/>
      <c r="N25" s="54"/>
    </row>
    <row r="26" spans="1:14" ht="14.1" customHeight="1">
      <c r="A26" s="628"/>
      <c r="B26" s="65">
        <v>2</v>
      </c>
      <c r="C26" s="70" t="s">
        <v>371</v>
      </c>
      <c r="D26" s="86">
        <v>1988</v>
      </c>
      <c r="E26" s="50" t="s">
        <v>4</v>
      </c>
      <c r="F26" s="194">
        <v>86.9</v>
      </c>
      <c r="G26" s="69">
        <v>34</v>
      </c>
      <c r="H26" s="65">
        <f>H25+G26</f>
        <v>57</v>
      </c>
      <c r="I26" s="638"/>
      <c r="J26" s="133" t="s">
        <v>405</v>
      </c>
      <c r="K26" s="180"/>
      <c r="L26" s="182"/>
      <c r="N26" s="54"/>
    </row>
    <row r="27" spans="1:14" ht="14.1" customHeight="1">
      <c r="A27" s="628"/>
      <c r="B27" s="65">
        <v>3</v>
      </c>
      <c r="C27" s="70" t="s">
        <v>58</v>
      </c>
      <c r="D27" s="272">
        <v>1992</v>
      </c>
      <c r="E27" s="247" t="s">
        <v>3</v>
      </c>
      <c r="F27" s="194">
        <v>81.849999999999994</v>
      </c>
      <c r="G27" s="69">
        <v>38</v>
      </c>
      <c r="H27" s="65">
        <f>H26+G27</f>
        <v>95</v>
      </c>
      <c r="I27" s="638"/>
      <c r="J27" s="497" t="s">
        <v>414</v>
      </c>
      <c r="K27" s="180"/>
      <c r="L27" s="181"/>
      <c r="N27" s="17"/>
    </row>
    <row r="28" spans="1:14" ht="14.1" customHeight="1">
      <c r="A28" s="628"/>
      <c r="B28" s="65">
        <v>4</v>
      </c>
      <c r="C28" s="70" t="s">
        <v>132</v>
      </c>
      <c r="D28" s="47">
        <v>1998</v>
      </c>
      <c r="E28" s="50" t="s">
        <v>3</v>
      </c>
      <c r="F28" s="193">
        <v>73</v>
      </c>
      <c r="G28" s="69">
        <v>38</v>
      </c>
      <c r="H28" s="65">
        <f>H27+G28</f>
        <v>133</v>
      </c>
      <c r="I28" s="639"/>
      <c r="J28" s="497" t="s">
        <v>151</v>
      </c>
      <c r="K28" s="180"/>
      <c r="L28" s="181"/>
      <c r="N28" s="54"/>
    </row>
    <row r="29" spans="1:14" ht="12.75" customHeight="1">
      <c r="A29" s="636" t="s">
        <v>103</v>
      </c>
      <c r="B29" s="636"/>
      <c r="C29" s="636"/>
      <c r="D29" s="636"/>
      <c r="E29" s="467"/>
      <c r="F29" s="80">
        <f>SUM(F25:F28)</f>
        <v>304.29999999999995</v>
      </c>
      <c r="G29" s="54"/>
      <c r="H29" s="7"/>
      <c r="I29" s="7"/>
      <c r="J29" s="7"/>
      <c r="K29" s="7"/>
      <c r="L29" s="54"/>
      <c r="N29" s="54"/>
    </row>
    <row r="30" spans="1:14" ht="12.75" customHeight="1">
      <c r="A30" s="632" t="s">
        <v>104</v>
      </c>
      <c r="B30" s="632"/>
      <c r="C30" s="632"/>
      <c r="D30" s="632"/>
      <c r="E30" s="632"/>
      <c r="F30" s="632"/>
      <c r="G30" s="632"/>
      <c r="H30" s="87">
        <f>H28</f>
        <v>133</v>
      </c>
      <c r="I30" s="471"/>
      <c r="J30" s="471"/>
      <c r="K30" s="471"/>
      <c r="L30" s="54"/>
      <c r="N30" s="54"/>
    </row>
    <row r="31" spans="1:14">
      <c r="A31" s="464"/>
      <c r="B31" s="464"/>
      <c r="C31" s="464"/>
      <c r="D31" s="464"/>
      <c r="E31" s="464"/>
      <c r="F31" s="464"/>
      <c r="G31" s="464"/>
      <c r="H31" s="471"/>
      <c r="I31" s="471"/>
      <c r="J31" s="471"/>
      <c r="K31" s="471"/>
      <c r="L31" s="54"/>
      <c r="M31" s="54"/>
      <c r="N31" s="54"/>
    </row>
    <row r="32" spans="1:14">
      <c r="A32" s="466" t="s">
        <v>487</v>
      </c>
      <c r="B32" s="466"/>
      <c r="C32" s="466"/>
      <c r="D32" s="54"/>
      <c r="E32" s="54"/>
      <c r="F32" s="54"/>
      <c r="G32" s="54"/>
      <c r="H32" s="54"/>
      <c r="I32" s="54"/>
      <c r="J32" s="54"/>
      <c r="K32" s="54"/>
      <c r="L32" s="54"/>
    </row>
    <row r="33" spans="1:14" ht="22.5" customHeight="1">
      <c r="A33" s="65" t="s">
        <v>6</v>
      </c>
      <c r="B33" s="65" t="s">
        <v>96</v>
      </c>
      <c r="C33" s="65" t="s">
        <v>86</v>
      </c>
      <c r="D33" s="66" t="s">
        <v>7</v>
      </c>
      <c r="E33" s="66" t="s">
        <v>8</v>
      </c>
      <c r="F33" s="66" t="s">
        <v>98</v>
      </c>
      <c r="G33" s="66" t="s">
        <v>99</v>
      </c>
      <c r="H33" s="66" t="s">
        <v>100</v>
      </c>
      <c r="I33" s="66" t="s">
        <v>14</v>
      </c>
      <c r="J33" s="625" t="s">
        <v>101</v>
      </c>
      <c r="K33" s="626"/>
      <c r="L33" s="627"/>
      <c r="M33" s="54"/>
      <c r="N33" s="54"/>
    </row>
    <row r="34" spans="1:14" ht="14.1" customHeight="1">
      <c r="A34" s="628">
        <v>9</v>
      </c>
      <c r="B34" s="65">
        <v>1</v>
      </c>
      <c r="C34" s="70" t="s">
        <v>279</v>
      </c>
      <c r="D34" s="84">
        <v>2000</v>
      </c>
      <c r="E34" s="84" t="s">
        <v>4</v>
      </c>
      <c r="F34" s="141">
        <v>82.6</v>
      </c>
      <c r="G34" s="69">
        <v>35</v>
      </c>
      <c r="H34" s="65">
        <f>G34</f>
        <v>35</v>
      </c>
      <c r="I34" s="637" t="s">
        <v>5</v>
      </c>
      <c r="J34" s="179" t="s">
        <v>182</v>
      </c>
      <c r="K34" s="180"/>
      <c r="L34" s="181"/>
      <c r="M34" s="54"/>
      <c r="N34" s="54"/>
    </row>
    <row r="35" spans="1:14" ht="14.1" customHeight="1">
      <c r="A35" s="628"/>
      <c r="B35" s="65">
        <v>2</v>
      </c>
      <c r="C35" s="70" t="s">
        <v>506</v>
      </c>
      <c r="D35" s="84">
        <v>1987</v>
      </c>
      <c r="E35" s="84" t="s">
        <v>4</v>
      </c>
      <c r="F35" s="141">
        <v>80.349999999999994</v>
      </c>
      <c r="G35" s="69">
        <v>31</v>
      </c>
      <c r="H35" s="65">
        <f>H34+G35</f>
        <v>66</v>
      </c>
      <c r="I35" s="638"/>
      <c r="J35" s="179" t="s">
        <v>182</v>
      </c>
      <c r="K35" s="180"/>
      <c r="L35" s="182"/>
      <c r="M35" s="54"/>
      <c r="N35" s="54"/>
    </row>
    <row r="36" spans="1:14" ht="14.1" customHeight="1">
      <c r="A36" s="628"/>
      <c r="B36" s="65">
        <v>3</v>
      </c>
      <c r="C36" s="70" t="s">
        <v>223</v>
      </c>
      <c r="D36" s="84">
        <v>1995</v>
      </c>
      <c r="E36" s="84" t="s">
        <v>5</v>
      </c>
      <c r="F36" s="141">
        <v>83.25</v>
      </c>
      <c r="G36" s="69">
        <v>30</v>
      </c>
      <c r="H36" s="65">
        <f>H35+G36</f>
        <v>96</v>
      </c>
      <c r="I36" s="638"/>
      <c r="J36" s="179" t="s">
        <v>145</v>
      </c>
      <c r="K36" s="180"/>
      <c r="L36" s="181"/>
      <c r="M36" s="17"/>
      <c r="N36" s="17"/>
    </row>
    <row r="37" spans="1:14" ht="14.1" customHeight="1">
      <c r="A37" s="628"/>
      <c r="B37" s="65">
        <v>4</v>
      </c>
      <c r="C37" s="70" t="s">
        <v>237</v>
      </c>
      <c r="D37" s="84">
        <v>1992</v>
      </c>
      <c r="E37" s="84" t="s">
        <v>4</v>
      </c>
      <c r="F37" s="143">
        <v>106.1</v>
      </c>
      <c r="G37" s="69">
        <v>35</v>
      </c>
      <c r="H37" s="65">
        <f>H36+G37</f>
        <v>131</v>
      </c>
      <c r="I37" s="639"/>
      <c r="J37" s="179" t="s">
        <v>182</v>
      </c>
      <c r="K37" s="180"/>
      <c r="L37" s="181"/>
      <c r="M37" s="54"/>
      <c r="N37" s="54"/>
    </row>
    <row r="38" spans="1:14" ht="12.75" customHeight="1">
      <c r="A38" s="79" t="s">
        <v>103</v>
      </c>
      <c r="B38" s="89"/>
      <c r="C38" s="89"/>
      <c r="D38" s="89"/>
      <c r="E38" s="89"/>
      <c r="F38" s="80">
        <f>SUM(F35:F37)</f>
        <v>269.7</v>
      </c>
      <c r="G38" s="54"/>
      <c r="H38" s="7"/>
      <c r="I38" s="7"/>
      <c r="J38" s="7"/>
      <c r="K38" s="7"/>
      <c r="L38" s="54"/>
      <c r="M38" s="54"/>
      <c r="N38" s="54"/>
    </row>
    <row r="39" spans="1:14" ht="12.75" customHeight="1">
      <c r="A39" s="79" t="s">
        <v>104</v>
      </c>
      <c r="B39" s="89"/>
      <c r="C39" s="89"/>
      <c r="D39" s="89"/>
      <c r="E39" s="89"/>
      <c r="F39" s="89"/>
      <c r="G39" s="89"/>
      <c r="H39" s="87">
        <f>H37</f>
        <v>131</v>
      </c>
      <c r="I39" s="471"/>
      <c r="J39" s="471"/>
      <c r="K39" s="471"/>
      <c r="L39" s="54"/>
      <c r="M39" s="54"/>
      <c r="N39" s="54"/>
    </row>
    <row r="40" spans="1:14" s="54" customFormat="1"/>
    <row r="41" spans="1:14">
      <c r="A41" s="466" t="s">
        <v>488</v>
      </c>
      <c r="B41" s="466"/>
      <c r="C41" s="466"/>
      <c r="D41" s="54"/>
      <c r="E41" s="54"/>
      <c r="F41" s="54"/>
      <c r="G41" s="54"/>
      <c r="H41" s="54"/>
      <c r="I41" s="54"/>
      <c r="J41" s="54"/>
      <c r="K41" s="54"/>
      <c r="L41" s="54"/>
    </row>
    <row r="42" spans="1:14" s="54" customFormat="1" ht="22.5" customHeight="1">
      <c r="A42" s="65" t="s">
        <v>6</v>
      </c>
      <c r="B42" s="65" t="s">
        <v>96</v>
      </c>
      <c r="C42" s="65" t="s">
        <v>86</v>
      </c>
      <c r="D42" s="66" t="s">
        <v>7</v>
      </c>
      <c r="E42" s="66" t="s">
        <v>8</v>
      </c>
      <c r="F42" s="66" t="s">
        <v>98</v>
      </c>
      <c r="G42" s="66" t="s">
        <v>99</v>
      </c>
      <c r="H42" s="66" t="s">
        <v>100</v>
      </c>
      <c r="I42" s="66" t="s">
        <v>14</v>
      </c>
      <c r="J42" s="625" t="s">
        <v>101</v>
      </c>
      <c r="K42" s="626"/>
      <c r="L42" s="627"/>
    </row>
    <row r="43" spans="1:14" s="54" customFormat="1" ht="14.1" customHeight="1">
      <c r="A43" s="628">
        <v>10</v>
      </c>
      <c r="B43" s="65">
        <v>1</v>
      </c>
      <c r="C43" s="70" t="s">
        <v>490</v>
      </c>
      <c r="D43" s="84">
        <v>1979</v>
      </c>
      <c r="E43" s="84" t="s">
        <v>4</v>
      </c>
      <c r="F43" s="88">
        <v>96.35</v>
      </c>
      <c r="G43" s="69">
        <v>34</v>
      </c>
      <c r="H43" s="65">
        <f>G43</f>
        <v>34</v>
      </c>
      <c r="I43" s="637" t="s">
        <v>5</v>
      </c>
      <c r="J43" s="179" t="s">
        <v>288</v>
      </c>
      <c r="K43" s="180"/>
      <c r="L43" s="181"/>
    </row>
    <row r="44" spans="1:14" s="54" customFormat="1" ht="14.1" customHeight="1">
      <c r="A44" s="628"/>
      <c r="B44" s="65">
        <v>2</v>
      </c>
      <c r="C44" s="70" t="s">
        <v>491</v>
      </c>
      <c r="D44" s="84">
        <v>1993</v>
      </c>
      <c r="E44" s="84" t="s">
        <v>4</v>
      </c>
      <c r="F44" s="364">
        <v>90</v>
      </c>
      <c r="G44" s="69">
        <v>31</v>
      </c>
      <c r="H44" s="65">
        <f>H43+G44</f>
        <v>65</v>
      </c>
      <c r="I44" s="638"/>
      <c r="J44" s="179" t="s">
        <v>144</v>
      </c>
      <c r="K44" s="180"/>
      <c r="L44" s="182"/>
    </row>
    <row r="45" spans="1:14" s="17" customFormat="1" ht="14.1" customHeight="1">
      <c r="A45" s="628"/>
      <c r="B45" s="65">
        <v>3</v>
      </c>
      <c r="C45" s="70" t="s">
        <v>492</v>
      </c>
      <c r="D45" s="84">
        <v>1996</v>
      </c>
      <c r="E45" s="84" t="s">
        <v>4</v>
      </c>
      <c r="F45" s="365">
        <v>92</v>
      </c>
      <c r="G45" s="76">
        <v>32</v>
      </c>
      <c r="H45" s="65">
        <f>H44+G45</f>
        <v>97</v>
      </c>
      <c r="I45" s="638"/>
      <c r="J45" s="179" t="s">
        <v>154</v>
      </c>
      <c r="K45" s="180"/>
      <c r="L45" s="181"/>
    </row>
    <row r="46" spans="1:14" s="54" customFormat="1" ht="13.5" customHeight="1">
      <c r="A46" s="628"/>
      <c r="B46" s="65">
        <v>4</v>
      </c>
      <c r="C46" s="70" t="s">
        <v>493</v>
      </c>
      <c r="D46" s="84">
        <v>2000</v>
      </c>
      <c r="E46" s="84" t="s">
        <v>4</v>
      </c>
      <c r="F46" s="88">
        <v>88.55</v>
      </c>
      <c r="G46" s="76">
        <v>33</v>
      </c>
      <c r="H46" s="65">
        <f>H45+G46</f>
        <v>130</v>
      </c>
      <c r="I46" s="639"/>
      <c r="J46" s="179" t="s">
        <v>494</v>
      </c>
      <c r="K46" s="180"/>
      <c r="L46" s="181"/>
    </row>
    <row r="47" spans="1:14" s="54" customFormat="1">
      <c r="A47" s="79" t="s">
        <v>103</v>
      </c>
      <c r="B47" s="79"/>
      <c r="C47" s="79"/>
      <c r="D47" s="79"/>
      <c r="E47" s="79"/>
      <c r="F47" s="80">
        <f>SUM(F43:F46)</f>
        <v>366.90000000000003</v>
      </c>
      <c r="H47" s="7"/>
      <c r="I47" s="7"/>
      <c r="J47" s="7"/>
      <c r="K47" s="7"/>
    </row>
    <row r="48" spans="1:14" ht="12.75" customHeight="1">
      <c r="A48" s="81" t="s">
        <v>104</v>
      </c>
      <c r="B48" s="81"/>
      <c r="C48" s="81"/>
      <c r="D48" s="79"/>
      <c r="E48" s="79"/>
      <c r="F48" s="79"/>
      <c r="G48" s="79"/>
      <c r="H48" s="82">
        <f>H46</f>
        <v>130</v>
      </c>
      <c r="I48" s="150"/>
      <c r="J48" s="150"/>
      <c r="K48" s="150"/>
      <c r="L48" s="83"/>
      <c r="N48" s="54"/>
    </row>
    <row r="50" spans="1:14" s="54" customFormat="1">
      <c r="A50" s="466" t="s">
        <v>489</v>
      </c>
      <c r="B50" s="466"/>
      <c r="C50" s="466"/>
    </row>
    <row r="51" spans="1:14" s="54" customFormat="1" ht="22.5" customHeight="1">
      <c r="A51" s="65" t="s">
        <v>6</v>
      </c>
      <c r="B51" s="65" t="s">
        <v>96</v>
      </c>
      <c r="C51" s="65" t="s">
        <v>86</v>
      </c>
      <c r="D51" s="66" t="s">
        <v>7</v>
      </c>
      <c r="E51" s="66" t="s">
        <v>8</v>
      </c>
      <c r="F51" s="66" t="s">
        <v>98</v>
      </c>
      <c r="G51" s="66" t="s">
        <v>99</v>
      </c>
      <c r="H51" s="66" t="s">
        <v>100</v>
      </c>
      <c r="I51" s="66" t="s">
        <v>14</v>
      </c>
      <c r="J51" s="625" t="s">
        <v>101</v>
      </c>
      <c r="K51" s="626"/>
      <c r="L51" s="627"/>
    </row>
    <row r="52" spans="1:14" s="54" customFormat="1" ht="14.1" customHeight="1">
      <c r="A52" s="628">
        <v>11</v>
      </c>
      <c r="B52" s="65">
        <v>1</v>
      </c>
      <c r="C52" s="70" t="s">
        <v>221</v>
      </c>
      <c r="D52" s="49">
        <v>2003</v>
      </c>
      <c r="E52" s="241" t="s">
        <v>5</v>
      </c>
      <c r="F52" s="194">
        <v>77.400000000000006</v>
      </c>
      <c r="G52" s="69">
        <v>25</v>
      </c>
      <c r="H52" s="65">
        <f>G52</f>
        <v>25</v>
      </c>
      <c r="I52" s="629"/>
      <c r="J52" s="261" t="s">
        <v>148</v>
      </c>
      <c r="K52" s="180"/>
      <c r="L52" s="181"/>
    </row>
    <row r="53" spans="1:14" s="17" customFormat="1" ht="14.1" customHeight="1">
      <c r="A53" s="628"/>
      <c r="B53" s="65">
        <v>2</v>
      </c>
      <c r="C53" s="70" t="s">
        <v>226</v>
      </c>
      <c r="D53" s="50">
        <v>1989</v>
      </c>
      <c r="E53" s="264" t="s">
        <v>4</v>
      </c>
      <c r="F53" s="194">
        <v>84.9</v>
      </c>
      <c r="G53" s="69">
        <v>34</v>
      </c>
      <c r="H53" s="65">
        <f>H52+G53</f>
        <v>59</v>
      </c>
      <c r="I53" s="630"/>
      <c r="J53" s="277" t="s">
        <v>230</v>
      </c>
      <c r="K53" s="180"/>
      <c r="L53" s="182"/>
    </row>
    <row r="54" spans="1:14" s="54" customFormat="1" ht="13.5" customHeight="1">
      <c r="A54" s="628"/>
      <c r="B54" s="65">
        <v>3</v>
      </c>
      <c r="C54" s="70" t="s">
        <v>241</v>
      </c>
      <c r="D54" s="18">
        <v>1992</v>
      </c>
      <c r="E54" s="47" t="s">
        <v>5</v>
      </c>
      <c r="F54" s="48">
        <v>93.75</v>
      </c>
      <c r="G54" s="69">
        <v>26</v>
      </c>
      <c r="H54" s="65">
        <f t="shared" ref="H54:H55" si="0">H53+G54</f>
        <v>85</v>
      </c>
      <c r="I54" s="630"/>
      <c r="J54" s="282" t="s">
        <v>148</v>
      </c>
      <c r="K54" s="180"/>
      <c r="L54" s="181"/>
    </row>
    <row r="55" spans="1:14" s="54" customFormat="1" ht="18" customHeight="1">
      <c r="A55" s="628"/>
      <c r="B55" s="65">
        <v>4</v>
      </c>
      <c r="C55" s="70" t="s">
        <v>512</v>
      </c>
      <c r="D55" s="18">
        <v>2003</v>
      </c>
      <c r="E55" s="47" t="s">
        <v>5</v>
      </c>
      <c r="F55" s="194">
        <v>102.25</v>
      </c>
      <c r="G55" s="69">
        <v>28</v>
      </c>
      <c r="H55" s="65">
        <f t="shared" si="0"/>
        <v>113</v>
      </c>
      <c r="I55" s="631"/>
      <c r="J55" s="282" t="s">
        <v>150</v>
      </c>
      <c r="K55" s="180"/>
      <c r="L55" s="181"/>
    </row>
    <row r="56" spans="1:14" ht="12.75" customHeight="1">
      <c r="A56" s="79" t="s">
        <v>103</v>
      </c>
      <c r="B56" s="89"/>
      <c r="C56" s="89"/>
      <c r="D56" s="89"/>
      <c r="E56" s="89"/>
      <c r="F56" s="80">
        <f>SUM(F52:F55)</f>
        <v>358.3</v>
      </c>
      <c r="G56" s="54"/>
      <c r="H56" s="7"/>
      <c r="I56" s="7"/>
      <c r="J56" s="7"/>
      <c r="K56" s="7"/>
      <c r="L56" s="54"/>
      <c r="M56" s="54"/>
      <c r="N56" s="54"/>
    </row>
    <row r="57" spans="1:14" s="54" customFormat="1">
      <c r="A57" s="79" t="s">
        <v>104</v>
      </c>
      <c r="B57" s="89"/>
      <c r="C57" s="89"/>
      <c r="D57" s="89"/>
      <c r="E57" s="89"/>
      <c r="F57" s="89"/>
      <c r="G57" s="89"/>
      <c r="H57" s="87">
        <f>H55</f>
        <v>113</v>
      </c>
      <c r="I57" s="471"/>
      <c r="J57" s="471"/>
      <c r="K57" s="471"/>
    </row>
    <row r="58" spans="1:14" s="54" customFormat="1">
      <c r="A58"/>
      <c r="B58"/>
      <c r="C58"/>
      <c r="D58"/>
      <c r="E58"/>
      <c r="F58"/>
      <c r="G58"/>
      <c r="H58"/>
      <c r="I58"/>
      <c r="J58"/>
      <c r="K58"/>
      <c r="L58"/>
    </row>
    <row r="59" spans="1:14">
      <c r="A59" s="466" t="s">
        <v>164</v>
      </c>
      <c r="B59" s="466"/>
      <c r="C59" s="466"/>
      <c r="D59" s="54"/>
      <c r="E59" s="54"/>
      <c r="F59" s="54"/>
      <c r="G59" s="54"/>
      <c r="H59" s="54"/>
      <c r="I59" s="54"/>
      <c r="J59" s="54"/>
      <c r="K59" s="54"/>
      <c r="L59" s="54"/>
    </row>
    <row r="60" spans="1:14" s="54" customFormat="1" ht="22.5" customHeight="1">
      <c r="A60" s="65" t="s">
        <v>6</v>
      </c>
      <c r="B60" s="65" t="s">
        <v>96</v>
      </c>
      <c r="C60" s="65" t="s">
        <v>86</v>
      </c>
      <c r="D60" s="66" t="s">
        <v>7</v>
      </c>
      <c r="E60" s="66" t="s">
        <v>8</v>
      </c>
      <c r="F60" s="66" t="s">
        <v>98</v>
      </c>
      <c r="G60" s="66" t="s">
        <v>99</v>
      </c>
      <c r="H60" s="66" t="s">
        <v>100</v>
      </c>
      <c r="I60" s="66" t="s">
        <v>14</v>
      </c>
      <c r="J60" s="625" t="s">
        <v>101</v>
      </c>
      <c r="K60" s="626"/>
      <c r="L60" s="627"/>
    </row>
    <row r="61" spans="1:14" s="54" customFormat="1" ht="14.1" customHeight="1">
      <c r="A61" s="628">
        <v>12</v>
      </c>
      <c r="B61" s="65">
        <v>1</v>
      </c>
      <c r="C61" s="70" t="s">
        <v>523</v>
      </c>
      <c r="D61" s="260">
        <v>1986</v>
      </c>
      <c r="E61" s="258" t="s">
        <v>4</v>
      </c>
      <c r="F61" s="48">
        <v>62.95</v>
      </c>
      <c r="G61" s="69">
        <v>21</v>
      </c>
      <c r="H61" s="65">
        <f>G61</f>
        <v>21</v>
      </c>
      <c r="I61" s="629"/>
      <c r="J61" s="133" t="s">
        <v>43</v>
      </c>
      <c r="K61" s="180"/>
      <c r="L61" s="181"/>
    </row>
    <row r="62" spans="1:14" s="54" customFormat="1" ht="14.1" customHeight="1">
      <c r="A62" s="628"/>
      <c r="B62" s="65">
        <v>2</v>
      </c>
      <c r="C62" s="70" t="s">
        <v>347</v>
      </c>
      <c r="D62" s="84">
        <v>2001</v>
      </c>
      <c r="E62" s="84" t="s">
        <v>5</v>
      </c>
      <c r="F62" s="194">
        <v>67.8</v>
      </c>
      <c r="G62" s="69">
        <v>25</v>
      </c>
      <c r="H62" s="65">
        <f>H61+G62</f>
        <v>46</v>
      </c>
      <c r="I62" s="630"/>
      <c r="J62" s="267" t="s">
        <v>409</v>
      </c>
      <c r="K62" s="180"/>
      <c r="L62" s="182"/>
    </row>
    <row r="63" spans="1:14" s="17" customFormat="1" ht="14.1" customHeight="1">
      <c r="A63" s="628"/>
      <c r="B63" s="65">
        <v>3</v>
      </c>
      <c r="C63" s="70" t="s">
        <v>131</v>
      </c>
      <c r="D63" s="84">
        <v>1993</v>
      </c>
      <c r="E63" s="84" t="s">
        <v>3</v>
      </c>
      <c r="F63" s="193">
        <v>67.75</v>
      </c>
      <c r="G63" s="69">
        <v>21</v>
      </c>
      <c r="H63" s="65">
        <f t="shared" ref="H63:H64" si="1">H62+G63</f>
        <v>67</v>
      </c>
      <c r="I63" s="630"/>
      <c r="J63" s="496" t="s">
        <v>407</v>
      </c>
      <c r="K63" s="180"/>
      <c r="L63" s="181"/>
    </row>
    <row r="64" spans="1:14" s="54" customFormat="1" ht="13.5" customHeight="1">
      <c r="A64" s="628"/>
      <c r="B64" s="65">
        <v>4</v>
      </c>
      <c r="C64" s="70" t="s">
        <v>165</v>
      </c>
      <c r="D64" s="300">
        <v>1992</v>
      </c>
      <c r="E64" s="186" t="s">
        <v>60</v>
      </c>
      <c r="F64" s="301">
        <v>72.400000000000006</v>
      </c>
      <c r="G64" s="69">
        <v>24</v>
      </c>
      <c r="H64" s="65">
        <f t="shared" si="1"/>
        <v>91</v>
      </c>
      <c r="I64" s="631"/>
      <c r="J64" s="292" t="s">
        <v>451</v>
      </c>
      <c r="K64" s="180"/>
      <c r="L64" s="181"/>
    </row>
    <row r="65" spans="1:14" s="54" customFormat="1">
      <c r="A65" s="79" t="s">
        <v>103</v>
      </c>
      <c r="B65" s="89"/>
      <c r="C65" s="89"/>
      <c r="D65" s="89"/>
      <c r="E65" s="89"/>
      <c r="F65" s="80">
        <f>SUM(F61:F64)</f>
        <v>270.89999999999998</v>
      </c>
      <c r="H65" s="7"/>
      <c r="I65" s="7"/>
      <c r="J65" s="7"/>
      <c r="K65" s="7"/>
    </row>
    <row r="66" spans="1:14" ht="12.75" customHeight="1">
      <c r="A66" s="79" t="s">
        <v>104</v>
      </c>
      <c r="B66" s="89"/>
      <c r="C66" s="89"/>
      <c r="D66" s="89"/>
      <c r="E66" s="89"/>
      <c r="F66" s="89"/>
      <c r="G66" s="89"/>
      <c r="H66" s="87">
        <f>H64</f>
        <v>91</v>
      </c>
      <c r="I66" s="471"/>
      <c r="J66" s="471"/>
      <c r="K66" s="471"/>
      <c r="L66" s="54"/>
      <c r="M66" s="54"/>
      <c r="N66" s="54"/>
    </row>
    <row r="67" spans="1:14" ht="12.75" customHeight="1">
      <c r="A67" s="79"/>
      <c r="B67" s="89"/>
      <c r="C67" s="89"/>
      <c r="D67" s="89"/>
      <c r="E67" s="89"/>
      <c r="F67" s="89"/>
      <c r="G67" s="89"/>
      <c r="H67" s="471"/>
      <c r="I67" s="471"/>
      <c r="J67" s="471"/>
      <c r="K67" s="471"/>
      <c r="L67" s="54"/>
      <c r="M67" s="54"/>
      <c r="N67" s="54"/>
    </row>
    <row r="68" spans="1:14" ht="21.75" customHeight="1">
      <c r="A68" s="514" t="s">
        <v>634</v>
      </c>
    </row>
    <row r="69" spans="1:14" ht="18.75" customHeight="1">
      <c r="A69" s="119" t="s">
        <v>16</v>
      </c>
      <c r="B69" s="472"/>
      <c r="C69" s="472"/>
      <c r="D69" s="140" t="s">
        <v>518</v>
      </c>
      <c r="E69" s="472"/>
      <c r="F69" s="5"/>
      <c r="G69" s="119"/>
      <c r="L69" s="140"/>
    </row>
    <row r="70" spans="1:14" ht="18.75" customHeight="1">
      <c r="A70" s="119" t="s">
        <v>17</v>
      </c>
      <c r="B70" s="472"/>
      <c r="C70" s="472"/>
      <c r="D70" s="54" t="s">
        <v>519</v>
      </c>
      <c r="E70" s="472"/>
      <c r="G70" s="119"/>
      <c r="L70" s="140"/>
    </row>
    <row r="71" spans="1:14">
      <c r="B71" s="119"/>
      <c r="C71" s="472"/>
      <c r="D71" s="404"/>
      <c r="E71" s="472"/>
      <c r="F71" s="472"/>
      <c r="G71" s="119"/>
      <c r="L71" s="140"/>
    </row>
    <row r="72" spans="1:14">
      <c r="L72" s="54"/>
    </row>
  </sheetData>
  <sheetProtection selectLockedCells="1" selectUnlockedCells="1"/>
  <mergeCells count="38">
    <mergeCell ref="A29:D29"/>
    <mergeCell ref="A30:G30"/>
    <mergeCell ref="J60:L60"/>
    <mergeCell ref="A61:A64"/>
    <mergeCell ref="I61:I64"/>
    <mergeCell ref="J51:L51"/>
    <mergeCell ref="A52:A55"/>
    <mergeCell ref="I52:I55"/>
    <mergeCell ref="J33:L33"/>
    <mergeCell ref="A34:A37"/>
    <mergeCell ref="I34:I37"/>
    <mergeCell ref="J42:L42"/>
    <mergeCell ref="A43:A46"/>
    <mergeCell ref="I43:I46"/>
    <mergeCell ref="J15:L15"/>
    <mergeCell ref="A16:A19"/>
    <mergeCell ref="I16:I19"/>
    <mergeCell ref="J24:L24"/>
    <mergeCell ref="A23:C23"/>
    <mergeCell ref="I25:I28"/>
    <mergeCell ref="A14:C14"/>
    <mergeCell ref="A20:D20"/>
    <mergeCell ref="A21:G21"/>
    <mergeCell ref="A7:C7"/>
    <mergeCell ref="D7:I7"/>
    <mergeCell ref="A8:C8"/>
    <mergeCell ref="D8:I8"/>
    <mergeCell ref="D10:I10"/>
    <mergeCell ref="A25:A28"/>
    <mergeCell ref="J8:L8"/>
    <mergeCell ref="A9:C9"/>
    <mergeCell ref="D9:I9"/>
    <mergeCell ref="A1:L1"/>
    <mergeCell ref="A2:L2"/>
    <mergeCell ref="A3:L3"/>
    <mergeCell ref="A4:L4"/>
    <mergeCell ref="A6:C6"/>
    <mergeCell ref="D6:I6"/>
  </mergeCells>
  <printOptions horizontalCentered="1"/>
  <pageMargins left="0.59055118110236227" right="0.19685039370078741" top="0.63" bottom="0.38" header="0.5" footer="0.24"/>
  <pageSetup paperSize="9" scale="69" firstPageNumber="0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39997558519241921"/>
    <pageSetUpPr fitToPage="1"/>
  </sheetPr>
  <dimension ref="A1:P36"/>
  <sheetViews>
    <sheetView view="pageBreakPreview" topLeftCell="A16" zoomScale="90" zoomScaleNormal="90" zoomScaleSheetLayoutView="90" workbookViewId="0">
      <selection activeCell="R24" sqref="R24:R25"/>
    </sheetView>
  </sheetViews>
  <sheetFormatPr defaultColWidth="36.140625" defaultRowHeight="12.75"/>
  <cols>
    <col min="1" max="1" width="8.85546875" customWidth="1"/>
    <col min="2" max="2" width="8.42578125" customWidth="1"/>
    <col min="3" max="3" width="22.85546875" customWidth="1"/>
    <col min="4" max="5" width="9.7109375" customWidth="1"/>
    <col min="6" max="6" width="13.85546875" customWidth="1"/>
    <col min="7" max="7" width="10.7109375" customWidth="1"/>
    <col min="8" max="8" width="12.85546875" customWidth="1"/>
    <col min="9" max="9" width="11.42578125" customWidth="1"/>
    <col min="10" max="10" width="11" customWidth="1"/>
    <col min="11" max="11" width="11.28515625" customWidth="1"/>
    <col min="12" max="12" width="10.5703125" customWidth="1"/>
    <col min="13" max="14" width="0.140625" customWidth="1"/>
    <col min="15" max="15" width="8.7109375" customWidth="1"/>
    <col min="16" max="237" width="9.140625" customWidth="1"/>
    <col min="238" max="238" width="8.85546875" customWidth="1"/>
    <col min="239" max="239" width="8.42578125" customWidth="1"/>
    <col min="240" max="240" width="7" customWidth="1"/>
    <col min="241" max="241" width="22.7109375" customWidth="1"/>
    <col min="242" max="242" width="17" customWidth="1"/>
    <col min="243" max="243" width="10.85546875" customWidth="1"/>
    <col min="244" max="244" width="10.42578125" customWidth="1"/>
    <col min="245" max="245" width="11.7109375" customWidth="1"/>
  </cols>
  <sheetData>
    <row r="1" spans="1:14">
      <c r="A1" s="620" t="s">
        <v>306</v>
      </c>
      <c r="B1" s="620"/>
      <c r="C1" s="620"/>
      <c r="D1" s="620"/>
      <c r="E1" s="620"/>
      <c r="F1" s="620"/>
      <c r="G1" s="620"/>
      <c r="H1" s="620"/>
      <c r="I1" s="620"/>
      <c r="J1" s="620"/>
      <c r="K1" s="620"/>
      <c r="L1" s="620"/>
      <c r="M1" s="328"/>
      <c r="N1" s="328"/>
    </row>
    <row r="2" spans="1:14" ht="10.5" customHeight="1">
      <c r="A2" s="621" t="s">
        <v>307</v>
      </c>
      <c r="B2" s="621"/>
      <c r="C2" s="621"/>
      <c r="D2" s="621"/>
      <c r="E2" s="621"/>
      <c r="F2" s="621"/>
      <c r="G2" s="621"/>
      <c r="H2" s="621"/>
      <c r="I2" s="621"/>
      <c r="J2" s="621"/>
      <c r="K2" s="621"/>
      <c r="L2" s="621"/>
      <c r="M2" s="329"/>
      <c r="N2" s="329"/>
    </row>
    <row r="3" spans="1:14" ht="11.25" customHeight="1">
      <c r="A3" s="621" t="s">
        <v>305</v>
      </c>
      <c r="B3" s="621"/>
      <c r="C3" s="621"/>
      <c r="D3" s="621"/>
      <c r="E3" s="621"/>
      <c r="F3" s="621"/>
      <c r="G3" s="621"/>
      <c r="H3" s="621"/>
      <c r="I3" s="621"/>
      <c r="J3" s="621"/>
      <c r="K3" s="621"/>
      <c r="L3" s="621"/>
      <c r="M3" s="329"/>
      <c r="N3" s="329"/>
    </row>
    <row r="4" spans="1:14" ht="11.25" customHeight="1">
      <c r="A4" s="622" t="s">
        <v>308</v>
      </c>
      <c r="B4" s="622"/>
      <c r="C4" s="622"/>
      <c r="D4" s="622"/>
      <c r="E4" s="622"/>
      <c r="F4" s="622"/>
      <c r="G4" s="622"/>
      <c r="H4" s="622"/>
      <c r="I4" s="622"/>
      <c r="J4" s="622"/>
      <c r="K4" s="622"/>
      <c r="L4" s="622"/>
      <c r="M4" s="330"/>
      <c r="N4" s="330"/>
    </row>
    <row r="5" spans="1:14" ht="11.25" customHeight="1">
      <c r="A5" s="330"/>
      <c r="B5" s="330"/>
      <c r="C5" s="330"/>
      <c r="D5" s="330"/>
      <c r="E5" s="330"/>
      <c r="F5" s="330"/>
      <c r="G5" s="330"/>
      <c r="H5" s="330"/>
      <c r="I5" s="330"/>
      <c r="J5" s="330"/>
      <c r="K5" s="330"/>
      <c r="M5" s="330"/>
      <c r="N5" s="330"/>
    </row>
    <row r="6" spans="1:14" ht="15.75">
      <c r="A6" s="576" t="s">
        <v>313</v>
      </c>
      <c r="B6" s="576"/>
      <c r="C6" s="576"/>
      <c r="D6" s="623" t="s">
        <v>1</v>
      </c>
      <c r="E6" s="623"/>
      <c r="F6" s="623"/>
      <c r="G6" s="623"/>
      <c r="H6" s="623"/>
      <c r="I6" s="623"/>
      <c r="J6" s="331"/>
      <c r="K6" s="137" t="s">
        <v>517</v>
      </c>
    </row>
    <row r="7" spans="1:14" ht="15.75">
      <c r="A7" s="583" t="s">
        <v>304</v>
      </c>
      <c r="B7" s="583"/>
      <c r="C7" s="584"/>
      <c r="D7" s="623" t="s">
        <v>314</v>
      </c>
      <c r="E7" s="623"/>
      <c r="F7" s="623"/>
      <c r="G7" s="623"/>
      <c r="H7" s="623"/>
      <c r="I7" s="623"/>
      <c r="J7" s="331"/>
      <c r="K7" s="137" t="s">
        <v>129</v>
      </c>
    </row>
    <row r="8" spans="1:14" ht="15.75">
      <c r="A8" s="624" t="s">
        <v>34</v>
      </c>
      <c r="B8" s="624"/>
      <c r="C8" s="624"/>
      <c r="D8" s="623"/>
      <c r="E8" s="623"/>
      <c r="F8" s="623"/>
      <c r="G8" s="623"/>
      <c r="H8" s="623"/>
      <c r="I8" s="623"/>
      <c r="J8" s="587" t="s">
        <v>2</v>
      </c>
      <c r="K8" s="587"/>
      <c r="L8" s="587"/>
      <c r="M8" s="178"/>
      <c r="N8" s="176"/>
    </row>
    <row r="9" spans="1:14" ht="15" customHeight="1">
      <c r="A9" s="642"/>
      <c r="B9" s="643"/>
      <c r="C9" s="644"/>
      <c r="D9" s="619" t="s">
        <v>303</v>
      </c>
      <c r="E9" s="619"/>
      <c r="F9" s="619"/>
      <c r="G9" s="619"/>
      <c r="H9" s="619"/>
      <c r="I9" s="619"/>
      <c r="J9" s="325" t="s">
        <v>3</v>
      </c>
      <c r="K9" s="325" t="s">
        <v>4</v>
      </c>
      <c r="L9" s="325" t="s">
        <v>5</v>
      </c>
      <c r="M9" s="178"/>
      <c r="N9" s="176"/>
    </row>
    <row r="10" spans="1:14" ht="15" customHeight="1">
      <c r="A10" s="178"/>
      <c r="B10" s="178"/>
      <c r="C10" s="178"/>
      <c r="D10" s="623" t="s">
        <v>515</v>
      </c>
      <c r="E10" s="623"/>
      <c r="F10" s="623"/>
      <c r="G10" s="623"/>
      <c r="H10" s="623"/>
      <c r="I10" s="623"/>
      <c r="J10" s="144"/>
      <c r="K10" s="144"/>
      <c r="L10" s="204"/>
      <c r="M10" s="178"/>
      <c r="N10" s="176"/>
    </row>
    <row r="11" spans="1:14" ht="15" customHeight="1">
      <c r="A11" s="326" t="s">
        <v>51</v>
      </c>
      <c r="B11" s="113"/>
      <c r="C11" s="113"/>
      <c r="D11" s="392">
        <v>256</v>
      </c>
      <c r="E11" s="334"/>
      <c r="F11" s="334"/>
      <c r="G11" s="334"/>
      <c r="H11" s="334"/>
      <c r="I11" s="334"/>
      <c r="J11" s="177"/>
      <c r="K11" s="177"/>
      <c r="L11" s="177"/>
      <c r="M11" s="178"/>
      <c r="N11" s="176"/>
    </row>
    <row r="12" spans="1:14" ht="15" customHeight="1">
      <c r="A12" s="164" t="s">
        <v>52</v>
      </c>
      <c r="B12" s="165"/>
      <c r="C12" s="166"/>
      <c r="D12" s="392">
        <v>34</v>
      </c>
      <c r="E12" s="334"/>
      <c r="F12" s="334"/>
      <c r="G12" s="334"/>
      <c r="H12" s="334"/>
      <c r="I12" s="334"/>
      <c r="J12" s="177"/>
      <c r="K12" s="177"/>
      <c r="L12" s="177"/>
      <c r="M12" s="178"/>
      <c r="N12" s="176"/>
    </row>
    <row r="13" spans="1:14" ht="15" customHeight="1">
      <c r="A13" s="178"/>
      <c r="B13" s="178"/>
      <c r="C13" s="178"/>
      <c r="D13" s="334"/>
      <c r="E13" s="334"/>
      <c r="F13" s="334"/>
      <c r="G13" s="334"/>
      <c r="H13" s="334"/>
      <c r="I13" s="334"/>
      <c r="J13" s="177"/>
      <c r="K13" s="177"/>
      <c r="L13" s="177"/>
      <c r="M13" s="178"/>
      <c r="N13" s="176"/>
    </row>
    <row r="14" spans="1:14" s="54" customFormat="1">
      <c r="A14" s="635" t="s">
        <v>489</v>
      </c>
      <c r="B14" s="635"/>
      <c r="C14" s="635"/>
      <c r="M14" s="177"/>
      <c r="N14" s="7"/>
    </row>
    <row r="15" spans="1:14" s="54" customFormat="1" ht="26.25" customHeight="1">
      <c r="A15" s="65" t="s">
        <v>6</v>
      </c>
      <c r="B15" s="65" t="s">
        <v>96</v>
      </c>
      <c r="C15" s="65" t="s">
        <v>86</v>
      </c>
      <c r="D15" s="66" t="s">
        <v>7</v>
      </c>
      <c r="E15" s="66" t="s">
        <v>8</v>
      </c>
      <c r="F15" s="66" t="s">
        <v>98</v>
      </c>
      <c r="G15" s="66" t="s">
        <v>99</v>
      </c>
      <c r="H15" s="66" t="s">
        <v>100</v>
      </c>
      <c r="I15" s="66" t="s">
        <v>14</v>
      </c>
      <c r="J15" s="625" t="s">
        <v>101</v>
      </c>
      <c r="K15" s="633"/>
      <c r="L15" s="634"/>
      <c r="M15" s="7"/>
      <c r="N15" s="7"/>
    </row>
    <row r="16" spans="1:14" s="54" customFormat="1" ht="14.1" customHeight="1">
      <c r="A16" s="628">
        <v>1</v>
      </c>
      <c r="B16" s="65">
        <v>1</v>
      </c>
      <c r="C16" s="70" t="s">
        <v>248</v>
      </c>
      <c r="D16" s="84">
        <v>2003</v>
      </c>
      <c r="E16" s="84" t="s">
        <v>4</v>
      </c>
      <c r="F16" s="194">
        <v>54.1</v>
      </c>
      <c r="G16" s="69">
        <v>18</v>
      </c>
      <c r="H16" s="65">
        <f>G16</f>
        <v>18</v>
      </c>
      <c r="I16" s="637"/>
      <c r="J16" s="133" t="s">
        <v>148</v>
      </c>
      <c r="K16" s="180"/>
      <c r="L16" s="181"/>
      <c r="M16" s="5"/>
      <c r="N16" s="5"/>
    </row>
    <row r="17" spans="1:16" ht="14.1" customHeight="1">
      <c r="A17" s="628"/>
      <c r="B17" s="65">
        <v>2</v>
      </c>
      <c r="C17" s="70" t="s">
        <v>247</v>
      </c>
      <c r="D17" s="49">
        <v>2004</v>
      </c>
      <c r="E17" s="47" t="s">
        <v>4</v>
      </c>
      <c r="F17" s="193">
        <v>59.7</v>
      </c>
      <c r="G17" s="69">
        <v>23</v>
      </c>
      <c r="H17" s="65">
        <f>H16+G17</f>
        <v>41</v>
      </c>
      <c r="I17" s="638"/>
      <c r="J17" s="234" t="s">
        <v>148</v>
      </c>
      <c r="K17" s="180"/>
      <c r="L17" s="182"/>
      <c r="M17" s="5"/>
      <c r="N17" s="5"/>
      <c r="P17" t="s">
        <v>524</v>
      </c>
    </row>
    <row r="18" spans="1:16" s="54" customFormat="1" ht="14.1" customHeight="1">
      <c r="A18" s="628"/>
      <c r="B18" s="65">
        <v>3</v>
      </c>
      <c r="C18" s="70" t="s">
        <v>157</v>
      </c>
      <c r="D18" s="84">
        <v>1999</v>
      </c>
      <c r="E18" s="84" t="s">
        <v>3</v>
      </c>
      <c r="F18" s="192">
        <v>81.349999999999994</v>
      </c>
      <c r="G18" s="69">
        <v>24</v>
      </c>
      <c r="H18" s="65">
        <f>H17+G18</f>
        <v>65</v>
      </c>
      <c r="I18" s="638"/>
      <c r="J18" s="284" t="s">
        <v>59</v>
      </c>
      <c r="K18" s="180"/>
      <c r="L18" s="181"/>
      <c r="M18" s="142"/>
      <c r="N18" s="142"/>
    </row>
    <row r="19" spans="1:16" s="54" customFormat="1" ht="14.1" customHeight="1">
      <c r="A19" s="628"/>
      <c r="B19" s="65">
        <v>4</v>
      </c>
      <c r="C19" s="70" t="s">
        <v>252</v>
      </c>
      <c r="D19" s="84">
        <v>2005</v>
      </c>
      <c r="E19" s="84" t="s">
        <v>5</v>
      </c>
      <c r="F19" s="195">
        <v>77.400000000000006</v>
      </c>
      <c r="G19" s="69">
        <v>21</v>
      </c>
      <c r="H19" s="65">
        <f>H18+G19</f>
        <v>86</v>
      </c>
      <c r="I19" s="639"/>
      <c r="J19" s="284" t="s">
        <v>148</v>
      </c>
      <c r="K19" s="180"/>
      <c r="L19" s="181"/>
      <c r="M19" s="142"/>
      <c r="N19" s="142"/>
    </row>
    <row r="20" spans="1:16" s="54" customFormat="1">
      <c r="A20" s="636" t="s">
        <v>103</v>
      </c>
      <c r="B20" s="636"/>
      <c r="C20" s="636"/>
      <c r="D20" s="636"/>
      <c r="E20" s="332"/>
      <c r="F20" s="80">
        <f>SUM(F16:F19)</f>
        <v>272.55</v>
      </c>
      <c r="H20" s="7"/>
      <c r="I20" s="7"/>
      <c r="J20" s="7"/>
      <c r="K20" s="7"/>
    </row>
    <row r="21" spans="1:16" s="54" customFormat="1">
      <c r="A21" s="632" t="s">
        <v>104</v>
      </c>
      <c r="B21" s="632"/>
      <c r="C21" s="632"/>
      <c r="D21" s="632"/>
      <c r="E21" s="632"/>
      <c r="F21" s="632"/>
      <c r="G21" s="632"/>
      <c r="H21" s="87">
        <f>H19</f>
        <v>86</v>
      </c>
      <c r="I21" s="335"/>
      <c r="J21" s="335"/>
      <c r="K21" s="335"/>
    </row>
    <row r="22" spans="1:16" s="54" customFormat="1">
      <c r="D22" s="54" t="s">
        <v>113</v>
      </c>
    </row>
    <row r="23" spans="1:16">
      <c r="A23" s="635" t="s">
        <v>164</v>
      </c>
      <c r="B23" s="635"/>
      <c r="C23" s="635"/>
      <c r="D23" s="54"/>
      <c r="E23" s="54"/>
      <c r="F23" s="54"/>
      <c r="G23" s="54"/>
      <c r="H23" s="54"/>
      <c r="I23" s="54"/>
      <c r="J23" s="54"/>
      <c r="K23" s="54"/>
      <c r="L23" s="54"/>
    </row>
    <row r="24" spans="1:16" ht="22.5">
      <c r="A24" s="65" t="s">
        <v>6</v>
      </c>
      <c r="B24" s="65" t="s">
        <v>96</v>
      </c>
      <c r="C24" s="65" t="s">
        <v>86</v>
      </c>
      <c r="D24" s="66" t="s">
        <v>7</v>
      </c>
      <c r="E24" s="66" t="s">
        <v>8</v>
      </c>
      <c r="F24" s="66" t="s">
        <v>98</v>
      </c>
      <c r="G24" s="66" t="s">
        <v>99</v>
      </c>
      <c r="H24" s="66" t="s">
        <v>100</v>
      </c>
      <c r="I24" s="369" t="s">
        <v>14</v>
      </c>
      <c r="J24" s="625" t="s">
        <v>101</v>
      </c>
      <c r="K24" s="633"/>
      <c r="L24" s="634"/>
      <c r="N24" s="54"/>
    </row>
    <row r="25" spans="1:16" ht="14.1" customHeight="1">
      <c r="A25" s="628">
        <v>2</v>
      </c>
      <c r="B25" s="65">
        <v>1</v>
      </c>
      <c r="C25" s="70" t="s">
        <v>374</v>
      </c>
      <c r="D25" s="47">
        <v>2001</v>
      </c>
      <c r="E25" s="50" t="s">
        <v>357</v>
      </c>
      <c r="F25" s="194">
        <v>54.3</v>
      </c>
      <c r="G25" s="69">
        <v>13</v>
      </c>
      <c r="H25" s="65">
        <f>G25</f>
        <v>13</v>
      </c>
      <c r="I25" s="637"/>
      <c r="J25" s="133" t="s">
        <v>421</v>
      </c>
      <c r="K25" s="180"/>
      <c r="L25" s="181"/>
      <c r="N25" s="54"/>
    </row>
    <row r="26" spans="1:16" ht="14.1" customHeight="1">
      <c r="A26" s="628"/>
      <c r="B26" s="65">
        <v>2</v>
      </c>
      <c r="C26" s="70" t="s">
        <v>449</v>
      </c>
      <c r="D26" s="185">
        <v>2003</v>
      </c>
      <c r="E26" s="186" t="s">
        <v>5</v>
      </c>
      <c r="F26" s="194">
        <v>58.95</v>
      </c>
      <c r="G26" s="69">
        <v>15</v>
      </c>
      <c r="H26" s="65">
        <f>H25+G26</f>
        <v>28</v>
      </c>
      <c r="I26" s="640"/>
      <c r="J26" s="133" t="s">
        <v>148</v>
      </c>
      <c r="K26" s="180"/>
      <c r="L26" s="182"/>
      <c r="N26" s="54"/>
    </row>
    <row r="27" spans="1:16" ht="14.1" customHeight="1">
      <c r="A27" s="628"/>
      <c r="B27" s="65">
        <v>3</v>
      </c>
      <c r="C27" s="70" t="s">
        <v>373</v>
      </c>
      <c r="D27" s="185">
        <v>2003</v>
      </c>
      <c r="E27" s="186" t="s">
        <v>5</v>
      </c>
      <c r="F27" s="195">
        <v>62.1</v>
      </c>
      <c r="G27" s="69">
        <v>17</v>
      </c>
      <c r="H27" s="65">
        <f>H26+G27</f>
        <v>45</v>
      </c>
      <c r="I27" s="640"/>
      <c r="J27" s="133" t="s">
        <v>420</v>
      </c>
      <c r="K27" s="180"/>
      <c r="L27" s="181"/>
      <c r="N27" s="17"/>
    </row>
    <row r="28" spans="1:16" ht="14.1" customHeight="1">
      <c r="A28" s="628"/>
      <c r="B28" s="65">
        <v>4</v>
      </c>
      <c r="C28" s="70" t="s">
        <v>375</v>
      </c>
      <c r="D28" s="47">
        <v>1999</v>
      </c>
      <c r="E28" s="247" t="s">
        <v>4</v>
      </c>
      <c r="F28" s="305">
        <v>81</v>
      </c>
      <c r="G28" s="69">
        <v>25</v>
      </c>
      <c r="H28" s="65">
        <f>H27+G28</f>
        <v>70</v>
      </c>
      <c r="I28" s="641"/>
      <c r="J28" s="503" t="s">
        <v>422</v>
      </c>
      <c r="K28" s="180"/>
      <c r="L28" s="181"/>
      <c r="N28" s="54"/>
    </row>
    <row r="29" spans="1:16" ht="12.75" customHeight="1">
      <c r="A29" s="636" t="s">
        <v>103</v>
      </c>
      <c r="B29" s="636"/>
      <c r="C29" s="636"/>
      <c r="D29" s="636"/>
      <c r="E29" s="332"/>
      <c r="F29" s="80">
        <f>SUM(F25:F28)</f>
        <v>256.35000000000002</v>
      </c>
      <c r="G29" s="54"/>
      <c r="H29" s="7"/>
      <c r="I29" s="7"/>
      <c r="J29" s="7"/>
      <c r="K29" s="7"/>
      <c r="L29" s="54"/>
      <c r="N29" s="54"/>
    </row>
    <row r="30" spans="1:16" ht="12.75" customHeight="1">
      <c r="A30" s="632" t="s">
        <v>104</v>
      </c>
      <c r="B30" s="632"/>
      <c r="C30" s="632"/>
      <c r="D30" s="632"/>
      <c r="E30" s="632"/>
      <c r="F30" s="632"/>
      <c r="G30" s="632"/>
      <c r="H30" s="87">
        <f>H28</f>
        <v>70</v>
      </c>
      <c r="I30" s="335"/>
      <c r="J30" s="335"/>
      <c r="K30" s="335"/>
      <c r="L30" s="54"/>
      <c r="N30" s="54"/>
    </row>
    <row r="31" spans="1:16">
      <c r="A31" s="333"/>
      <c r="B31" s="333"/>
      <c r="C31" s="333"/>
      <c r="D31" s="333"/>
      <c r="E31" s="333"/>
      <c r="F31" s="333"/>
      <c r="G31" s="333"/>
      <c r="H31" s="335"/>
      <c r="I31" s="335"/>
      <c r="J31" s="335"/>
      <c r="K31" s="335"/>
      <c r="L31" s="54"/>
      <c r="M31" s="54"/>
      <c r="N31" s="54"/>
    </row>
    <row r="32" spans="1:16" ht="21.75" customHeight="1"/>
    <row r="33" spans="1:12" ht="18.75" customHeight="1">
      <c r="A33" s="119" t="s">
        <v>16</v>
      </c>
      <c r="B33" s="472"/>
      <c r="C33" s="472"/>
      <c r="D33" s="140" t="s">
        <v>518</v>
      </c>
      <c r="E33" s="472"/>
      <c r="F33" s="5"/>
      <c r="G33" s="119"/>
      <c r="L33" s="140"/>
    </row>
    <row r="34" spans="1:12" ht="18.75" customHeight="1">
      <c r="A34" s="119" t="s">
        <v>17</v>
      </c>
      <c r="B34" s="472"/>
      <c r="C34" s="472"/>
      <c r="D34" s="54" t="s">
        <v>519</v>
      </c>
      <c r="E34" s="472"/>
      <c r="G34" s="119"/>
      <c r="L34" s="140"/>
    </row>
    <row r="35" spans="1:12">
      <c r="B35" s="119"/>
      <c r="C35" s="336"/>
      <c r="D35" s="327"/>
      <c r="E35" s="336"/>
      <c r="F35" s="336"/>
      <c r="G35" s="119"/>
      <c r="L35" s="140"/>
    </row>
    <row r="36" spans="1:12">
      <c r="L36" s="54"/>
    </row>
  </sheetData>
  <sheetProtection selectLockedCells="1" selectUnlockedCells="1"/>
  <mergeCells count="26">
    <mergeCell ref="A14:C14"/>
    <mergeCell ref="J8:L8"/>
    <mergeCell ref="A9:C9"/>
    <mergeCell ref="D9:I9"/>
    <mergeCell ref="A1:L1"/>
    <mergeCell ref="A2:L2"/>
    <mergeCell ref="A3:L3"/>
    <mergeCell ref="A4:L4"/>
    <mergeCell ref="A6:C6"/>
    <mergeCell ref="D6:I6"/>
    <mergeCell ref="A7:C7"/>
    <mergeCell ref="D7:I7"/>
    <mergeCell ref="A8:C8"/>
    <mergeCell ref="D8:I8"/>
    <mergeCell ref="D10:I10"/>
    <mergeCell ref="J15:L15"/>
    <mergeCell ref="A16:A19"/>
    <mergeCell ref="I16:I19"/>
    <mergeCell ref="A30:G30"/>
    <mergeCell ref="A21:G21"/>
    <mergeCell ref="A23:C23"/>
    <mergeCell ref="J24:L24"/>
    <mergeCell ref="A25:A28"/>
    <mergeCell ref="I25:I28"/>
    <mergeCell ref="A29:D29"/>
    <mergeCell ref="A20:D20"/>
  </mergeCells>
  <printOptions horizontalCentered="1"/>
  <pageMargins left="0.59055118110236227" right="0.19685039370078741" top="0.63" bottom="0.38" header="0.5" footer="0.24"/>
  <pageSetup paperSize="9" firstPageNumber="0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30"/>
  <sheetViews>
    <sheetView view="pageBreakPreview" topLeftCell="A7" zoomScaleNormal="70" zoomScaleSheetLayoutView="100" workbookViewId="0">
      <selection activeCell="H11" sqref="H11"/>
    </sheetView>
  </sheetViews>
  <sheetFormatPr defaultColWidth="9.140625" defaultRowHeight="12.75"/>
  <cols>
    <col min="1" max="1" width="6.5703125" style="54" customWidth="1"/>
    <col min="2" max="2" width="17.42578125" style="54" customWidth="1"/>
    <col min="3" max="3" width="7.28515625" style="54" customWidth="1"/>
    <col min="4" max="4" width="9.42578125" style="54" customWidth="1"/>
    <col min="5" max="5" width="7.42578125" style="54" customWidth="1"/>
    <col min="6" max="6" width="22.28515625" style="54" customWidth="1"/>
    <col min="7" max="7" width="30.42578125" style="54" customWidth="1"/>
    <col min="8" max="8" width="10.140625" style="54" customWidth="1"/>
    <col min="9" max="9" width="12.42578125" style="54" customWidth="1"/>
    <col min="10" max="10" width="3.85546875" style="54" hidden="1" customWidth="1"/>
    <col min="11" max="11" width="4.85546875" style="54" hidden="1" customWidth="1"/>
    <col min="12" max="12" width="15" style="54" hidden="1" customWidth="1"/>
    <col min="13" max="13" width="7" style="54" customWidth="1"/>
    <col min="14" max="14" width="11.28515625" style="54" customWidth="1"/>
    <col min="15" max="16" width="16.5703125" style="54" customWidth="1"/>
    <col min="17" max="16384" width="9.140625" style="54"/>
  </cols>
  <sheetData>
    <row r="1" spans="1:16">
      <c r="A1" s="577" t="s">
        <v>306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  <c r="N1" s="577"/>
      <c r="O1" s="577"/>
      <c r="P1" s="577"/>
    </row>
    <row r="2" spans="1:16">
      <c r="A2" s="577" t="s">
        <v>307</v>
      </c>
      <c r="B2" s="577"/>
      <c r="C2" s="577"/>
      <c r="D2" s="577"/>
      <c r="E2" s="577"/>
      <c r="F2" s="577"/>
      <c r="G2" s="577"/>
      <c r="H2" s="577"/>
      <c r="I2" s="577"/>
      <c r="J2" s="577"/>
      <c r="K2" s="577"/>
      <c r="L2" s="577"/>
      <c r="M2" s="577"/>
      <c r="N2" s="577"/>
      <c r="O2" s="577"/>
      <c r="P2" s="577"/>
    </row>
    <row r="3" spans="1:16" ht="12.75" customHeight="1">
      <c r="A3" s="577" t="s">
        <v>305</v>
      </c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577"/>
      <c r="N3" s="577"/>
      <c r="O3" s="577"/>
      <c r="P3" s="577"/>
    </row>
    <row r="4" spans="1:16">
      <c r="A4" s="577" t="s">
        <v>308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577"/>
      <c r="N4" s="577"/>
      <c r="O4" s="577"/>
      <c r="P4" s="577"/>
    </row>
    <row r="5" spans="1:16" ht="9" customHeight="1"/>
    <row r="6" spans="1:16" ht="27" customHeight="1">
      <c r="A6" s="576" t="s">
        <v>313</v>
      </c>
      <c r="B6" s="576"/>
      <c r="C6" s="576"/>
      <c r="D6" s="574" t="s">
        <v>1</v>
      </c>
      <c r="E6" s="575"/>
      <c r="F6" s="575"/>
      <c r="G6" s="575"/>
      <c r="H6" s="575"/>
      <c r="I6" s="575"/>
      <c r="J6" s="575"/>
      <c r="K6" s="575"/>
      <c r="L6" s="575"/>
      <c r="M6" s="575"/>
      <c r="N6" s="576" t="s">
        <v>183</v>
      </c>
      <c r="O6" s="576"/>
      <c r="P6" s="576"/>
    </row>
    <row r="7" spans="1:16" ht="27.75" customHeight="1">
      <c r="A7" s="583" t="s">
        <v>304</v>
      </c>
      <c r="B7" s="583"/>
      <c r="C7" s="584"/>
      <c r="D7" s="585" t="s">
        <v>314</v>
      </c>
      <c r="E7" s="585"/>
      <c r="F7" s="585"/>
      <c r="G7" s="585"/>
      <c r="H7" s="585"/>
      <c r="I7" s="585"/>
      <c r="J7" s="585"/>
      <c r="K7" s="585"/>
      <c r="L7" s="585"/>
      <c r="M7" s="585"/>
      <c r="N7" s="583" t="s">
        <v>20</v>
      </c>
      <c r="O7" s="583"/>
      <c r="P7" s="583"/>
    </row>
    <row r="8" spans="1:16" ht="15">
      <c r="A8" s="587" t="s">
        <v>34</v>
      </c>
      <c r="B8" s="587"/>
      <c r="C8" s="587"/>
      <c r="D8" s="588" t="s">
        <v>303</v>
      </c>
      <c r="E8" s="589"/>
      <c r="F8" s="589"/>
      <c r="G8" s="589"/>
      <c r="H8" s="589"/>
      <c r="I8" s="589"/>
      <c r="J8" s="589"/>
      <c r="K8" s="589"/>
      <c r="L8" s="589"/>
      <c r="M8" s="590"/>
      <c r="N8" s="587" t="s">
        <v>2</v>
      </c>
      <c r="O8" s="587"/>
      <c r="P8" s="587"/>
    </row>
    <row r="9" spans="1:16" ht="15.75">
      <c r="A9" s="586">
        <v>208</v>
      </c>
      <c r="B9" s="586"/>
      <c r="C9" s="586"/>
      <c r="D9" s="591" t="s">
        <v>316</v>
      </c>
      <c r="E9" s="574"/>
      <c r="F9" s="574"/>
      <c r="G9" s="574"/>
      <c r="H9" s="574"/>
      <c r="I9" s="574"/>
      <c r="J9" s="574"/>
      <c r="K9" s="574"/>
      <c r="L9" s="574"/>
      <c r="M9" s="592"/>
      <c r="N9" s="199" t="s">
        <v>3</v>
      </c>
      <c r="O9" s="199" t="s">
        <v>4</v>
      </c>
      <c r="P9" s="199" t="s">
        <v>5</v>
      </c>
    </row>
    <row r="10" spans="1:16" ht="15" customHeight="1">
      <c r="A10" s="586"/>
      <c r="B10" s="586"/>
      <c r="C10" s="586"/>
      <c r="D10" s="593" t="s">
        <v>315</v>
      </c>
      <c r="E10" s="593"/>
      <c r="F10" s="593"/>
      <c r="G10" s="593"/>
      <c r="H10" s="593"/>
      <c r="I10" s="593"/>
      <c r="J10" s="593"/>
      <c r="K10" s="593"/>
      <c r="L10" s="593"/>
      <c r="M10" s="593"/>
      <c r="N10" s="127">
        <v>159</v>
      </c>
      <c r="O10" s="127">
        <v>126</v>
      </c>
      <c r="P10" s="127">
        <v>73</v>
      </c>
    </row>
    <row r="11" spans="1:16" s="7" customFormat="1">
      <c r="A11" s="35"/>
      <c r="B11" s="35"/>
      <c r="C11" s="35"/>
      <c r="N11" s="35"/>
      <c r="O11" s="35"/>
      <c r="P11" s="35"/>
    </row>
    <row r="12" spans="1:16">
      <c r="A12" s="601" t="s">
        <v>51</v>
      </c>
      <c r="B12" s="602"/>
      <c r="C12" s="602"/>
      <c r="D12" s="392">
        <v>256</v>
      </c>
      <c r="E12" s="200"/>
      <c r="F12" s="200"/>
      <c r="G12" s="200"/>
      <c r="H12" s="200"/>
      <c r="I12" s="200"/>
      <c r="J12" s="200"/>
      <c r="K12" s="200"/>
      <c r="L12" s="200"/>
      <c r="M12" s="200"/>
      <c r="N12" s="35"/>
      <c r="O12" s="35"/>
      <c r="P12" s="35"/>
    </row>
    <row r="13" spans="1:16">
      <c r="A13" s="602" t="s">
        <v>52</v>
      </c>
      <c r="B13" s="602"/>
      <c r="C13" s="602"/>
      <c r="D13" s="392">
        <v>34</v>
      </c>
      <c r="E13" s="200"/>
      <c r="F13" s="200"/>
      <c r="G13" s="200"/>
      <c r="H13" s="200"/>
      <c r="I13" s="200"/>
      <c r="J13" s="200"/>
      <c r="K13" s="200"/>
      <c r="L13" s="200"/>
      <c r="M13" s="200"/>
      <c r="N13" s="35"/>
      <c r="O13" s="35"/>
      <c r="P13" s="35"/>
    </row>
    <row r="15" spans="1:16" ht="11.25" customHeight="1">
      <c r="A15" s="597" t="s">
        <v>6</v>
      </c>
      <c r="B15" s="597" t="s">
        <v>86</v>
      </c>
      <c r="C15" s="597"/>
      <c r="D15" s="610" t="s">
        <v>7</v>
      </c>
      <c r="E15" s="606" t="s">
        <v>8</v>
      </c>
      <c r="F15" s="606" t="s">
        <v>9</v>
      </c>
      <c r="G15" s="606" t="s">
        <v>10</v>
      </c>
      <c r="H15" s="606" t="s">
        <v>11</v>
      </c>
      <c r="I15" s="606" t="s">
        <v>19</v>
      </c>
      <c r="J15" s="609" t="s">
        <v>19</v>
      </c>
      <c r="K15" s="609"/>
      <c r="L15" s="606" t="s">
        <v>22</v>
      </c>
      <c r="M15" s="606" t="s">
        <v>13</v>
      </c>
      <c r="N15" s="606" t="s">
        <v>14</v>
      </c>
      <c r="O15" s="606" t="s">
        <v>15</v>
      </c>
      <c r="P15" s="607"/>
    </row>
    <row r="16" spans="1:16">
      <c r="A16" s="597"/>
      <c r="B16" s="605"/>
      <c r="C16" s="605"/>
      <c r="D16" s="599"/>
      <c r="E16" s="580"/>
      <c r="F16" s="600"/>
      <c r="G16" s="580"/>
      <c r="H16" s="580"/>
      <c r="I16" s="580"/>
      <c r="J16" s="14" t="s">
        <v>21</v>
      </c>
      <c r="K16" s="14" t="s">
        <v>23</v>
      </c>
      <c r="L16" s="580"/>
      <c r="M16" s="580"/>
      <c r="N16" s="580"/>
      <c r="O16" s="580"/>
      <c r="P16" s="608"/>
    </row>
    <row r="17" spans="1:16">
      <c r="A17" s="131">
        <v>1</v>
      </c>
      <c r="B17" s="318" t="s">
        <v>376</v>
      </c>
      <c r="C17" s="134"/>
      <c r="D17" s="286">
        <v>1990</v>
      </c>
      <c r="E17" s="50" t="s">
        <v>3</v>
      </c>
      <c r="F17" s="50" t="s">
        <v>360</v>
      </c>
      <c r="G17" s="50" t="s">
        <v>377</v>
      </c>
      <c r="H17" s="288">
        <v>62.7</v>
      </c>
      <c r="I17" s="188">
        <v>194</v>
      </c>
      <c r="J17" s="196"/>
      <c r="K17" s="12"/>
      <c r="L17" s="58"/>
      <c r="M17" s="49">
        <v>20</v>
      </c>
      <c r="N17" s="60" t="str">
        <f t="shared" ref="N17:N26" si="0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133" t="s">
        <v>423</v>
      </c>
      <c r="P17" s="289"/>
    </row>
    <row r="18" spans="1:16" s="17" customFormat="1">
      <c r="A18" s="59">
        <f>A17+1</f>
        <v>2</v>
      </c>
      <c r="B18" s="358" t="s">
        <v>292</v>
      </c>
      <c r="C18" s="291"/>
      <c r="D18" s="49">
        <v>1988</v>
      </c>
      <c r="E18" s="47" t="s">
        <v>3</v>
      </c>
      <c r="F18" s="233" t="s">
        <v>199</v>
      </c>
      <c r="G18" s="233" t="s">
        <v>341</v>
      </c>
      <c r="H18" s="118">
        <v>59.2</v>
      </c>
      <c r="I18" s="47">
        <v>193</v>
      </c>
      <c r="J18" s="22"/>
      <c r="K18" s="19"/>
      <c r="L18" s="56"/>
      <c r="M18" s="49">
        <v>18</v>
      </c>
      <c r="N18" s="60" t="str">
        <f t="shared" si="0"/>
        <v>МСМК</v>
      </c>
      <c r="O18" s="283" t="s">
        <v>149</v>
      </c>
      <c r="P18" s="280"/>
    </row>
    <row r="19" spans="1:16" s="17" customFormat="1">
      <c r="A19" s="131">
        <f t="shared" ref="A19:A26" si="1">A18+1</f>
        <v>3</v>
      </c>
      <c r="B19" s="316" t="s">
        <v>450</v>
      </c>
      <c r="C19" s="230"/>
      <c r="D19" s="300">
        <v>1999</v>
      </c>
      <c r="E19" s="186" t="s">
        <v>4</v>
      </c>
      <c r="F19" s="50" t="s">
        <v>339</v>
      </c>
      <c r="G19" s="186"/>
      <c r="H19" s="249">
        <v>55.7</v>
      </c>
      <c r="I19" s="47">
        <v>144</v>
      </c>
      <c r="J19" s="20"/>
      <c r="K19" s="19"/>
      <c r="L19" s="56"/>
      <c r="M19" s="434" t="s">
        <v>525</v>
      </c>
      <c r="N19" s="60" t="str">
        <f t="shared" si="0"/>
        <v>МС</v>
      </c>
      <c r="O19" s="256" t="s">
        <v>451</v>
      </c>
      <c r="P19" s="268"/>
    </row>
    <row r="20" spans="1:16" s="17" customFormat="1">
      <c r="A20" s="131">
        <f t="shared" si="1"/>
        <v>4</v>
      </c>
      <c r="B20" s="135" t="s">
        <v>172</v>
      </c>
      <c r="C20" s="134"/>
      <c r="D20" s="236">
        <v>1986</v>
      </c>
      <c r="E20" s="47" t="s">
        <v>4</v>
      </c>
      <c r="F20" s="47" t="s">
        <v>199</v>
      </c>
      <c r="G20" s="250" t="s">
        <v>341</v>
      </c>
      <c r="H20" s="118">
        <v>63</v>
      </c>
      <c r="I20" s="47">
        <v>120</v>
      </c>
      <c r="J20" s="20"/>
      <c r="K20" s="19"/>
      <c r="L20" s="56"/>
      <c r="M20" s="49">
        <v>16</v>
      </c>
      <c r="N20" s="60" t="str">
        <f t="shared" si="0"/>
        <v>КМС</v>
      </c>
      <c r="O20" s="234" t="s">
        <v>294</v>
      </c>
      <c r="P20" s="268"/>
    </row>
    <row r="21" spans="1:16" s="17" customFormat="1">
      <c r="A21" s="131">
        <f t="shared" si="1"/>
        <v>5</v>
      </c>
      <c r="B21" s="135" t="s">
        <v>247</v>
      </c>
      <c r="C21" s="134"/>
      <c r="D21" s="236">
        <v>2004</v>
      </c>
      <c r="E21" s="47" t="s">
        <v>4</v>
      </c>
      <c r="F21" s="47" t="s">
        <v>209</v>
      </c>
      <c r="G21" s="250" t="s">
        <v>210</v>
      </c>
      <c r="H21" s="118">
        <v>59.55</v>
      </c>
      <c r="I21" s="47">
        <v>115</v>
      </c>
      <c r="J21" s="20"/>
      <c r="K21" s="19"/>
      <c r="L21" s="56"/>
      <c r="M21" s="49">
        <v>15</v>
      </c>
      <c r="N21" s="60" t="str">
        <f t="shared" si="0"/>
        <v>КМС</v>
      </c>
      <c r="O21" s="234" t="s">
        <v>148</v>
      </c>
      <c r="P21" s="268"/>
    </row>
    <row r="22" spans="1:16" s="17" customFormat="1">
      <c r="A22" s="131">
        <f t="shared" si="1"/>
        <v>6</v>
      </c>
      <c r="B22" s="135" t="s">
        <v>76</v>
      </c>
      <c r="C22" s="134"/>
      <c r="D22" s="236">
        <v>1997</v>
      </c>
      <c r="E22" s="47" t="s">
        <v>4</v>
      </c>
      <c r="F22" s="47" t="s">
        <v>40</v>
      </c>
      <c r="G22" s="250" t="s">
        <v>378</v>
      </c>
      <c r="H22" s="118">
        <v>57</v>
      </c>
      <c r="I22" s="47">
        <v>114</v>
      </c>
      <c r="J22" s="190"/>
      <c r="K22" s="19"/>
      <c r="L22" s="56"/>
      <c r="M22" s="49">
        <v>14</v>
      </c>
      <c r="N22" s="60" t="str">
        <f t="shared" si="0"/>
        <v>КМС</v>
      </c>
      <c r="O22" s="234" t="s">
        <v>75</v>
      </c>
      <c r="P22" s="266"/>
    </row>
    <row r="23" spans="1:16" s="17" customFormat="1">
      <c r="A23" s="131">
        <f t="shared" si="1"/>
        <v>7</v>
      </c>
      <c r="B23" s="135" t="s">
        <v>379</v>
      </c>
      <c r="C23" s="134"/>
      <c r="D23" s="286">
        <v>1992</v>
      </c>
      <c r="E23" s="50" t="s">
        <v>5</v>
      </c>
      <c r="F23" s="50" t="s">
        <v>360</v>
      </c>
      <c r="G23" s="50" t="s">
        <v>330</v>
      </c>
      <c r="H23" s="288">
        <v>61.4</v>
      </c>
      <c r="I23" s="188">
        <v>101</v>
      </c>
      <c r="J23" s="20"/>
      <c r="K23" s="19"/>
      <c r="L23" s="56"/>
      <c r="M23" s="49">
        <v>13</v>
      </c>
      <c r="N23" s="60" t="str">
        <f t="shared" si="0"/>
        <v>КМС</v>
      </c>
      <c r="O23" s="133" t="s">
        <v>424</v>
      </c>
      <c r="P23" s="268"/>
    </row>
    <row r="24" spans="1:16" s="17" customFormat="1">
      <c r="A24" s="131">
        <f t="shared" si="1"/>
        <v>8</v>
      </c>
      <c r="B24" s="318" t="s">
        <v>380</v>
      </c>
      <c r="C24" s="134"/>
      <c r="D24" s="287">
        <v>1986</v>
      </c>
      <c r="E24" s="50" t="s">
        <v>5</v>
      </c>
      <c r="F24" s="50" t="s">
        <v>336</v>
      </c>
      <c r="G24" s="50"/>
      <c r="H24" s="288">
        <v>61.5</v>
      </c>
      <c r="I24" s="188">
        <v>86</v>
      </c>
      <c r="J24" s="20"/>
      <c r="K24" s="19"/>
      <c r="L24" s="56"/>
      <c r="M24" s="49">
        <v>12</v>
      </c>
      <c r="N24" s="60" t="str">
        <f t="shared" si="0"/>
        <v>КМС</v>
      </c>
      <c r="O24" s="133" t="s">
        <v>404</v>
      </c>
      <c r="P24" s="268"/>
    </row>
    <row r="25" spans="1:16" s="17" customFormat="1">
      <c r="A25" s="131">
        <f t="shared" si="1"/>
        <v>9</v>
      </c>
      <c r="B25" s="239" t="s">
        <v>293</v>
      </c>
      <c r="C25" s="235"/>
      <c r="D25" s="236">
        <v>1980</v>
      </c>
      <c r="E25" s="47">
        <v>1</v>
      </c>
      <c r="F25" s="47" t="s">
        <v>205</v>
      </c>
      <c r="G25" s="250"/>
      <c r="H25" s="118">
        <v>62.7</v>
      </c>
      <c r="I25" s="47">
        <v>63</v>
      </c>
      <c r="J25" s="20"/>
      <c r="K25" s="19"/>
      <c r="L25" s="56"/>
      <c r="M25" s="49">
        <v>11</v>
      </c>
      <c r="N25" s="60" t="str">
        <f t="shared" si="0"/>
        <v>-</v>
      </c>
      <c r="O25" s="234" t="s">
        <v>147</v>
      </c>
      <c r="P25" s="268"/>
    </row>
    <row r="26" spans="1:16" s="17" customFormat="1">
      <c r="A26" s="131">
        <f t="shared" si="1"/>
        <v>10</v>
      </c>
      <c r="B26" s="135" t="s">
        <v>295</v>
      </c>
      <c r="C26" s="134"/>
      <c r="D26" s="236">
        <v>1984</v>
      </c>
      <c r="E26" s="47" t="s">
        <v>5</v>
      </c>
      <c r="F26" s="47" t="s">
        <v>199</v>
      </c>
      <c r="G26" s="250"/>
      <c r="H26" s="118">
        <v>51.9</v>
      </c>
      <c r="I26" s="47">
        <v>47</v>
      </c>
      <c r="J26" s="20"/>
      <c r="K26" s="19"/>
      <c r="L26" s="56"/>
      <c r="M26" s="49">
        <v>10</v>
      </c>
      <c r="N26" s="60" t="str">
        <f t="shared" si="0"/>
        <v>-</v>
      </c>
      <c r="O26" s="234" t="s">
        <v>176</v>
      </c>
      <c r="P26" s="268"/>
    </row>
    <row r="27" spans="1:16">
      <c r="H27" s="55"/>
      <c r="I27" s="55"/>
      <c r="J27" s="55"/>
      <c r="K27" s="55"/>
      <c r="L27" s="55"/>
      <c r="M27" s="55"/>
      <c r="N27" s="55"/>
      <c r="O27" s="55"/>
      <c r="P27" s="55"/>
    </row>
    <row r="28" spans="1:16">
      <c r="A28" s="119" t="s">
        <v>16</v>
      </c>
      <c r="B28" s="55"/>
      <c r="C28" s="55"/>
      <c r="D28" s="140" t="s">
        <v>310</v>
      </c>
      <c r="F28" s="5"/>
      <c r="G28" s="119" t="s">
        <v>124</v>
      </c>
      <c r="H28" s="54" t="s">
        <v>520</v>
      </c>
      <c r="I28" s="472"/>
      <c r="J28" s="472"/>
      <c r="K28" s="472"/>
      <c r="M28" s="404"/>
    </row>
    <row r="29" spans="1:16" ht="12.75" customHeight="1">
      <c r="A29" s="119"/>
      <c r="B29" s="55"/>
      <c r="C29" s="55"/>
      <c r="D29" s="120"/>
      <c r="F29" s="5"/>
      <c r="G29" s="119"/>
      <c r="I29" s="472"/>
      <c r="J29" s="472"/>
      <c r="K29" s="472"/>
      <c r="M29" s="140"/>
    </row>
    <row r="30" spans="1:16" ht="21.75" customHeight="1">
      <c r="A30" s="119" t="s">
        <v>17</v>
      </c>
      <c r="B30" s="55"/>
      <c r="C30" s="55"/>
      <c r="D30" s="54" t="s">
        <v>301</v>
      </c>
      <c r="E30" s="55"/>
      <c r="F30" s="55"/>
      <c r="G30" s="119" t="s">
        <v>125</v>
      </c>
      <c r="H30" s="54" t="s">
        <v>521</v>
      </c>
      <c r="I30" s="472"/>
      <c r="J30" s="472"/>
      <c r="K30" s="472"/>
      <c r="M30" s="140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6">
    <sortCondition descending="1" ref="I17:I26"/>
  </sortState>
  <mergeCells count="31"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  <mergeCell ref="A15:A16"/>
    <mergeCell ref="B15:C16"/>
    <mergeCell ref="D15:D16"/>
    <mergeCell ref="E15:E16"/>
    <mergeCell ref="F15:F16"/>
    <mergeCell ref="A9:C10"/>
    <mergeCell ref="D9:M9"/>
    <mergeCell ref="D10:M10"/>
    <mergeCell ref="A12:C12"/>
    <mergeCell ref="A13:C13"/>
    <mergeCell ref="N15:N16"/>
    <mergeCell ref="O15:P16"/>
    <mergeCell ref="G15:G16"/>
    <mergeCell ref="H15:H16"/>
    <mergeCell ref="I15:I16"/>
    <mergeCell ref="J15:K15"/>
    <mergeCell ref="L15:L16"/>
    <mergeCell ref="M15:M16"/>
  </mergeCells>
  <printOptions horizontalCentered="1"/>
  <pageMargins left="0.59055118110236227" right="0.19685039370078741" top="0.59055118110236227" bottom="0.59055118110236227" header="0" footer="0"/>
  <pageSetup paperSize="9" scale="81" firstPageNumber="0" fitToHeight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35"/>
  <sheetViews>
    <sheetView view="pageBreakPreview" topLeftCell="A7" zoomScaleNormal="70" zoomScaleSheetLayoutView="100" workbookViewId="0">
      <selection activeCell="D9" sqref="D9:M9"/>
    </sheetView>
  </sheetViews>
  <sheetFormatPr defaultColWidth="9.140625" defaultRowHeight="12.75"/>
  <cols>
    <col min="1" max="1" width="6.5703125" style="54" customWidth="1"/>
    <col min="2" max="2" width="17.42578125" style="54" customWidth="1"/>
    <col min="3" max="3" width="7.28515625" style="54" customWidth="1"/>
    <col min="4" max="4" width="10.42578125" style="54" customWidth="1"/>
    <col min="5" max="5" width="7.42578125" style="54" customWidth="1"/>
    <col min="6" max="6" width="22.28515625" style="54" customWidth="1"/>
    <col min="7" max="7" width="30.42578125" style="54" customWidth="1"/>
    <col min="8" max="8" width="10.140625" style="54" customWidth="1"/>
    <col min="9" max="9" width="12.42578125" style="54" customWidth="1"/>
    <col min="10" max="10" width="3.85546875" style="54" hidden="1" customWidth="1"/>
    <col min="11" max="11" width="4.85546875" style="54" hidden="1" customWidth="1"/>
    <col min="12" max="12" width="15" style="54" hidden="1" customWidth="1"/>
    <col min="13" max="13" width="7" style="54" customWidth="1"/>
    <col min="14" max="14" width="11.28515625" style="54" customWidth="1"/>
    <col min="15" max="16" width="16.5703125" style="54" customWidth="1"/>
    <col min="17" max="16384" width="9.140625" style="54"/>
  </cols>
  <sheetData>
    <row r="1" spans="1:16">
      <c r="A1" s="577" t="s">
        <v>306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  <c r="N1" s="577"/>
      <c r="O1" s="577"/>
      <c r="P1" s="577"/>
    </row>
    <row r="2" spans="1:16">
      <c r="A2" s="577" t="s">
        <v>307</v>
      </c>
      <c r="B2" s="577"/>
      <c r="C2" s="577"/>
      <c r="D2" s="577"/>
      <c r="E2" s="577"/>
      <c r="F2" s="577"/>
      <c r="G2" s="577"/>
      <c r="H2" s="577"/>
      <c r="I2" s="577"/>
      <c r="J2" s="577"/>
      <c r="K2" s="577"/>
      <c r="L2" s="577"/>
      <c r="M2" s="577"/>
      <c r="N2" s="577"/>
      <c r="O2" s="577"/>
      <c r="P2" s="577"/>
    </row>
    <row r="3" spans="1:16" ht="12.75" customHeight="1">
      <c r="A3" s="577" t="s">
        <v>305</v>
      </c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577"/>
      <c r="N3" s="577"/>
      <c r="O3" s="577"/>
      <c r="P3" s="577"/>
    </row>
    <row r="4" spans="1:16">
      <c r="A4" s="577" t="s">
        <v>308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577"/>
      <c r="N4" s="577"/>
      <c r="O4" s="577"/>
      <c r="P4" s="577"/>
    </row>
    <row r="5" spans="1:16" ht="9" customHeight="1"/>
    <row r="6" spans="1:16" ht="27" customHeight="1">
      <c r="A6" s="576" t="s">
        <v>313</v>
      </c>
      <c r="B6" s="576"/>
      <c r="C6" s="576"/>
      <c r="D6" s="574" t="s">
        <v>1</v>
      </c>
      <c r="E6" s="575"/>
      <c r="F6" s="575"/>
      <c r="G6" s="575"/>
      <c r="H6" s="575"/>
      <c r="I6" s="575"/>
      <c r="J6" s="575"/>
      <c r="K6" s="575"/>
      <c r="L6" s="575"/>
      <c r="M6" s="575"/>
      <c r="N6" s="576" t="s">
        <v>183</v>
      </c>
      <c r="O6" s="576"/>
      <c r="P6" s="576"/>
    </row>
    <row r="7" spans="1:16" ht="27.75" customHeight="1">
      <c r="A7" s="583" t="s">
        <v>304</v>
      </c>
      <c r="B7" s="583"/>
      <c r="C7" s="584"/>
      <c r="D7" s="585" t="s">
        <v>314</v>
      </c>
      <c r="E7" s="585"/>
      <c r="F7" s="585"/>
      <c r="G7" s="585"/>
      <c r="H7" s="585"/>
      <c r="I7" s="585"/>
      <c r="J7" s="585"/>
      <c r="K7" s="585"/>
      <c r="L7" s="585"/>
      <c r="M7" s="585"/>
      <c r="N7" s="583" t="s">
        <v>20</v>
      </c>
      <c r="O7" s="583"/>
      <c r="P7" s="583"/>
    </row>
    <row r="8" spans="1:16" ht="15">
      <c r="A8" s="587" t="s">
        <v>34</v>
      </c>
      <c r="B8" s="587"/>
      <c r="C8" s="587"/>
      <c r="D8" s="588" t="s">
        <v>303</v>
      </c>
      <c r="E8" s="589"/>
      <c r="F8" s="589"/>
      <c r="G8" s="589"/>
      <c r="H8" s="589"/>
      <c r="I8" s="589"/>
      <c r="J8" s="589"/>
      <c r="K8" s="589"/>
      <c r="L8" s="589"/>
      <c r="M8" s="590"/>
      <c r="N8" s="587" t="s">
        <v>2</v>
      </c>
      <c r="O8" s="587"/>
      <c r="P8" s="587"/>
    </row>
    <row r="9" spans="1:16" ht="15.75">
      <c r="A9" s="586">
        <v>213</v>
      </c>
      <c r="B9" s="586"/>
      <c r="C9" s="586"/>
      <c r="D9" s="591" t="s">
        <v>316</v>
      </c>
      <c r="E9" s="574"/>
      <c r="F9" s="574"/>
      <c r="G9" s="574"/>
      <c r="H9" s="574"/>
      <c r="I9" s="574"/>
      <c r="J9" s="574"/>
      <c r="K9" s="574"/>
      <c r="L9" s="574"/>
      <c r="M9" s="592"/>
      <c r="N9" s="199" t="s">
        <v>3</v>
      </c>
      <c r="O9" s="199" t="s">
        <v>4</v>
      </c>
      <c r="P9" s="199" t="s">
        <v>5</v>
      </c>
    </row>
    <row r="10" spans="1:16" ht="15" customHeight="1">
      <c r="A10" s="586"/>
      <c r="B10" s="586"/>
      <c r="C10" s="586"/>
      <c r="D10" s="593" t="s">
        <v>317</v>
      </c>
      <c r="E10" s="593"/>
      <c r="F10" s="593"/>
      <c r="G10" s="593"/>
      <c r="H10" s="593"/>
      <c r="I10" s="593"/>
      <c r="J10" s="593"/>
      <c r="K10" s="593"/>
      <c r="L10" s="593"/>
      <c r="M10" s="593"/>
      <c r="N10" s="69">
        <v>181</v>
      </c>
      <c r="O10" s="125">
        <v>146</v>
      </c>
      <c r="P10" s="123">
        <v>86</v>
      </c>
    </row>
    <row r="11" spans="1:16" s="7" customFormat="1">
      <c r="A11" s="35"/>
      <c r="B11" s="35"/>
      <c r="C11" s="35"/>
      <c r="N11" s="35"/>
      <c r="O11" s="35"/>
      <c r="P11" s="35"/>
    </row>
    <row r="12" spans="1:16">
      <c r="A12" s="601" t="s">
        <v>51</v>
      </c>
      <c r="B12" s="602"/>
      <c r="C12" s="602"/>
      <c r="D12" s="392">
        <v>256</v>
      </c>
      <c r="E12" s="200"/>
      <c r="F12" s="200"/>
      <c r="G12" s="200"/>
      <c r="H12" s="200"/>
      <c r="I12" s="200"/>
      <c r="J12" s="200"/>
      <c r="K12" s="200"/>
      <c r="L12" s="200"/>
      <c r="M12" s="200"/>
      <c r="N12" s="35"/>
      <c r="O12" s="35"/>
      <c r="P12" s="35"/>
    </row>
    <row r="13" spans="1:16">
      <c r="A13" s="602" t="s">
        <v>52</v>
      </c>
      <c r="B13" s="602"/>
      <c r="C13" s="602"/>
      <c r="D13" s="392">
        <v>34</v>
      </c>
      <c r="E13" s="200"/>
      <c r="F13" s="200"/>
      <c r="G13" s="200"/>
      <c r="H13" s="200"/>
      <c r="I13" s="200"/>
      <c r="J13" s="200"/>
      <c r="K13" s="200"/>
      <c r="L13" s="200"/>
      <c r="M13" s="200"/>
      <c r="N13" s="35"/>
      <c r="O13" s="35"/>
      <c r="P13" s="35"/>
    </row>
    <row r="15" spans="1:16" ht="11.25" customHeight="1">
      <c r="A15" s="597" t="s">
        <v>6</v>
      </c>
      <c r="B15" s="597" t="s">
        <v>86</v>
      </c>
      <c r="C15" s="597"/>
      <c r="D15" s="610" t="s">
        <v>7</v>
      </c>
      <c r="E15" s="606" t="s">
        <v>8</v>
      </c>
      <c r="F15" s="606" t="s">
        <v>9</v>
      </c>
      <c r="G15" s="606" t="s">
        <v>10</v>
      </c>
      <c r="H15" s="606" t="s">
        <v>11</v>
      </c>
      <c r="I15" s="606" t="s">
        <v>12</v>
      </c>
      <c r="J15" s="609" t="s">
        <v>19</v>
      </c>
      <c r="K15" s="609"/>
      <c r="L15" s="606" t="s">
        <v>22</v>
      </c>
      <c r="M15" s="606" t="s">
        <v>13</v>
      </c>
      <c r="N15" s="606" t="s">
        <v>14</v>
      </c>
      <c r="O15" s="606" t="s">
        <v>15</v>
      </c>
      <c r="P15" s="607"/>
    </row>
    <row r="16" spans="1:16">
      <c r="A16" s="597"/>
      <c r="B16" s="605"/>
      <c r="C16" s="605"/>
      <c r="D16" s="599"/>
      <c r="E16" s="580"/>
      <c r="F16" s="600"/>
      <c r="G16" s="580"/>
      <c r="H16" s="580"/>
      <c r="I16" s="580"/>
      <c r="J16" s="14" t="s">
        <v>21</v>
      </c>
      <c r="K16" s="14" t="s">
        <v>23</v>
      </c>
      <c r="L16" s="580"/>
      <c r="M16" s="580"/>
      <c r="N16" s="580"/>
      <c r="O16" s="580"/>
      <c r="P16" s="608"/>
    </row>
    <row r="17" spans="1:16">
      <c r="A17" s="131">
        <v>1</v>
      </c>
      <c r="B17" s="318" t="s">
        <v>157</v>
      </c>
      <c r="C17" s="280"/>
      <c r="D17" s="236">
        <v>1999</v>
      </c>
      <c r="E17" s="233" t="s">
        <v>3</v>
      </c>
      <c r="F17" s="47" t="s">
        <v>209</v>
      </c>
      <c r="G17" s="250" t="s">
        <v>210</v>
      </c>
      <c r="H17" s="198">
        <v>80.8</v>
      </c>
      <c r="I17" s="47">
        <v>213</v>
      </c>
      <c r="J17" s="448"/>
      <c r="K17" s="197"/>
      <c r="L17" s="373"/>
      <c r="M17" s="49">
        <v>20</v>
      </c>
      <c r="N17" s="50" t="str">
        <f t="shared" ref="N17:N31" si="0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292" t="s">
        <v>59</v>
      </c>
      <c r="P17" s="266"/>
    </row>
    <row r="18" spans="1:16" s="17" customFormat="1">
      <c r="A18" s="59">
        <f>A17+1</f>
        <v>2</v>
      </c>
      <c r="B18" s="318" t="s">
        <v>171</v>
      </c>
      <c r="C18" s="280"/>
      <c r="D18" s="49">
        <v>1984</v>
      </c>
      <c r="E18" s="47" t="s">
        <v>3</v>
      </c>
      <c r="F18" s="47" t="s">
        <v>209</v>
      </c>
      <c r="G18" s="250" t="s">
        <v>210</v>
      </c>
      <c r="H18" s="305">
        <v>65.099999999999994</v>
      </c>
      <c r="I18" s="47">
        <v>208</v>
      </c>
      <c r="J18" s="19"/>
      <c r="K18" s="19"/>
      <c r="L18" s="56"/>
      <c r="M18" s="49">
        <v>18</v>
      </c>
      <c r="N18" s="50" t="str">
        <f t="shared" si="0"/>
        <v>МСМК</v>
      </c>
      <c r="O18" s="251" t="s">
        <v>59</v>
      </c>
      <c r="P18" s="268"/>
    </row>
    <row r="19" spans="1:16" s="17" customFormat="1">
      <c r="A19" s="59">
        <f t="shared" ref="A19:A31" si="1">A18+1</f>
        <v>3</v>
      </c>
      <c r="B19" s="318" t="s">
        <v>296</v>
      </c>
      <c r="C19" s="280"/>
      <c r="D19" s="49">
        <v>2002</v>
      </c>
      <c r="E19" s="47" t="s">
        <v>4</v>
      </c>
      <c r="F19" s="47" t="s">
        <v>225</v>
      </c>
      <c r="G19" s="250"/>
      <c r="H19" s="195">
        <v>66.7</v>
      </c>
      <c r="I19" s="47">
        <v>207</v>
      </c>
      <c r="J19" s="190"/>
      <c r="K19" s="19"/>
      <c r="L19" s="56"/>
      <c r="M19" s="49">
        <v>16</v>
      </c>
      <c r="N19" s="50" t="str">
        <f t="shared" si="0"/>
        <v>+МСМК</v>
      </c>
      <c r="O19" s="251" t="s">
        <v>623</v>
      </c>
      <c r="P19" s="268"/>
    </row>
    <row r="20" spans="1:16" s="17" customFormat="1">
      <c r="A20" s="59">
        <f t="shared" si="1"/>
        <v>4</v>
      </c>
      <c r="B20" s="316" t="s">
        <v>452</v>
      </c>
      <c r="C20" s="230"/>
      <c r="D20" s="185">
        <v>1985</v>
      </c>
      <c r="E20" s="186" t="s">
        <v>4</v>
      </c>
      <c r="F20" s="50" t="s">
        <v>339</v>
      </c>
      <c r="G20" s="186"/>
      <c r="H20" s="195">
        <v>89.6</v>
      </c>
      <c r="I20" s="47">
        <v>191</v>
      </c>
      <c r="J20" s="20"/>
      <c r="K20" s="19"/>
      <c r="L20" s="56"/>
      <c r="M20" s="434" t="s">
        <v>525</v>
      </c>
      <c r="N20" s="50" t="str">
        <f t="shared" si="0"/>
        <v>+МСМК</v>
      </c>
      <c r="O20" s="292" t="s">
        <v>451</v>
      </c>
      <c r="P20" s="24"/>
    </row>
    <row r="21" spans="1:16" s="17" customFormat="1">
      <c r="A21" s="59">
        <f t="shared" si="1"/>
        <v>5</v>
      </c>
      <c r="B21" s="318" t="s">
        <v>297</v>
      </c>
      <c r="C21" s="280"/>
      <c r="D21" s="49">
        <v>1995</v>
      </c>
      <c r="E21" s="47" t="s">
        <v>4</v>
      </c>
      <c r="F21" s="47" t="s">
        <v>367</v>
      </c>
      <c r="G21" s="250"/>
      <c r="H21" s="194">
        <v>68.900000000000006</v>
      </c>
      <c r="I21" s="47">
        <v>182</v>
      </c>
      <c r="J21" s="20"/>
      <c r="K21" s="19"/>
      <c r="L21" s="56"/>
      <c r="M21" s="434">
        <v>15</v>
      </c>
      <c r="N21" s="50" t="str">
        <f t="shared" si="0"/>
        <v>+МСМК</v>
      </c>
      <c r="O21" s="251" t="s">
        <v>228</v>
      </c>
      <c r="P21" s="268"/>
    </row>
    <row r="22" spans="1:16" s="17" customFormat="1">
      <c r="A22" s="59">
        <f t="shared" si="1"/>
        <v>6</v>
      </c>
      <c r="B22" s="318" t="s">
        <v>175</v>
      </c>
      <c r="C22" s="280"/>
      <c r="D22" s="49">
        <v>1989</v>
      </c>
      <c r="E22" s="47" t="s">
        <v>5</v>
      </c>
      <c r="F22" s="47" t="s">
        <v>199</v>
      </c>
      <c r="G22" s="250"/>
      <c r="H22" s="195">
        <v>74.3</v>
      </c>
      <c r="I22" s="47">
        <v>160</v>
      </c>
      <c r="J22" s="190"/>
      <c r="K22" s="19"/>
      <c r="L22" s="56"/>
      <c r="M22" s="434">
        <v>14</v>
      </c>
      <c r="N22" s="50" t="str">
        <f t="shared" si="0"/>
        <v>+МС</v>
      </c>
      <c r="O22" s="251" t="s">
        <v>176</v>
      </c>
      <c r="P22" s="266"/>
    </row>
    <row r="23" spans="1:16" s="17" customFormat="1">
      <c r="A23" s="59">
        <f t="shared" si="1"/>
        <v>7</v>
      </c>
      <c r="B23" s="318" t="s">
        <v>252</v>
      </c>
      <c r="C23" s="280"/>
      <c r="D23" s="49">
        <v>2005</v>
      </c>
      <c r="E23" s="47" t="s">
        <v>5</v>
      </c>
      <c r="F23" s="47" t="s">
        <v>209</v>
      </c>
      <c r="G23" s="250" t="s">
        <v>210</v>
      </c>
      <c r="H23" s="194">
        <v>76.599999999999994</v>
      </c>
      <c r="I23" s="47">
        <v>156</v>
      </c>
      <c r="J23" s="20"/>
      <c r="K23" s="19"/>
      <c r="L23" s="56"/>
      <c r="M23" s="434">
        <v>13</v>
      </c>
      <c r="N23" s="50" t="str">
        <f t="shared" si="0"/>
        <v>+МС</v>
      </c>
      <c r="O23" s="251" t="s">
        <v>148</v>
      </c>
      <c r="P23" s="268"/>
    </row>
    <row r="24" spans="1:16" s="17" customFormat="1">
      <c r="A24" s="59">
        <f t="shared" si="1"/>
        <v>8</v>
      </c>
      <c r="B24" s="318" t="s">
        <v>298</v>
      </c>
      <c r="C24" s="280"/>
      <c r="D24" s="49">
        <v>1985</v>
      </c>
      <c r="E24" s="47" t="s">
        <v>4</v>
      </c>
      <c r="F24" s="47" t="s">
        <v>40</v>
      </c>
      <c r="G24" s="250" t="s">
        <v>345</v>
      </c>
      <c r="H24" s="194">
        <v>81.7</v>
      </c>
      <c r="I24" s="47">
        <v>150</v>
      </c>
      <c r="J24" s="20"/>
      <c r="K24" s="19"/>
      <c r="L24" s="56"/>
      <c r="M24" s="434">
        <v>12</v>
      </c>
      <c r="N24" s="50" t="str">
        <f t="shared" si="0"/>
        <v>МС</v>
      </c>
      <c r="O24" s="251" t="s">
        <v>75</v>
      </c>
      <c r="P24" s="268"/>
    </row>
    <row r="25" spans="1:16" s="17" customFormat="1">
      <c r="A25" s="59">
        <f t="shared" si="1"/>
        <v>9</v>
      </c>
      <c r="B25" s="318" t="s">
        <v>382</v>
      </c>
      <c r="C25" s="134"/>
      <c r="D25" s="260">
        <v>1996</v>
      </c>
      <c r="E25" s="50" t="s">
        <v>5</v>
      </c>
      <c r="F25" s="50" t="s">
        <v>352</v>
      </c>
      <c r="G25" s="50"/>
      <c r="H25" s="194">
        <v>69.099999999999994</v>
      </c>
      <c r="I25" s="188">
        <v>113</v>
      </c>
      <c r="J25" s="20"/>
      <c r="K25" s="19"/>
      <c r="L25" s="56"/>
      <c r="M25" s="434">
        <v>11</v>
      </c>
      <c r="N25" s="50" t="str">
        <f t="shared" si="0"/>
        <v>КМС</v>
      </c>
      <c r="O25" s="269" t="s">
        <v>415</v>
      </c>
      <c r="P25" s="268"/>
    </row>
    <row r="26" spans="1:16" s="17" customFormat="1">
      <c r="A26" s="59">
        <f t="shared" si="1"/>
        <v>10</v>
      </c>
      <c r="B26" s="318" t="s">
        <v>381</v>
      </c>
      <c r="C26" s="134"/>
      <c r="D26" s="260">
        <v>1999</v>
      </c>
      <c r="E26" s="50" t="s">
        <v>5</v>
      </c>
      <c r="F26" s="50" t="s">
        <v>352</v>
      </c>
      <c r="G26" s="50"/>
      <c r="H26" s="194">
        <v>85.9</v>
      </c>
      <c r="I26" s="188">
        <v>108</v>
      </c>
      <c r="J26" s="20"/>
      <c r="K26" s="19"/>
      <c r="L26" s="56"/>
      <c r="M26" s="434">
        <v>10</v>
      </c>
      <c r="N26" s="50" t="str">
        <f t="shared" si="0"/>
        <v>КМС</v>
      </c>
      <c r="O26" s="269" t="s">
        <v>425</v>
      </c>
      <c r="P26" s="268"/>
    </row>
    <row r="27" spans="1:16" s="17" customFormat="1">
      <c r="A27" s="59">
        <f t="shared" si="1"/>
        <v>11</v>
      </c>
      <c r="B27" s="316" t="s">
        <v>442</v>
      </c>
      <c r="C27" s="230"/>
      <c r="D27" s="185">
        <v>2005</v>
      </c>
      <c r="E27" s="186" t="s">
        <v>5</v>
      </c>
      <c r="F27" s="47" t="s">
        <v>370</v>
      </c>
      <c r="G27" s="186"/>
      <c r="H27" s="195">
        <v>72</v>
      </c>
      <c r="I27" s="47">
        <v>87</v>
      </c>
      <c r="J27" s="20"/>
      <c r="K27" s="19"/>
      <c r="L27" s="56"/>
      <c r="M27" s="434" t="s">
        <v>525</v>
      </c>
      <c r="N27" s="50" t="str">
        <f t="shared" si="0"/>
        <v>КМС</v>
      </c>
      <c r="O27" s="292" t="s">
        <v>633</v>
      </c>
      <c r="P27" s="24"/>
    </row>
    <row r="28" spans="1:16">
      <c r="A28" s="59">
        <f t="shared" si="1"/>
        <v>12</v>
      </c>
      <c r="B28" s="318" t="s">
        <v>174</v>
      </c>
      <c r="C28" s="280"/>
      <c r="D28" s="49">
        <v>1999</v>
      </c>
      <c r="E28" s="47" t="s">
        <v>3</v>
      </c>
      <c r="F28" s="47" t="s">
        <v>40</v>
      </c>
      <c r="G28" s="250" t="s">
        <v>345</v>
      </c>
      <c r="H28" s="194">
        <v>64</v>
      </c>
      <c r="I28" s="47">
        <v>79</v>
      </c>
      <c r="J28" s="19"/>
      <c r="K28" s="19"/>
      <c r="L28" s="56"/>
      <c r="M28" s="434">
        <v>9</v>
      </c>
      <c r="N28" s="50" t="str">
        <f t="shared" si="0"/>
        <v>-</v>
      </c>
      <c r="O28" s="372" t="s">
        <v>75</v>
      </c>
      <c r="P28" s="268"/>
    </row>
    <row r="29" spans="1:16" ht="14.25">
      <c r="A29" s="59">
        <f t="shared" si="1"/>
        <v>13</v>
      </c>
      <c r="B29" s="318" t="s">
        <v>468</v>
      </c>
      <c r="C29" s="134"/>
      <c r="D29" s="50">
        <v>2002</v>
      </c>
      <c r="E29" s="50" t="s">
        <v>5</v>
      </c>
      <c r="F29" s="258" t="s">
        <v>456</v>
      </c>
      <c r="G29" s="47"/>
      <c r="H29" s="288">
        <v>114.3</v>
      </c>
      <c r="I29" s="23">
        <v>70</v>
      </c>
      <c r="J29" s="22"/>
      <c r="K29" s="19"/>
      <c r="L29" s="56"/>
      <c r="M29" s="49">
        <v>8</v>
      </c>
      <c r="N29" s="428" t="str">
        <f t="shared" si="0"/>
        <v>-</v>
      </c>
      <c r="O29" s="45" t="s">
        <v>469</v>
      </c>
      <c r="P29" s="306"/>
    </row>
    <row r="30" spans="1:16" ht="12.75" customHeight="1">
      <c r="A30" s="59">
        <f t="shared" si="1"/>
        <v>14</v>
      </c>
      <c r="B30" s="318" t="s">
        <v>299</v>
      </c>
      <c r="C30" s="134"/>
      <c r="D30" s="49">
        <v>2000</v>
      </c>
      <c r="E30" s="47">
        <v>1</v>
      </c>
      <c r="F30" s="47" t="s">
        <v>205</v>
      </c>
      <c r="G30" s="250"/>
      <c r="H30" s="48">
        <v>78.099999999999994</v>
      </c>
      <c r="I30" s="47">
        <v>68</v>
      </c>
      <c r="J30" s="19"/>
      <c r="K30" s="19"/>
      <c r="L30" s="56"/>
      <c r="M30" s="49">
        <v>7</v>
      </c>
      <c r="N30" s="428" t="str">
        <f t="shared" si="0"/>
        <v>-</v>
      </c>
      <c r="O30" s="234" t="s">
        <v>300</v>
      </c>
      <c r="P30" s="279"/>
    </row>
    <row r="31" spans="1:16" ht="14.25">
      <c r="A31" s="59">
        <f t="shared" si="1"/>
        <v>15</v>
      </c>
      <c r="B31" s="318" t="s">
        <v>466</v>
      </c>
      <c r="C31" s="134"/>
      <c r="D31" s="185">
        <v>1999</v>
      </c>
      <c r="E31" s="50" t="s">
        <v>5</v>
      </c>
      <c r="F31" s="258" t="s">
        <v>456</v>
      </c>
      <c r="G31" s="186"/>
      <c r="H31" s="249">
        <v>71</v>
      </c>
      <c r="I31" s="47">
        <v>31</v>
      </c>
      <c r="J31" s="14"/>
      <c r="K31" s="14"/>
      <c r="L31" s="569"/>
      <c r="M31" s="49">
        <v>6</v>
      </c>
      <c r="N31" s="570" t="str">
        <f t="shared" si="0"/>
        <v>-</v>
      </c>
      <c r="O31" s="256" t="s">
        <v>467</v>
      </c>
      <c r="P31" s="280"/>
    </row>
    <row r="32" spans="1:16">
      <c r="H32" s="55"/>
      <c r="I32" s="55"/>
      <c r="J32" s="55"/>
      <c r="K32" s="55"/>
      <c r="L32" s="55"/>
      <c r="M32" s="55"/>
      <c r="N32" s="55"/>
      <c r="O32" s="55"/>
      <c r="P32" s="55"/>
    </row>
    <row r="33" spans="1:13">
      <c r="A33" s="119" t="s">
        <v>16</v>
      </c>
      <c r="B33" s="55"/>
      <c r="C33" s="55"/>
      <c r="D33" s="140" t="s">
        <v>310</v>
      </c>
      <c r="F33" s="5"/>
      <c r="G33" s="119" t="s">
        <v>124</v>
      </c>
      <c r="H33" s="54" t="s">
        <v>520</v>
      </c>
      <c r="I33" s="472"/>
      <c r="J33" s="472"/>
      <c r="K33" s="472"/>
      <c r="M33" s="404"/>
    </row>
    <row r="34" spans="1:13" ht="4.5" customHeight="1">
      <c r="A34" s="119"/>
      <c r="B34" s="55"/>
      <c r="C34" s="55"/>
      <c r="D34" s="120"/>
      <c r="F34" s="5"/>
      <c r="G34" s="119"/>
      <c r="I34" s="472"/>
      <c r="J34" s="472"/>
      <c r="K34" s="472"/>
      <c r="M34" s="140"/>
    </row>
    <row r="35" spans="1:13">
      <c r="A35" s="119" t="s">
        <v>17</v>
      </c>
      <c r="B35" s="55"/>
      <c r="C35" s="55"/>
      <c r="D35" s="54" t="s">
        <v>301</v>
      </c>
      <c r="E35" s="55"/>
      <c r="F35" s="55"/>
      <c r="G35" s="119" t="s">
        <v>125</v>
      </c>
      <c r="H35" s="54" t="s">
        <v>521</v>
      </c>
      <c r="I35" s="472"/>
      <c r="J35" s="472"/>
      <c r="K35" s="472"/>
      <c r="M35" s="140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31">
    <sortCondition descending="1" ref="I17:I31"/>
  </sortState>
  <mergeCells count="31"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  <mergeCell ref="A15:A16"/>
    <mergeCell ref="B15:C16"/>
    <mergeCell ref="D15:D16"/>
    <mergeCell ref="E15:E16"/>
    <mergeCell ref="F15:F16"/>
    <mergeCell ref="A9:C10"/>
    <mergeCell ref="D9:M9"/>
    <mergeCell ref="D10:M10"/>
    <mergeCell ref="A12:C12"/>
    <mergeCell ref="A13:C13"/>
    <mergeCell ref="N15:N16"/>
    <mergeCell ref="O15:P16"/>
    <mergeCell ref="G15:G16"/>
    <mergeCell ref="H15:H16"/>
    <mergeCell ref="I15:I16"/>
    <mergeCell ref="J15:K15"/>
    <mergeCell ref="L15:L16"/>
    <mergeCell ref="M15:M16"/>
  </mergeCells>
  <printOptions horizontalCentered="1"/>
  <pageMargins left="0.59055118110236227" right="0.19685039370078741" top="0.59055118110236227" bottom="0.59055118110236227" header="0" footer="0"/>
  <pageSetup paperSize="9" scale="80" firstPageNumber="0" fitToHeight="0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S41"/>
  <sheetViews>
    <sheetView view="pageBreakPreview" topLeftCell="A6" zoomScale="90" zoomScaleNormal="70" zoomScaleSheetLayoutView="90" workbookViewId="0">
      <selection activeCell="S20" sqref="S20"/>
    </sheetView>
  </sheetViews>
  <sheetFormatPr defaultColWidth="9.140625" defaultRowHeight="12.75"/>
  <cols>
    <col min="1" max="1" width="8.28515625" style="54" customWidth="1"/>
    <col min="2" max="2" width="9.140625" style="54"/>
    <col min="3" max="3" width="14.28515625" style="54" customWidth="1"/>
    <col min="4" max="4" width="9.42578125" style="54" customWidth="1"/>
    <col min="5" max="5" width="7.42578125" style="54" customWidth="1"/>
    <col min="6" max="6" width="32.42578125" style="54" customWidth="1"/>
    <col min="7" max="7" width="23.42578125" style="54" customWidth="1"/>
    <col min="8" max="8" width="10.28515625" style="54" customWidth="1"/>
    <col min="9" max="9" width="8.140625" style="54" customWidth="1"/>
    <col min="10" max="10" width="6.5703125" style="54" customWidth="1"/>
    <col min="11" max="11" width="9.5703125" style="54" customWidth="1"/>
    <col min="12" max="12" width="10.5703125" style="54" customWidth="1"/>
    <col min="13" max="13" width="8.28515625" style="54" customWidth="1"/>
    <col min="14" max="14" width="10.140625" style="54" customWidth="1"/>
    <col min="15" max="15" width="8.5703125" style="54" customWidth="1"/>
    <col min="16" max="16" width="9.140625" style="54" customWidth="1"/>
    <col min="17" max="17" width="13.42578125" style="54" customWidth="1"/>
    <col min="18" max="18" width="13.5703125" style="54" customWidth="1"/>
    <col min="19" max="16384" width="9.140625" style="54"/>
  </cols>
  <sheetData>
    <row r="1" spans="1:18">
      <c r="A1" s="577" t="s">
        <v>306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  <c r="N1" s="577"/>
      <c r="O1" s="577"/>
      <c r="P1" s="577"/>
      <c r="Q1" s="577"/>
      <c r="R1" s="577"/>
    </row>
    <row r="2" spans="1:18">
      <c r="A2" s="577" t="s">
        <v>126</v>
      </c>
      <c r="B2" s="577"/>
      <c r="C2" s="577"/>
      <c r="D2" s="577"/>
      <c r="E2" s="577"/>
      <c r="F2" s="577"/>
      <c r="G2" s="577"/>
      <c r="H2" s="577"/>
      <c r="I2" s="577"/>
      <c r="J2" s="577"/>
      <c r="K2" s="577"/>
      <c r="L2" s="577"/>
      <c r="M2" s="577"/>
      <c r="N2" s="577"/>
      <c r="O2" s="577"/>
      <c r="P2" s="577"/>
      <c r="Q2" s="577"/>
      <c r="R2" s="577"/>
    </row>
    <row r="3" spans="1:18" ht="12.75" customHeight="1">
      <c r="A3" s="577" t="s">
        <v>305</v>
      </c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577"/>
      <c r="N3" s="577"/>
      <c r="O3" s="577"/>
      <c r="P3" s="577"/>
      <c r="Q3" s="577"/>
      <c r="R3" s="577"/>
    </row>
    <row r="4" spans="1:18">
      <c r="A4" s="577" t="s">
        <v>308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577"/>
      <c r="N4" s="577"/>
      <c r="O4" s="577"/>
      <c r="P4" s="577"/>
      <c r="Q4" s="577"/>
      <c r="R4" s="577"/>
    </row>
    <row r="5" spans="1:18" ht="9" customHeight="1"/>
    <row r="6" spans="1:18" ht="15.75">
      <c r="A6" s="576" t="s">
        <v>313</v>
      </c>
      <c r="B6" s="576"/>
      <c r="C6" s="576"/>
      <c r="D6" s="574" t="s">
        <v>1</v>
      </c>
      <c r="E6" s="575"/>
      <c r="F6" s="575"/>
      <c r="G6" s="575"/>
      <c r="H6" s="575"/>
      <c r="I6" s="575"/>
      <c r="J6" s="575"/>
      <c r="K6" s="575"/>
      <c r="L6" s="575"/>
      <c r="M6" s="575"/>
      <c r="N6" s="575"/>
      <c r="O6" s="575"/>
      <c r="P6" s="576" t="s">
        <v>183</v>
      </c>
      <c r="Q6" s="576"/>
      <c r="R6" s="576"/>
    </row>
    <row r="7" spans="1:18" ht="15.75">
      <c r="A7" s="583" t="s">
        <v>304</v>
      </c>
      <c r="B7" s="583"/>
      <c r="C7" s="584"/>
      <c r="D7" s="585" t="s">
        <v>314</v>
      </c>
      <c r="E7" s="585"/>
      <c r="F7" s="585"/>
      <c r="G7" s="585"/>
      <c r="H7" s="585"/>
      <c r="I7" s="585"/>
      <c r="J7" s="585"/>
      <c r="K7" s="585"/>
      <c r="L7" s="585"/>
      <c r="M7" s="585"/>
      <c r="N7" s="585"/>
      <c r="O7" s="585"/>
      <c r="P7" s="583" t="s">
        <v>20</v>
      </c>
      <c r="Q7" s="583"/>
      <c r="R7" s="583"/>
    </row>
    <row r="8" spans="1:18" ht="15">
      <c r="A8" s="645" t="s">
        <v>34</v>
      </c>
      <c r="B8" s="646"/>
      <c r="C8" s="647"/>
      <c r="D8" s="588" t="s">
        <v>303</v>
      </c>
      <c r="E8" s="589"/>
      <c r="F8" s="589"/>
      <c r="G8" s="589"/>
      <c r="H8" s="589"/>
      <c r="I8" s="589"/>
      <c r="J8" s="589"/>
      <c r="K8" s="589"/>
      <c r="L8" s="589"/>
      <c r="M8" s="589"/>
      <c r="N8" s="589"/>
      <c r="O8" s="590"/>
      <c r="P8" s="587" t="s">
        <v>2</v>
      </c>
      <c r="Q8" s="587"/>
      <c r="R8" s="587"/>
    </row>
    <row r="9" spans="1:18" ht="15.75">
      <c r="A9" s="127" t="s">
        <v>12</v>
      </c>
      <c r="B9" s="127" t="s">
        <v>19</v>
      </c>
      <c r="C9" s="127" t="s">
        <v>21</v>
      </c>
      <c r="D9" s="591" t="s">
        <v>127</v>
      </c>
      <c r="E9" s="574"/>
      <c r="F9" s="574"/>
      <c r="G9" s="574"/>
      <c r="H9" s="574"/>
      <c r="I9" s="574"/>
      <c r="J9" s="574"/>
      <c r="K9" s="574"/>
      <c r="L9" s="574"/>
      <c r="M9" s="574"/>
      <c r="N9" s="574"/>
      <c r="O9" s="592"/>
      <c r="P9" s="202" t="s">
        <v>3</v>
      </c>
      <c r="Q9" s="202" t="s">
        <v>4</v>
      </c>
      <c r="R9" s="202" t="s">
        <v>5</v>
      </c>
    </row>
    <row r="10" spans="1:18" ht="15" customHeight="1">
      <c r="A10" s="129">
        <v>151</v>
      </c>
      <c r="B10" s="129">
        <v>204</v>
      </c>
      <c r="C10" s="129">
        <v>234.5</v>
      </c>
      <c r="D10" s="593" t="s">
        <v>315</v>
      </c>
      <c r="E10" s="593"/>
      <c r="F10" s="593"/>
      <c r="G10" s="593"/>
      <c r="H10" s="593"/>
      <c r="I10" s="593"/>
      <c r="J10" s="593"/>
      <c r="K10" s="593"/>
      <c r="L10" s="593"/>
      <c r="M10" s="593"/>
      <c r="N10" s="593"/>
      <c r="O10" s="593"/>
      <c r="P10" s="127">
        <v>192</v>
      </c>
      <c r="Q10" s="127">
        <v>126</v>
      </c>
      <c r="R10" s="127">
        <v>75</v>
      </c>
    </row>
    <row r="11" spans="1:18" s="7" customFormat="1">
      <c r="A11" s="35"/>
      <c r="B11" s="35"/>
      <c r="C11" s="35"/>
      <c r="P11" s="35"/>
      <c r="Q11" s="35"/>
      <c r="R11" s="35"/>
    </row>
    <row r="12" spans="1:18">
      <c r="A12" s="201" t="s">
        <v>51</v>
      </c>
      <c r="B12" s="113"/>
      <c r="C12" s="113"/>
      <c r="D12" s="392">
        <v>256</v>
      </c>
      <c r="E12" s="203"/>
      <c r="F12" s="203"/>
      <c r="G12" s="203"/>
      <c r="H12" s="203"/>
      <c r="I12" s="203"/>
      <c r="J12" s="203"/>
      <c r="K12" s="7"/>
      <c r="L12" s="203"/>
      <c r="M12" s="203"/>
      <c r="N12" s="203"/>
      <c r="O12" s="203"/>
      <c r="P12" s="35"/>
      <c r="Q12" s="35"/>
      <c r="R12" s="35"/>
    </row>
    <row r="13" spans="1:18">
      <c r="A13" s="116" t="s">
        <v>52</v>
      </c>
      <c r="B13" s="117"/>
      <c r="C13" s="114"/>
      <c r="D13" s="392">
        <v>34</v>
      </c>
      <c r="E13" s="203"/>
      <c r="F13" s="203"/>
      <c r="G13" s="203"/>
      <c r="H13" s="203"/>
      <c r="I13" s="203"/>
      <c r="J13" s="203"/>
      <c r="K13" s="203"/>
      <c r="L13" s="203"/>
      <c r="M13" s="203"/>
      <c r="N13" s="203"/>
      <c r="O13" s="203"/>
      <c r="P13" s="35"/>
      <c r="Q13" s="35"/>
      <c r="R13" s="35"/>
    </row>
    <row r="15" spans="1:18" s="27" customFormat="1" ht="11.25" customHeight="1">
      <c r="A15" s="648" t="s">
        <v>6</v>
      </c>
      <c r="B15" s="597" t="s">
        <v>86</v>
      </c>
      <c r="C15" s="597"/>
      <c r="D15" s="651" t="s">
        <v>7</v>
      </c>
      <c r="E15" s="651" t="s">
        <v>8</v>
      </c>
      <c r="F15" s="651" t="s">
        <v>9</v>
      </c>
      <c r="G15" s="651" t="s">
        <v>10</v>
      </c>
      <c r="H15" s="651" t="s">
        <v>11</v>
      </c>
      <c r="I15" s="651" t="s">
        <v>12</v>
      </c>
      <c r="J15" s="651" t="s">
        <v>6</v>
      </c>
      <c r="K15" s="656" t="s">
        <v>19</v>
      </c>
      <c r="L15" s="656"/>
      <c r="M15" s="651" t="s">
        <v>6</v>
      </c>
      <c r="N15" s="651" t="s">
        <v>22</v>
      </c>
      <c r="O15" s="651" t="s">
        <v>13</v>
      </c>
      <c r="P15" s="651" t="s">
        <v>14</v>
      </c>
      <c r="Q15" s="651" t="s">
        <v>15</v>
      </c>
      <c r="R15" s="653"/>
    </row>
    <row r="16" spans="1:18" s="27" customFormat="1">
      <c r="A16" s="649"/>
      <c r="B16" s="650"/>
      <c r="C16" s="650"/>
      <c r="D16" s="652"/>
      <c r="E16" s="652"/>
      <c r="F16" s="652"/>
      <c r="G16" s="652"/>
      <c r="H16" s="652"/>
      <c r="I16" s="652"/>
      <c r="J16" s="652"/>
      <c r="K16" s="28" t="s">
        <v>21</v>
      </c>
      <c r="L16" s="28" t="s">
        <v>23</v>
      </c>
      <c r="M16" s="652"/>
      <c r="N16" s="652"/>
      <c r="O16" s="652"/>
      <c r="P16" s="652"/>
      <c r="Q16" s="652"/>
      <c r="R16" s="654"/>
    </row>
    <row r="17" spans="1:19" s="30" customFormat="1" ht="15" customHeight="1">
      <c r="A17" s="59">
        <f>_xlfn.RANK.EQ(N17,N$17:N$27)</f>
        <v>1</v>
      </c>
      <c r="B17" s="304" t="s">
        <v>166</v>
      </c>
      <c r="C17" s="53"/>
      <c r="D17" s="50">
        <v>1990</v>
      </c>
      <c r="E17" s="47" t="s">
        <v>60</v>
      </c>
      <c r="F17" s="47" t="s">
        <v>199</v>
      </c>
      <c r="G17" s="47" t="s">
        <v>341</v>
      </c>
      <c r="H17" s="48">
        <v>63</v>
      </c>
      <c r="I17" s="49">
        <v>142</v>
      </c>
      <c r="J17" s="49">
        <f t="shared" ref="J17:J27" si="0">_xlfn.RANK.EQ(I17,I$17:I$27)</f>
        <v>1</v>
      </c>
      <c r="K17" s="23">
        <v>139</v>
      </c>
      <c r="L17" s="47">
        <f t="shared" ref="L17:L27" si="1">K17/2</f>
        <v>69.5</v>
      </c>
      <c r="M17" s="49">
        <f t="shared" ref="M17:M27" si="2">_xlfn.RANK.EQ(L17,L$17:L$27)</f>
        <v>2</v>
      </c>
      <c r="N17" s="49">
        <f t="shared" ref="N17:N27" si="3">L17+I17</f>
        <v>211.5</v>
      </c>
      <c r="O17" s="49">
        <v>20</v>
      </c>
      <c r="P17" s="47" t="str">
        <f t="shared" ref="P17:P27" si="4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МСМК</v>
      </c>
      <c r="Q17" s="293" t="s">
        <v>167</v>
      </c>
      <c r="R17" s="266"/>
      <c r="S17" s="27"/>
    </row>
    <row r="18" spans="1:19" s="27" customFormat="1" ht="15" customHeight="1">
      <c r="A18" s="59">
        <f>A17+1</f>
        <v>2</v>
      </c>
      <c r="B18" s="508" t="s">
        <v>258</v>
      </c>
      <c r="C18" s="509"/>
      <c r="D18" s="50">
        <v>1999</v>
      </c>
      <c r="E18" s="50" t="s">
        <v>3</v>
      </c>
      <c r="F18" s="47" t="s">
        <v>199</v>
      </c>
      <c r="G18" s="47" t="s">
        <v>341</v>
      </c>
      <c r="H18" s="48">
        <v>63</v>
      </c>
      <c r="I18" s="49">
        <v>111</v>
      </c>
      <c r="J18" s="49">
        <f t="shared" si="0"/>
        <v>2</v>
      </c>
      <c r="K18" s="47">
        <v>140</v>
      </c>
      <c r="L18" s="47">
        <f t="shared" si="1"/>
        <v>70</v>
      </c>
      <c r="M18" s="49">
        <f t="shared" si="2"/>
        <v>1</v>
      </c>
      <c r="N18" s="49">
        <f t="shared" si="3"/>
        <v>181</v>
      </c>
      <c r="O18" s="49">
        <v>18</v>
      </c>
      <c r="P18" s="47" t="str">
        <f t="shared" si="4"/>
        <v>МС</v>
      </c>
      <c r="Q18" s="293" t="s">
        <v>143</v>
      </c>
      <c r="R18" s="266"/>
      <c r="S18" s="54"/>
    </row>
    <row r="19" spans="1:19" ht="15" customHeight="1">
      <c r="A19" s="59">
        <f t="shared" ref="A19:A27" si="5">A18+1</f>
        <v>3</v>
      </c>
      <c r="B19" s="318" t="s">
        <v>53</v>
      </c>
      <c r="C19" s="134"/>
      <c r="D19" s="286">
        <v>1995</v>
      </c>
      <c r="E19" s="50" t="s">
        <v>3</v>
      </c>
      <c r="F19" s="50" t="s">
        <v>330</v>
      </c>
      <c r="G19" s="50" t="s">
        <v>329</v>
      </c>
      <c r="H19" s="48">
        <v>63</v>
      </c>
      <c r="I19" s="49">
        <v>100</v>
      </c>
      <c r="J19" s="49">
        <f t="shared" si="0"/>
        <v>3</v>
      </c>
      <c r="K19" s="23">
        <v>122</v>
      </c>
      <c r="L19" s="47">
        <f t="shared" si="1"/>
        <v>61</v>
      </c>
      <c r="M19" s="49">
        <f t="shared" si="2"/>
        <v>5</v>
      </c>
      <c r="N19" s="49">
        <f t="shared" si="3"/>
        <v>161</v>
      </c>
      <c r="O19" s="49">
        <v>16</v>
      </c>
      <c r="P19" s="47" t="str">
        <f t="shared" si="4"/>
        <v>МС</v>
      </c>
      <c r="Q19" s="293" t="s">
        <v>402</v>
      </c>
      <c r="R19" s="266"/>
      <c r="S19" s="27"/>
    </row>
    <row r="20" spans="1:19" ht="21.75" customHeight="1">
      <c r="A20" s="59">
        <f t="shared" si="5"/>
        <v>4</v>
      </c>
      <c r="B20" s="135" t="s">
        <v>441</v>
      </c>
      <c r="C20" s="134"/>
      <c r="D20" s="50">
        <v>1985</v>
      </c>
      <c r="E20" s="26" t="s">
        <v>4</v>
      </c>
      <c r="F20" s="47" t="s">
        <v>448</v>
      </c>
      <c r="G20" s="26"/>
      <c r="H20" s="456">
        <v>61.65</v>
      </c>
      <c r="I20" s="29">
        <v>72</v>
      </c>
      <c r="J20" s="29">
        <f t="shared" si="0"/>
        <v>7</v>
      </c>
      <c r="K20" s="26">
        <v>128</v>
      </c>
      <c r="L20" s="26">
        <f t="shared" si="1"/>
        <v>64</v>
      </c>
      <c r="M20" s="29">
        <f t="shared" si="2"/>
        <v>4</v>
      </c>
      <c r="N20" s="29">
        <f t="shared" si="3"/>
        <v>136</v>
      </c>
      <c r="O20" s="103" t="s">
        <v>525</v>
      </c>
      <c r="P20" s="26" t="str">
        <f t="shared" si="4"/>
        <v>МС</v>
      </c>
      <c r="Q20" s="572" t="s">
        <v>629</v>
      </c>
      <c r="R20" s="24"/>
      <c r="S20" s="27"/>
    </row>
    <row r="21" spans="1:19" ht="15" customHeight="1">
      <c r="A21" s="59">
        <f t="shared" si="5"/>
        <v>5</v>
      </c>
      <c r="B21" s="319" t="s">
        <v>383</v>
      </c>
      <c r="C21" s="253"/>
      <c r="D21" s="86">
        <v>1999</v>
      </c>
      <c r="E21" s="50" t="s">
        <v>384</v>
      </c>
      <c r="F21" s="47" t="s">
        <v>352</v>
      </c>
      <c r="G21" s="50"/>
      <c r="H21" s="48">
        <v>62.7</v>
      </c>
      <c r="I21" s="49">
        <v>77</v>
      </c>
      <c r="J21" s="49">
        <f t="shared" si="0"/>
        <v>5</v>
      </c>
      <c r="K21" s="47">
        <v>118</v>
      </c>
      <c r="L21" s="47">
        <f t="shared" si="1"/>
        <v>59</v>
      </c>
      <c r="M21" s="49">
        <f t="shared" si="2"/>
        <v>6</v>
      </c>
      <c r="N21" s="49">
        <f t="shared" si="3"/>
        <v>136</v>
      </c>
      <c r="O21" s="49">
        <v>15</v>
      </c>
      <c r="P21" s="47" t="str">
        <f t="shared" si="4"/>
        <v>+МС</v>
      </c>
      <c r="Q21" s="293" t="s">
        <v>415</v>
      </c>
      <c r="R21" s="266"/>
      <c r="S21" s="27"/>
    </row>
    <row r="22" spans="1:19" ht="21" customHeight="1">
      <c r="A22" s="59">
        <f t="shared" si="5"/>
        <v>6</v>
      </c>
      <c r="B22" s="319" t="s">
        <v>385</v>
      </c>
      <c r="C22" s="253"/>
      <c r="D22" s="86">
        <v>1997</v>
      </c>
      <c r="E22" s="50" t="s">
        <v>4</v>
      </c>
      <c r="F22" s="50" t="s">
        <v>360</v>
      </c>
      <c r="G22" s="50" t="s">
        <v>377</v>
      </c>
      <c r="H22" s="48">
        <v>62.15</v>
      </c>
      <c r="I22" s="49">
        <v>89</v>
      </c>
      <c r="J22" s="49">
        <f t="shared" si="0"/>
        <v>4</v>
      </c>
      <c r="K22" s="47">
        <v>85</v>
      </c>
      <c r="L22" s="47">
        <f t="shared" si="1"/>
        <v>42.5</v>
      </c>
      <c r="M22" s="49">
        <f t="shared" si="2"/>
        <v>8</v>
      </c>
      <c r="N22" s="49">
        <f t="shared" si="3"/>
        <v>131.5</v>
      </c>
      <c r="O22" s="49">
        <v>14</v>
      </c>
      <c r="P22" s="294" t="str">
        <f t="shared" si="4"/>
        <v>МС</v>
      </c>
      <c r="Q22" s="657" t="s">
        <v>426</v>
      </c>
      <c r="R22" s="658"/>
      <c r="S22" s="27"/>
    </row>
    <row r="23" spans="1:19" ht="15" customHeight="1">
      <c r="A23" s="59">
        <f t="shared" si="5"/>
        <v>7</v>
      </c>
      <c r="B23" s="324" t="s">
        <v>259</v>
      </c>
      <c r="C23" s="237"/>
      <c r="D23" s="49">
        <v>1995</v>
      </c>
      <c r="E23" s="47" t="s">
        <v>4</v>
      </c>
      <c r="F23" s="47" t="s">
        <v>40</v>
      </c>
      <c r="G23" s="233" t="s">
        <v>342</v>
      </c>
      <c r="H23" s="48">
        <v>62.95</v>
      </c>
      <c r="I23" s="49">
        <v>76</v>
      </c>
      <c r="J23" s="49">
        <f t="shared" si="0"/>
        <v>6</v>
      </c>
      <c r="K23" s="47">
        <v>100</v>
      </c>
      <c r="L23" s="47">
        <f t="shared" si="1"/>
        <v>50</v>
      </c>
      <c r="M23" s="49">
        <f t="shared" si="2"/>
        <v>7</v>
      </c>
      <c r="N23" s="49">
        <f t="shared" si="3"/>
        <v>126</v>
      </c>
      <c r="O23" s="49">
        <v>13</v>
      </c>
      <c r="P23" s="47" t="str">
        <f t="shared" si="4"/>
        <v>МС</v>
      </c>
      <c r="Q23" s="293" t="s">
        <v>261</v>
      </c>
      <c r="R23" s="266"/>
      <c r="S23" s="27"/>
    </row>
    <row r="24" spans="1:19" ht="15" customHeight="1">
      <c r="A24" s="59">
        <f t="shared" si="5"/>
        <v>8</v>
      </c>
      <c r="B24" s="310" t="s">
        <v>437</v>
      </c>
      <c r="C24" s="253"/>
      <c r="D24" s="50">
        <v>1993</v>
      </c>
      <c r="E24" s="26" t="s">
        <v>5</v>
      </c>
      <c r="F24" s="50" t="s">
        <v>351</v>
      </c>
      <c r="G24" s="26"/>
      <c r="H24" s="48">
        <v>62.85</v>
      </c>
      <c r="I24" s="49">
        <v>49</v>
      </c>
      <c r="J24" s="29">
        <f t="shared" si="0"/>
        <v>8</v>
      </c>
      <c r="K24" s="47">
        <v>129</v>
      </c>
      <c r="L24" s="26">
        <f t="shared" si="1"/>
        <v>64.5</v>
      </c>
      <c r="M24" s="29">
        <f t="shared" si="2"/>
        <v>3</v>
      </c>
      <c r="N24" s="29">
        <f t="shared" si="3"/>
        <v>113.5</v>
      </c>
      <c r="O24" s="103" t="s">
        <v>525</v>
      </c>
      <c r="P24" s="26" t="str">
        <f t="shared" si="4"/>
        <v>КМС</v>
      </c>
      <c r="Q24" s="133" t="s">
        <v>71</v>
      </c>
      <c r="R24" s="24"/>
      <c r="S24" s="27"/>
    </row>
    <row r="25" spans="1:19" ht="15" customHeight="1">
      <c r="A25" s="59">
        <f t="shared" si="5"/>
        <v>9</v>
      </c>
      <c r="B25" s="311" t="s">
        <v>473</v>
      </c>
      <c r="C25" s="231"/>
      <c r="D25" s="185">
        <v>1981</v>
      </c>
      <c r="E25" s="186" t="s">
        <v>5</v>
      </c>
      <c r="F25" s="258" t="s">
        <v>456</v>
      </c>
      <c r="G25" s="33"/>
      <c r="H25" s="456">
        <v>62.85</v>
      </c>
      <c r="I25" s="29">
        <v>38</v>
      </c>
      <c r="J25" s="29">
        <f t="shared" si="0"/>
        <v>10</v>
      </c>
      <c r="K25" s="26">
        <v>72</v>
      </c>
      <c r="L25" s="26">
        <f t="shared" si="1"/>
        <v>36</v>
      </c>
      <c r="M25" s="29">
        <f t="shared" si="2"/>
        <v>9</v>
      </c>
      <c r="N25" s="29">
        <f t="shared" si="3"/>
        <v>74</v>
      </c>
      <c r="O25" s="29">
        <v>12</v>
      </c>
      <c r="P25" s="26" t="str">
        <f t="shared" si="4"/>
        <v>-</v>
      </c>
      <c r="Q25" s="256" t="s">
        <v>474</v>
      </c>
      <c r="R25" s="24"/>
      <c r="S25" s="27"/>
    </row>
    <row r="26" spans="1:19" ht="15" customHeight="1">
      <c r="A26" s="59">
        <f t="shared" si="5"/>
        <v>10</v>
      </c>
      <c r="B26" s="319" t="s">
        <v>338</v>
      </c>
      <c r="C26" s="253"/>
      <c r="D26" s="260">
        <v>1986</v>
      </c>
      <c r="E26" s="50" t="s">
        <v>4</v>
      </c>
      <c r="F26" s="50" t="s">
        <v>339</v>
      </c>
      <c r="G26" s="50"/>
      <c r="H26" s="48">
        <v>63</v>
      </c>
      <c r="I26" s="49">
        <v>40</v>
      </c>
      <c r="J26" s="49">
        <f t="shared" si="0"/>
        <v>9</v>
      </c>
      <c r="K26" s="47">
        <v>26</v>
      </c>
      <c r="L26" s="47">
        <f t="shared" si="1"/>
        <v>13</v>
      </c>
      <c r="M26" s="49">
        <f t="shared" si="2"/>
        <v>11</v>
      </c>
      <c r="N26" s="49">
        <f t="shared" si="3"/>
        <v>53</v>
      </c>
      <c r="O26" s="49">
        <v>11</v>
      </c>
      <c r="P26" s="47" t="str">
        <f t="shared" si="4"/>
        <v>-</v>
      </c>
      <c r="Q26" s="293" t="s">
        <v>43</v>
      </c>
      <c r="R26" s="266"/>
      <c r="S26" s="27"/>
    </row>
    <row r="27" spans="1:19" ht="15" customHeight="1">
      <c r="A27" s="59">
        <f t="shared" si="5"/>
        <v>11</v>
      </c>
      <c r="B27" s="324" t="s">
        <v>260</v>
      </c>
      <c r="C27" s="237"/>
      <c r="D27" s="49">
        <v>1968</v>
      </c>
      <c r="E27" s="47">
        <v>1</v>
      </c>
      <c r="F27" s="47" t="s">
        <v>386</v>
      </c>
      <c r="G27" s="233" t="s">
        <v>387</v>
      </c>
      <c r="H27" s="48">
        <v>62.5</v>
      </c>
      <c r="I27" s="49">
        <v>17</v>
      </c>
      <c r="J27" s="49">
        <f t="shared" si="0"/>
        <v>11</v>
      </c>
      <c r="K27" s="47">
        <v>69</v>
      </c>
      <c r="L27" s="47">
        <f t="shared" si="1"/>
        <v>34.5</v>
      </c>
      <c r="M27" s="49">
        <f t="shared" si="2"/>
        <v>10</v>
      </c>
      <c r="N27" s="49">
        <f t="shared" si="3"/>
        <v>51.5</v>
      </c>
      <c r="O27" s="49">
        <v>10</v>
      </c>
      <c r="P27" s="47" t="str">
        <f t="shared" si="4"/>
        <v>-</v>
      </c>
      <c r="Q27" s="293" t="s">
        <v>262</v>
      </c>
      <c r="R27" s="289"/>
      <c r="S27" s="27"/>
    </row>
    <row r="28" spans="1:19" ht="30" customHeight="1">
      <c r="H28" s="55"/>
      <c r="I28" s="55"/>
      <c r="J28" s="55"/>
      <c r="K28" s="55"/>
      <c r="L28" s="55"/>
      <c r="M28" s="55"/>
      <c r="N28" s="55"/>
      <c r="O28" s="55"/>
      <c r="P28" s="55"/>
    </row>
    <row r="29" spans="1:19">
      <c r="B29" s="119" t="s">
        <v>16</v>
      </c>
      <c r="C29" s="55"/>
      <c r="D29" s="55"/>
      <c r="E29" s="140" t="s">
        <v>310</v>
      </c>
      <c r="G29" s="5"/>
      <c r="H29" s="119" t="s">
        <v>124</v>
      </c>
      <c r="J29" s="472"/>
      <c r="K29" s="54" t="s">
        <v>520</v>
      </c>
      <c r="L29" s="472"/>
      <c r="N29" s="404"/>
    </row>
    <row r="30" spans="1:19" ht="4.5" customHeight="1">
      <c r="B30" s="119"/>
      <c r="C30" s="55"/>
      <c r="D30" s="55"/>
      <c r="E30" s="120"/>
      <c r="G30" s="5"/>
      <c r="H30" s="119"/>
      <c r="J30" s="472"/>
      <c r="K30" s="472"/>
      <c r="L30" s="472"/>
      <c r="N30" s="140"/>
    </row>
    <row r="31" spans="1:19" ht="42" customHeight="1">
      <c r="B31" s="119" t="s">
        <v>17</v>
      </c>
      <c r="C31" s="55"/>
      <c r="D31" s="55"/>
      <c r="E31" s="54" t="s">
        <v>325</v>
      </c>
      <c r="F31" s="55"/>
      <c r="G31" s="55"/>
      <c r="H31" s="119" t="s">
        <v>125</v>
      </c>
      <c r="J31" s="472"/>
      <c r="K31" s="472"/>
      <c r="L31" s="54" t="s">
        <v>521</v>
      </c>
      <c r="N31" s="140"/>
    </row>
    <row r="32" spans="1:19" s="27" customFormat="1"/>
    <row r="33" spans="8:19" s="27" customFormat="1"/>
    <row r="35" spans="8:19"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8:19"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8:19">
      <c r="H37" s="7"/>
      <c r="I37" s="655"/>
      <c r="J37" s="655"/>
      <c r="K37" s="655"/>
      <c r="L37" s="655"/>
      <c r="M37" s="655"/>
      <c r="N37" s="655"/>
      <c r="O37" s="655"/>
      <c r="P37" s="655"/>
      <c r="Q37" s="655"/>
      <c r="R37" s="655"/>
      <c r="S37" s="655"/>
    </row>
    <row r="38" spans="8:19">
      <c r="H38" s="7"/>
      <c r="I38" s="655"/>
      <c r="J38" s="655"/>
      <c r="K38" s="655"/>
      <c r="L38" s="655"/>
      <c r="M38" s="655"/>
      <c r="N38" s="655"/>
      <c r="O38" s="655"/>
      <c r="P38" s="655"/>
      <c r="Q38" s="655"/>
      <c r="R38" s="655"/>
      <c r="S38" s="655"/>
    </row>
    <row r="39" spans="8:19"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8:19"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8:19"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R27">
    <sortCondition descending="1" ref="N17:N27"/>
  </sortState>
  <mergeCells count="33">
    <mergeCell ref="Q15:R16"/>
    <mergeCell ref="I37:S37"/>
    <mergeCell ref="I38:S38"/>
    <mergeCell ref="J15:J16"/>
    <mergeCell ref="K15:L15"/>
    <mergeCell ref="M15:M16"/>
    <mergeCell ref="N15:N16"/>
    <mergeCell ref="O15:O16"/>
    <mergeCell ref="P15:P16"/>
    <mergeCell ref="Q22:R22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A7:C7"/>
    <mergeCell ref="D7:O7"/>
    <mergeCell ref="P7:R7"/>
    <mergeCell ref="A8:C8"/>
    <mergeCell ref="D8:O8"/>
    <mergeCell ref="P8:R8"/>
    <mergeCell ref="A1:R1"/>
    <mergeCell ref="A2:R2"/>
    <mergeCell ref="A3:R3"/>
    <mergeCell ref="A4:R4"/>
    <mergeCell ref="A6:C6"/>
    <mergeCell ref="D6:O6"/>
    <mergeCell ref="P6:R6"/>
  </mergeCells>
  <printOptions horizontalCentered="1"/>
  <pageMargins left="0.59055118110236227" right="0.19685039370078741" top="0.59055118110236227" bottom="0.59055118110236227" header="0" footer="0"/>
  <pageSetup paperSize="9" scale="66" firstPageNumber="0" fitToHeight="0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S44"/>
  <sheetViews>
    <sheetView view="pageBreakPreview" zoomScale="90" zoomScaleNormal="70" zoomScaleSheetLayoutView="90" workbookViewId="0">
      <selection activeCell="A29" sqref="A29:P29"/>
    </sheetView>
  </sheetViews>
  <sheetFormatPr defaultColWidth="9.140625" defaultRowHeight="12.75"/>
  <cols>
    <col min="1" max="1" width="8.28515625" style="54" customWidth="1"/>
    <col min="2" max="2" width="9.140625" style="54"/>
    <col min="3" max="3" width="14.28515625" style="54" customWidth="1"/>
    <col min="4" max="4" width="9.42578125" style="54" customWidth="1"/>
    <col min="5" max="5" width="7.42578125" style="54" customWidth="1"/>
    <col min="6" max="6" width="32.42578125" style="54" customWidth="1"/>
    <col min="7" max="7" width="20.28515625" style="54" customWidth="1"/>
    <col min="8" max="8" width="10.28515625" style="54" customWidth="1"/>
    <col min="9" max="9" width="8.140625" style="54" customWidth="1"/>
    <col min="10" max="10" width="6.5703125" style="54" customWidth="1"/>
    <col min="11" max="11" width="9.5703125" style="54" customWidth="1"/>
    <col min="12" max="12" width="10.5703125" style="54" customWidth="1"/>
    <col min="13" max="13" width="8.28515625" style="54" customWidth="1"/>
    <col min="14" max="14" width="10.140625" style="54" customWidth="1"/>
    <col min="15" max="15" width="8.5703125" style="54" customWidth="1"/>
    <col min="16" max="16" width="9.140625" style="54" customWidth="1"/>
    <col min="17" max="17" width="13.42578125" style="54" customWidth="1"/>
    <col min="18" max="18" width="13.5703125" style="54" customWidth="1"/>
    <col min="19" max="16384" width="9.140625" style="54"/>
  </cols>
  <sheetData>
    <row r="1" spans="1:18">
      <c r="A1" s="577" t="s">
        <v>306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  <c r="N1" s="577"/>
      <c r="O1" s="577"/>
      <c r="P1" s="577"/>
      <c r="Q1" s="577"/>
      <c r="R1" s="577"/>
    </row>
    <row r="2" spans="1:18">
      <c r="A2" s="577" t="s">
        <v>126</v>
      </c>
      <c r="B2" s="577"/>
      <c r="C2" s="577"/>
      <c r="D2" s="577"/>
      <c r="E2" s="577"/>
      <c r="F2" s="577"/>
      <c r="G2" s="577"/>
      <c r="H2" s="577"/>
      <c r="I2" s="577"/>
      <c r="J2" s="577"/>
      <c r="K2" s="577"/>
      <c r="L2" s="577"/>
      <c r="M2" s="577"/>
      <c r="N2" s="577"/>
      <c r="O2" s="577"/>
      <c r="P2" s="577"/>
      <c r="Q2" s="577"/>
      <c r="R2" s="577"/>
    </row>
    <row r="3" spans="1:18" ht="12.75" customHeight="1">
      <c r="A3" s="577" t="s">
        <v>305</v>
      </c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577"/>
      <c r="N3" s="577"/>
      <c r="O3" s="577"/>
      <c r="P3" s="577"/>
      <c r="Q3" s="577"/>
      <c r="R3" s="577"/>
    </row>
    <row r="4" spans="1:18">
      <c r="A4" s="577" t="s">
        <v>308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577"/>
      <c r="N4" s="577"/>
      <c r="O4" s="577"/>
      <c r="P4" s="577"/>
      <c r="Q4" s="577"/>
      <c r="R4" s="577"/>
    </row>
    <row r="5" spans="1:18" ht="9" customHeight="1"/>
    <row r="6" spans="1:18" ht="15.75">
      <c r="A6" s="576" t="s">
        <v>313</v>
      </c>
      <c r="B6" s="576"/>
      <c r="C6" s="576"/>
      <c r="D6" s="574" t="s">
        <v>1</v>
      </c>
      <c r="E6" s="575"/>
      <c r="F6" s="575"/>
      <c r="G6" s="575"/>
      <c r="H6" s="575"/>
      <c r="I6" s="575"/>
      <c r="J6" s="575"/>
      <c r="K6" s="575"/>
      <c r="L6" s="575"/>
      <c r="M6" s="575"/>
      <c r="N6" s="575"/>
      <c r="O6" s="575"/>
      <c r="P6" s="576" t="s">
        <v>183</v>
      </c>
      <c r="Q6" s="576"/>
      <c r="R6" s="576"/>
    </row>
    <row r="7" spans="1:18" ht="15.75">
      <c r="A7" s="583" t="s">
        <v>304</v>
      </c>
      <c r="B7" s="583"/>
      <c r="C7" s="584"/>
      <c r="D7" s="585" t="s">
        <v>314</v>
      </c>
      <c r="E7" s="585"/>
      <c r="F7" s="585"/>
      <c r="G7" s="585"/>
      <c r="H7" s="585"/>
      <c r="I7" s="585"/>
      <c r="J7" s="585"/>
      <c r="K7" s="585"/>
      <c r="L7" s="585"/>
      <c r="M7" s="585"/>
      <c r="N7" s="585"/>
      <c r="O7" s="585"/>
      <c r="P7" s="583" t="s">
        <v>20</v>
      </c>
      <c r="Q7" s="583"/>
      <c r="R7" s="583"/>
    </row>
    <row r="8" spans="1:18" ht="15">
      <c r="A8" s="645" t="s">
        <v>34</v>
      </c>
      <c r="B8" s="646"/>
      <c r="C8" s="647"/>
      <c r="D8" s="588" t="s">
        <v>303</v>
      </c>
      <c r="E8" s="589"/>
      <c r="F8" s="589"/>
      <c r="G8" s="589"/>
      <c r="H8" s="589"/>
      <c r="I8" s="589"/>
      <c r="J8" s="589"/>
      <c r="K8" s="589"/>
      <c r="L8" s="589"/>
      <c r="M8" s="589"/>
      <c r="N8" s="589"/>
      <c r="O8" s="590"/>
      <c r="P8" s="587" t="s">
        <v>2</v>
      </c>
      <c r="Q8" s="587"/>
      <c r="R8" s="587"/>
    </row>
    <row r="9" spans="1:18" ht="15.75">
      <c r="A9" s="127" t="s">
        <v>12</v>
      </c>
      <c r="B9" s="127" t="s">
        <v>19</v>
      </c>
      <c r="C9" s="127" t="s">
        <v>21</v>
      </c>
      <c r="D9" s="591" t="s">
        <v>127</v>
      </c>
      <c r="E9" s="574"/>
      <c r="F9" s="574"/>
      <c r="G9" s="574"/>
      <c r="H9" s="574"/>
      <c r="I9" s="574"/>
      <c r="J9" s="574"/>
      <c r="K9" s="574"/>
      <c r="L9" s="574"/>
      <c r="M9" s="574"/>
      <c r="N9" s="574"/>
      <c r="O9" s="592"/>
      <c r="P9" s="202" t="s">
        <v>3</v>
      </c>
      <c r="Q9" s="202" t="s">
        <v>4</v>
      </c>
      <c r="R9" s="202" t="s">
        <v>5</v>
      </c>
    </row>
    <row r="10" spans="1:18" ht="15" customHeight="1">
      <c r="A10" s="130">
        <v>141</v>
      </c>
      <c r="B10" s="130">
        <v>182</v>
      </c>
      <c r="C10" s="130">
        <v>233</v>
      </c>
      <c r="D10" s="593" t="s">
        <v>318</v>
      </c>
      <c r="E10" s="593"/>
      <c r="F10" s="593"/>
      <c r="G10" s="593"/>
      <c r="H10" s="593"/>
      <c r="I10" s="593"/>
      <c r="J10" s="593"/>
      <c r="K10" s="593"/>
      <c r="L10" s="593"/>
      <c r="M10" s="593"/>
      <c r="N10" s="593"/>
      <c r="O10" s="593"/>
      <c r="P10" s="127">
        <v>210</v>
      </c>
      <c r="Q10" s="127">
        <v>146</v>
      </c>
      <c r="R10" s="127">
        <v>83</v>
      </c>
    </row>
    <row r="11" spans="1:18" s="7" customFormat="1">
      <c r="A11" s="35"/>
      <c r="B11" s="35"/>
      <c r="C11" s="35"/>
      <c r="P11" s="35"/>
      <c r="Q11" s="35"/>
      <c r="R11" s="35"/>
    </row>
    <row r="12" spans="1:18">
      <c r="A12" s="201" t="s">
        <v>51</v>
      </c>
      <c r="B12" s="113"/>
      <c r="C12" s="113"/>
      <c r="D12" s="392">
        <v>256</v>
      </c>
      <c r="E12" s="203"/>
      <c r="F12" s="203"/>
      <c r="G12" s="203"/>
      <c r="H12" s="203"/>
      <c r="I12" s="203"/>
      <c r="J12" s="203"/>
      <c r="K12" s="7"/>
      <c r="L12" s="203"/>
      <c r="M12" s="203"/>
      <c r="N12" s="203"/>
      <c r="O12" s="203"/>
      <c r="P12" s="35"/>
      <c r="Q12" s="35"/>
      <c r="R12" s="35"/>
    </row>
    <row r="13" spans="1:18">
      <c r="A13" s="116" t="s">
        <v>52</v>
      </c>
      <c r="B13" s="117"/>
      <c r="C13" s="114"/>
      <c r="D13" s="392">
        <v>34</v>
      </c>
      <c r="E13" s="203"/>
      <c r="F13" s="203"/>
      <c r="G13" s="203"/>
      <c r="H13" s="203"/>
      <c r="I13" s="203"/>
      <c r="J13" s="203"/>
      <c r="K13" s="203"/>
      <c r="L13" s="203"/>
      <c r="M13" s="203"/>
      <c r="N13" s="203"/>
      <c r="O13" s="203"/>
      <c r="P13" s="35"/>
      <c r="Q13" s="35"/>
      <c r="R13" s="35"/>
    </row>
    <row r="15" spans="1:18" s="27" customFormat="1" ht="11.25" customHeight="1">
      <c r="A15" s="648" t="s">
        <v>6</v>
      </c>
      <c r="B15" s="597" t="s">
        <v>86</v>
      </c>
      <c r="C15" s="597"/>
      <c r="D15" s="651" t="s">
        <v>7</v>
      </c>
      <c r="E15" s="651" t="s">
        <v>8</v>
      </c>
      <c r="F15" s="651" t="s">
        <v>9</v>
      </c>
      <c r="G15" s="651" t="s">
        <v>10</v>
      </c>
      <c r="H15" s="651" t="s">
        <v>11</v>
      </c>
      <c r="I15" s="651" t="s">
        <v>12</v>
      </c>
      <c r="J15" s="651" t="s">
        <v>6</v>
      </c>
      <c r="K15" s="656" t="s">
        <v>19</v>
      </c>
      <c r="L15" s="656"/>
      <c r="M15" s="651" t="s">
        <v>6</v>
      </c>
      <c r="N15" s="651" t="s">
        <v>22</v>
      </c>
      <c r="O15" s="651" t="s">
        <v>13</v>
      </c>
      <c r="P15" s="651" t="s">
        <v>14</v>
      </c>
      <c r="Q15" s="651" t="s">
        <v>15</v>
      </c>
      <c r="R15" s="653"/>
    </row>
    <row r="16" spans="1:18" s="27" customFormat="1">
      <c r="A16" s="649"/>
      <c r="B16" s="650"/>
      <c r="C16" s="650"/>
      <c r="D16" s="652"/>
      <c r="E16" s="652"/>
      <c r="F16" s="652"/>
      <c r="G16" s="652"/>
      <c r="H16" s="652"/>
      <c r="I16" s="652"/>
      <c r="J16" s="652"/>
      <c r="K16" s="28" t="s">
        <v>21</v>
      </c>
      <c r="L16" s="28" t="s">
        <v>23</v>
      </c>
      <c r="M16" s="652"/>
      <c r="N16" s="652"/>
      <c r="O16" s="652"/>
      <c r="P16" s="652"/>
      <c r="Q16" s="652"/>
      <c r="R16" s="654"/>
    </row>
    <row r="17" spans="1:19" s="30" customFormat="1" ht="15" customHeight="1">
      <c r="A17" s="59">
        <f>_xlfn.RANK.EQ(N17,N$17:N$27)</f>
        <v>1</v>
      </c>
      <c r="B17" s="357" t="s">
        <v>131</v>
      </c>
      <c r="C17" s="53"/>
      <c r="D17" s="86">
        <v>1993</v>
      </c>
      <c r="E17" s="50" t="s">
        <v>3</v>
      </c>
      <c r="F17" s="50" t="s">
        <v>339</v>
      </c>
      <c r="G17" s="50"/>
      <c r="H17" s="48">
        <v>68</v>
      </c>
      <c r="I17" s="49">
        <v>141</v>
      </c>
      <c r="J17" s="49">
        <f t="shared" ref="J17:J27" si="0">_xlfn.RANK.EQ(I17,I$17:I$27)</f>
        <v>1</v>
      </c>
      <c r="K17" s="47">
        <v>182</v>
      </c>
      <c r="L17" s="47">
        <f t="shared" ref="L17:L27" si="1">K17/2</f>
        <v>91</v>
      </c>
      <c r="M17" s="49">
        <f t="shared" ref="M17:M27" si="2">_xlfn.RANK.EQ(L17,L$17:L$27)</f>
        <v>3</v>
      </c>
      <c r="N17" s="49">
        <f t="shared" ref="N17:N27" si="3">L17+I17</f>
        <v>232</v>
      </c>
      <c r="O17" s="49">
        <f t="shared" ref="O17:O27" si="4">IF(A17=1,20,IF(A17=2,18,IF(A17=3,16,IF(A17&gt;19,0,19-A17))))</f>
        <v>20</v>
      </c>
      <c r="P17" s="47" t="str">
        <f t="shared" ref="P17:P27" si="5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МСМК</v>
      </c>
      <c r="Q17" s="507" t="s">
        <v>407</v>
      </c>
      <c r="R17" s="266"/>
      <c r="S17" s="27"/>
    </row>
    <row r="18" spans="1:19" s="27" customFormat="1" ht="15" customHeight="1">
      <c r="A18" s="59">
        <f>A17+1</f>
        <v>2</v>
      </c>
      <c r="B18" s="504" t="s">
        <v>170</v>
      </c>
      <c r="C18" s="505"/>
      <c r="D18" s="49">
        <v>1982</v>
      </c>
      <c r="E18" s="47" t="s">
        <v>60</v>
      </c>
      <c r="F18" s="47" t="s">
        <v>199</v>
      </c>
      <c r="G18" s="250" t="s">
        <v>341</v>
      </c>
      <c r="H18" s="48">
        <v>68</v>
      </c>
      <c r="I18" s="49">
        <v>133</v>
      </c>
      <c r="J18" s="49">
        <f t="shared" si="0"/>
        <v>2</v>
      </c>
      <c r="K18" s="23">
        <v>194</v>
      </c>
      <c r="L18" s="47">
        <f t="shared" si="1"/>
        <v>97</v>
      </c>
      <c r="M18" s="49">
        <f t="shared" si="2"/>
        <v>2</v>
      </c>
      <c r="N18" s="49">
        <f t="shared" si="3"/>
        <v>230</v>
      </c>
      <c r="O18" s="49">
        <f t="shared" si="4"/>
        <v>18</v>
      </c>
      <c r="P18" s="47" t="str">
        <f t="shared" si="5"/>
        <v>МСМК</v>
      </c>
      <c r="Q18" s="498" t="s">
        <v>74</v>
      </c>
      <c r="R18" s="266"/>
      <c r="S18" s="54"/>
    </row>
    <row r="19" spans="1:19" ht="15" customHeight="1">
      <c r="A19" s="59">
        <f t="shared" ref="A19:A27" si="6">A18+1</f>
        <v>3</v>
      </c>
      <c r="B19" s="135" t="s">
        <v>264</v>
      </c>
      <c r="C19" s="134"/>
      <c r="D19" s="132">
        <v>1989</v>
      </c>
      <c r="E19" s="50" t="s">
        <v>3</v>
      </c>
      <c r="F19" s="47" t="s">
        <v>199</v>
      </c>
      <c r="G19" s="47" t="s">
        <v>341</v>
      </c>
      <c r="H19" s="48">
        <v>67.45</v>
      </c>
      <c r="I19" s="49">
        <v>123</v>
      </c>
      <c r="J19" s="49">
        <f t="shared" si="0"/>
        <v>3</v>
      </c>
      <c r="K19" s="23">
        <v>196</v>
      </c>
      <c r="L19" s="47">
        <f t="shared" si="1"/>
        <v>98</v>
      </c>
      <c r="M19" s="49">
        <f t="shared" si="2"/>
        <v>1</v>
      </c>
      <c r="N19" s="49">
        <f t="shared" si="3"/>
        <v>221</v>
      </c>
      <c r="O19" s="49">
        <f t="shared" si="4"/>
        <v>16</v>
      </c>
      <c r="P19" s="47" t="str">
        <f t="shared" si="5"/>
        <v>МСМК</v>
      </c>
      <c r="Q19" s="498" t="s">
        <v>269</v>
      </c>
      <c r="R19" s="266"/>
      <c r="S19" s="27"/>
    </row>
    <row r="20" spans="1:19" ht="15" customHeight="1">
      <c r="A20" s="59">
        <f t="shared" si="6"/>
        <v>4</v>
      </c>
      <c r="B20" s="135" t="s">
        <v>263</v>
      </c>
      <c r="C20" s="134"/>
      <c r="D20" s="50">
        <v>2000</v>
      </c>
      <c r="E20" s="50" t="s">
        <v>4</v>
      </c>
      <c r="F20" s="47" t="s">
        <v>367</v>
      </c>
      <c r="G20" s="47"/>
      <c r="H20" s="48">
        <v>67.7</v>
      </c>
      <c r="I20" s="49">
        <v>87</v>
      </c>
      <c r="J20" s="49">
        <f t="shared" si="0"/>
        <v>5</v>
      </c>
      <c r="K20" s="47">
        <v>169</v>
      </c>
      <c r="L20" s="47">
        <f t="shared" si="1"/>
        <v>84.5</v>
      </c>
      <c r="M20" s="49">
        <f t="shared" si="2"/>
        <v>4</v>
      </c>
      <c r="N20" s="49">
        <f t="shared" si="3"/>
        <v>171.5</v>
      </c>
      <c r="O20" s="49">
        <f t="shared" si="4"/>
        <v>15</v>
      </c>
      <c r="P20" s="47" t="str">
        <f t="shared" si="5"/>
        <v>МС</v>
      </c>
      <c r="Q20" s="498" t="s">
        <v>268</v>
      </c>
      <c r="R20" s="266"/>
      <c r="S20" s="27"/>
    </row>
    <row r="21" spans="1:19" ht="15" customHeight="1">
      <c r="A21" s="59">
        <f t="shared" si="6"/>
        <v>5</v>
      </c>
      <c r="B21" s="318" t="s">
        <v>348</v>
      </c>
      <c r="C21" s="134"/>
      <c r="D21" s="86">
        <v>1987</v>
      </c>
      <c r="E21" s="50" t="s">
        <v>4</v>
      </c>
      <c r="F21" s="50" t="s">
        <v>349</v>
      </c>
      <c r="G21" s="50"/>
      <c r="H21" s="48">
        <v>67.8</v>
      </c>
      <c r="I21" s="49">
        <v>86</v>
      </c>
      <c r="J21" s="49">
        <f t="shared" si="0"/>
        <v>6</v>
      </c>
      <c r="K21" s="47">
        <v>148</v>
      </c>
      <c r="L21" s="47">
        <f t="shared" si="1"/>
        <v>74</v>
      </c>
      <c r="M21" s="49">
        <f t="shared" si="2"/>
        <v>5</v>
      </c>
      <c r="N21" s="49">
        <f t="shared" si="3"/>
        <v>160</v>
      </c>
      <c r="O21" s="49">
        <f t="shared" si="4"/>
        <v>14</v>
      </c>
      <c r="P21" s="47" t="str">
        <f t="shared" si="5"/>
        <v>МС</v>
      </c>
      <c r="Q21" s="498" t="s">
        <v>410</v>
      </c>
      <c r="R21" s="266"/>
      <c r="S21" s="27"/>
    </row>
    <row r="22" spans="1:19" ht="15" customHeight="1">
      <c r="A22" s="59">
        <f t="shared" si="6"/>
        <v>6</v>
      </c>
      <c r="B22" s="135" t="s">
        <v>153</v>
      </c>
      <c r="C22" s="134"/>
      <c r="D22" s="50">
        <v>2002</v>
      </c>
      <c r="E22" s="50" t="s">
        <v>4</v>
      </c>
      <c r="F22" s="47" t="s">
        <v>209</v>
      </c>
      <c r="G22" s="47" t="s">
        <v>210</v>
      </c>
      <c r="H22" s="48">
        <v>65.7</v>
      </c>
      <c r="I22" s="49">
        <v>97</v>
      </c>
      <c r="J22" s="49">
        <f t="shared" si="0"/>
        <v>4</v>
      </c>
      <c r="K22" s="47">
        <v>99</v>
      </c>
      <c r="L22" s="47">
        <f t="shared" si="1"/>
        <v>49.5</v>
      </c>
      <c r="M22" s="49">
        <f t="shared" si="2"/>
        <v>8</v>
      </c>
      <c r="N22" s="49">
        <f t="shared" si="3"/>
        <v>146.5</v>
      </c>
      <c r="O22" s="49">
        <f t="shared" si="4"/>
        <v>13</v>
      </c>
      <c r="P22" s="294" t="str">
        <f t="shared" si="5"/>
        <v>МС</v>
      </c>
      <c r="Q22" s="498" t="s">
        <v>254</v>
      </c>
      <c r="R22" s="266"/>
      <c r="S22" s="27"/>
    </row>
    <row r="23" spans="1:19" ht="15" customHeight="1">
      <c r="A23" s="59">
        <f t="shared" si="6"/>
        <v>7</v>
      </c>
      <c r="B23" s="135" t="s">
        <v>461</v>
      </c>
      <c r="C23" s="134"/>
      <c r="D23" s="29">
        <v>1996</v>
      </c>
      <c r="E23" s="26" t="s">
        <v>4</v>
      </c>
      <c r="F23" s="258" t="s">
        <v>456</v>
      </c>
      <c r="G23" s="33"/>
      <c r="H23" s="456">
        <v>66.8</v>
      </c>
      <c r="I23" s="29">
        <v>77</v>
      </c>
      <c r="J23" s="29">
        <f t="shared" si="0"/>
        <v>7</v>
      </c>
      <c r="K23" s="26">
        <v>107</v>
      </c>
      <c r="L23" s="26">
        <f t="shared" si="1"/>
        <v>53.5</v>
      </c>
      <c r="M23" s="29">
        <f t="shared" si="2"/>
        <v>7</v>
      </c>
      <c r="N23" s="29">
        <f t="shared" si="3"/>
        <v>130.5</v>
      </c>
      <c r="O23" s="29">
        <f t="shared" si="4"/>
        <v>12</v>
      </c>
      <c r="P23" s="26" t="str">
        <f t="shared" si="5"/>
        <v>КМС</v>
      </c>
      <c r="Q23" s="506" t="s">
        <v>462</v>
      </c>
      <c r="R23" s="46"/>
      <c r="S23" s="27"/>
    </row>
    <row r="24" spans="1:19" ht="15" customHeight="1">
      <c r="A24" s="59">
        <f t="shared" si="6"/>
        <v>8</v>
      </c>
      <c r="B24" s="135" t="s">
        <v>265</v>
      </c>
      <c r="C24" s="134"/>
      <c r="D24" s="50">
        <v>2002</v>
      </c>
      <c r="E24" s="50" t="s">
        <v>5</v>
      </c>
      <c r="F24" s="47" t="s">
        <v>225</v>
      </c>
      <c r="G24" s="47"/>
      <c r="H24" s="48">
        <v>67.8</v>
      </c>
      <c r="I24" s="49">
        <v>51</v>
      </c>
      <c r="J24" s="49">
        <f t="shared" si="0"/>
        <v>9</v>
      </c>
      <c r="K24" s="47">
        <v>138</v>
      </c>
      <c r="L24" s="47">
        <f t="shared" si="1"/>
        <v>69</v>
      </c>
      <c r="M24" s="49">
        <f t="shared" si="2"/>
        <v>6</v>
      </c>
      <c r="N24" s="49">
        <f t="shared" si="3"/>
        <v>120</v>
      </c>
      <c r="O24" s="49">
        <f t="shared" si="4"/>
        <v>11</v>
      </c>
      <c r="P24" s="47" t="str">
        <f t="shared" si="5"/>
        <v>КМС</v>
      </c>
      <c r="Q24" s="498" t="s">
        <v>622</v>
      </c>
      <c r="R24" s="266"/>
      <c r="S24" s="27"/>
    </row>
    <row r="25" spans="1:19" ht="15" customHeight="1">
      <c r="A25" s="59">
        <f t="shared" si="6"/>
        <v>9</v>
      </c>
      <c r="B25" s="313" t="s">
        <v>454</v>
      </c>
      <c r="C25" s="262"/>
      <c r="D25" s="260">
        <v>1989</v>
      </c>
      <c r="E25" s="186" t="s">
        <v>4</v>
      </c>
      <c r="F25" s="296" t="s">
        <v>456</v>
      </c>
      <c r="G25" s="47"/>
      <c r="H25" s="48">
        <v>63.1</v>
      </c>
      <c r="I25" s="49">
        <v>49</v>
      </c>
      <c r="J25" s="49">
        <f t="shared" si="0"/>
        <v>10</v>
      </c>
      <c r="K25" s="47">
        <v>92</v>
      </c>
      <c r="L25" s="47">
        <f t="shared" si="1"/>
        <v>46</v>
      </c>
      <c r="M25" s="49">
        <f t="shared" si="2"/>
        <v>9</v>
      </c>
      <c r="N25" s="49">
        <f t="shared" si="3"/>
        <v>95</v>
      </c>
      <c r="O25" s="49">
        <f t="shared" si="4"/>
        <v>10</v>
      </c>
      <c r="P25" s="47" t="str">
        <f t="shared" si="5"/>
        <v>КМС</v>
      </c>
      <c r="Q25" s="259" t="s">
        <v>147</v>
      </c>
      <c r="R25" s="266"/>
      <c r="S25" s="27"/>
    </row>
    <row r="26" spans="1:19" ht="15" customHeight="1">
      <c r="A26" s="59">
        <f t="shared" si="6"/>
        <v>10</v>
      </c>
      <c r="B26" s="135" t="s">
        <v>267</v>
      </c>
      <c r="C26" s="134"/>
      <c r="D26" s="50">
        <v>2001</v>
      </c>
      <c r="E26" s="50" t="s">
        <v>5</v>
      </c>
      <c r="F26" s="47" t="s">
        <v>388</v>
      </c>
      <c r="G26" s="233" t="s">
        <v>342</v>
      </c>
      <c r="H26" s="48">
        <v>75.5</v>
      </c>
      <c r="I26" s="49">
        <v>52</v>
      </c>
      <c r="J26" s="49">
        <f t="shared" si="0"/>
        <v>8</v>
      </c>
      <c r="K26" s="47">
        <v>77</v>
      </c>
      <c r="L26" s="47">
        <f t="shared" si="1"/>
        <v>38.5</v>
      </c>
      <c r="M26" s="49">
        <f t="shared" si="2"/>
        <v>10</v>
      </c>
      <c r="N26" s="49">
        <f t="shared" si="3"/>
        <v>90.5</v>
      </c>
      <c r="O26" s="49">
        <f t="shared" si="4"/>
        <v>9</v>
      </c>
      <c r="P26" s="47" t="str">
        <f t="shared" si="5"/>
        <v>КМС</v>
      </c>
      <c r="Q26" s="290" t="s">
        <v>270</v>
      </c>
      <c r="R26" s="289"/>
      <c r="S26" s="27"/>
    </row>
    <row r="27" spans="1:19" ht="15" customHeight="1">
      <c r="A27" s="59">
        <f t="shared" si="6"/>
        <v>11</v>
      </c>
      <c r="B27" s="135" t="s">
        <v>266</v>
      </c>
      <c r="C27" s="134"/>
      <c r="D27" s="50">
        <v>1998</v>
      </c>
      <c r="E27" s="50" t="s">
        <v>5</v>
      </c>
      <c r="F27" s="47" t="s">
        <v>388</v>
      </c>
      <c r="G27" s="233" t="s">
        <v>342</v>
      </c>
      <c r="H27" s="48">
        <v>67.8</v>
      </c>
      <c r="I27" s="49">
        <v>41</v>
      </c>
      <c r="J27" s="49">
        <f t="shared" si="0"/>
        <v>11</v>
      </c>
      <c r="K27" s="47">
        <v>72</v>
      </c>
      <c r="L27" s="47">
        <f t="shared" si="1"/>
        <v>36</v>
      </c>
      <c r="M27" s="49">
        <f t="shared" si="2"/>
        <v>11</v>
      </c>
      <c r="N27" s="49">
        <f t="shared" si="3"/>
        <v>77</v>
      </c>
      <c r="O27" s="49">
        <f t="shared" si="4"/>
        <v>8</v>
      </c>
      <c r="P27" s="47" t="str">
        <f t="shared" si="5"/>
        <v>-</v>
      </c>
      <c r="Q27" s="290" t="s">
        <v>270</v>
      </c>
      <c r="R27" s="289"/>
      <c r="S27" s="27"/>
    </row>
    <row r="28" spans="1:19" ht="15" customHeight="1">
      <c r="A28" s="393"/>
      <c r="B28" s="394"/>
      <c r="C28" s="558"/>
      <c r="D28" s="399"/>
      <c r="E28" s="399"/>
      <c r="F28" s="396"/>
      <c r="G28" s="559"/>
      <c r="H28" s="397"/>
      <c r="I28" s="398"/>
      <c r="J28" s="398"/>
      <c r="K28" s="396"/>
      <c r="L28" s="396"/>
      <c r="M28" s="398"/>
      <c r="N28" s="398"/>
      <c r="O28" s="398"/>
      <c r="P28" s="396"/>
      <c r="Q28" s="560"/>
      <c r="R28" s="557"/>
      <c r="S28" s="27"/>
    </row>
    <row r="29" spans="1:19" ht="12.75" customHeight="1">
      <c r="A29" s="603" t="s">
        <v>642</v>
      </c>
      <c r="B29" s="604"/>
      <c r="C29" s="604"/>
      <c r="D29" s="604"/>
      <c r="E29" s="604"/>
      <c r="F29" s="604"/>
      <c r="G29" s="604"/>
      <c r="H29" s="604"/>
      <c r="I29" s="604"/>
      <c r="J29" s="604"/>
      <c r="K29" s="604"/>
      <c r="L29" s="604"/>
      <c r="M29" s="604"/>
      <c r="N29" s="604"/>
      <c r="O29" s="604"/>
      <c r="P29" s="604"/>
    </row>
    <row r="30" spans="1:19" ht="15" customHeight="1">
      <c r="A30" s="393"/>
      <c r="B30" s="394"/>
      <c r="C30" s="558"/>
      <c r="D30" s="399"/>
      <c r="E30" s="399"/>
      <c r="F30" s="396"/>
      <c r="G30" s="559"/>
      <c r="H30" s="397"/>
      <c r="I30" s="398"/>
      <c r="J30" s="398"/>
      <c r="K30" s="396"/>
      <c r="L30" s="396"/>
      <c r="M30" s="398"/>
      <c r="N30" s="398"/>
      <c r="O30" s="398"/>
      <c r="P30" s="396"/>
      <c r="Q30" s="560"/>
      <c r="R30" s="557"/>
      <c r="S30" s="27"/>
    </row>
    <row r="31" spans="1:19">
      <c r="H31" s="55"/>
      <c r="I31" s="55"/>
      <c r="J31" s="55"/>
      <c r="K31" s="55"/>
      <c r="L31" s="55"/>
      <c r="M31" s="55"/>
      <c r="N31" s="55"/>
      <c r="O31" s="55"/>
      <c r="P31" s="55"/>
    </row>
    <row r="32" spans="1:19" ht="18" customHeight="1">
      <c r="A32" s="119" t="s">
        <v>16</v>
      </c>
      <c r="B32" s="472"/>
      <c r="C32" s="472"/>
      <c r="D32" s="140" t="s">
        <v>518</v>
      </c>
      <c r="F32" s="5"/>
      <c r="G32" s="119" t="s">
        <v>554</v>
      </c>
      <c r="I32" s="472"/>
      <c r="J32" s="54" t="s">
        <v>520</v>
      </c>
      <c r="K32" s="472"/>
      <c r="M32" s="404"/>
    </row>
    <row r="33" spans="1:19" ht="6.75" customHeight="1">
      <c r="A33" s="119"/>
      <c r="B33" s="472"/>
      <c r="C33" s="472"/>
      <c r="D33" s="120"/>
      <c r="F33" s="5"/>
      <c r="G33" s="119"/>
      <c r="I33" s="472"/>
      <c r="J33" s="472"/>
      <c r="K33" s="472"/>
      <c r="M33" s="140"/>
    </row>
    <row r="34" spans="1:19" ht="24" customHeight="1">
      <c r="A34" s="119" t="s">
        <v>17</v>
      </c>
      <c r="B34" s="472"/>
      <c r="C34" s="472"/>
      <c r="D34" s="54" t="s">
        <v>519</v>
      </c>
      <c r="E34" s="472"/>
      <c r="F34" s="472"/>
      <c r="G34" s="119" t="s">
        <v>556</v>
      </c>
      <c r="I34" s="472"/>
      <c r="J34" s="472"/>
      <c r="K34" s="54" t="s">
        <v>521</v>
      </c>
      <c r="M34" s="140"/>
    </row>
    <row r="35" spans="1:19" s="27" customFormat="1"/>
    <row r="36" spans="1:19" s="27" customFormat="1"/>
    <row r="38" spans="1:19"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H40" s="7"/>
      <c r="I40" s="655"/>
      <c r="J40" s="655"/>
      <c r="K40" s="655"/>
      <c r="L40" s="655"/>
      <c r="M40" s="655"/>
      <c r="N40" s="655"/>
      <c r="O40" s="655"/>
      <c r="P40" s="655"/>
      <c r="Q40" s="655"/>
      <c r="R40" s="655"/>
      <c r="S40" s="655"/>
    </row>
    <row r="41" spans="1:19">
      <c r="H41" s="7"/>
      <c r="I41" s="655"/>
      <c r="J41" s="655"/>
      <c r="K41" s="655"/>
      <c r="L41" s="655"/>
      <c r="M41" s="655"/>
      <c r="N41" s="655"/>
      <c r="O41" s="655"/>
      <c r="P41" s="655"/>
      <c r="Q41" s="655"/>
      <c r="R41" s="655"/>
      <c r="S41" s="655"/>
    </row>
    <row r="42" spans="1:19"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R27">
    <sortCondition descending="1" ref="N17:N27"/>
  </sortState>
  <mergeCells count="33">
    <mergeCell ref="Q15:R16"/>
    <mergeCell ref="I40:S40"/>
    <mergeCell ref="I41:S41"/>
    <mergeCell ref="J15:J16"/>
    <mergeCell ref="K15:L15"/>
    <mergeCell ref="M15:M16"/>
    <mergeCell ref="N15:N16"/>
    <mergeCell ref="O15:O16"/>
    <mergeCell ref="P15:P16"/>
    <mergeCell ref="A29:P29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A7:C7"/>
    <mergeCell ref="D7:O7"/>
    <mergeCell ref="P7:R7"/>
    <mergeCell ref="A8:C8"/>
    <mergeCell ref="D8:O8"/>
    <mergeCell ref="P8:R8"/>
    <mergeCell ref="A1:R1"/>
    <mergeCell ref="A2:R2"/>
    <mergeCell ref="A3:R3"/>
    <mergeCell ref="A4:R4"/>
    <mergeCell ref="A6:C6"/>
    <mergeCell ref="D6:O6"/>
    <mergeCell ref="P6:R6"/>
  </mergeCells>
  <printOptions horizontalCentered="1"/>
  <pageMargins left="0.59055118110236227" right="0.19685039370078741" top="0.59055118110236227" bottom="0.59055118110236227" header="0" footer="0"/>
  <pageSetup paperSize="9" scale="67" firstPageNumber="0" fitToHeight="0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S42"/>
  <sheetViews>
    <sheetView view="pageBreakPreview" topLeftCell="A7" zoomScale="90" zoomScaleNormal="70" zoomScaleSheetLayoutView="90" workbookViewId="0">
      <selection activeCell="F29" sqref="F29"/>
    </sheetView>
  </sheetViews>
  <sheetFormatPr defaultColWidth="9.140625" defaultRowHeight="12.75"/>
  <cols>
    <col min="1" max="1" width="8.28515625" style="54" customWidth="1"/>
    <col min="2" max="2" width="9.140625" style="54"/>
    <col min="3" max="3" width="14.28515625" style="54" customWidth="1"/>
    <col min="4" max="4" width="9.42578125" style="54" customWidth="1"/>
    <col min="5" max="5" width="7.42578125" style="54" customWidth="1"/>
    <col min="6" max="6" width="32.42578125" style="54" customWidth="1"/>
    <col min="7" max="7" width="20.28515625" style="54" customWidth="1"/>
    <col min="8" max="8" width="10.28515625" style="54" customWidth="1"/>
    <col min="9" max="9" width="8.140625" style="54" customWidth="1"/>
    <col min="10" max="10" width="6.5703125" style="54" customWidth="1"/>
    <col min="11" max="11" width="9.5703125" style="54" customWidth="1"/>
    <col min="12" max="12" width="10.5703125" style="54" customWidth="1"/>
    <col min="13" max="13" width="8.28515625" style="54" customWidth="1"/>
    <col min="14" max="14" width="10.140625" style="54" customWidth="1"/>
    <col min="15" max="15" width="8.5703125" style="54" customWidth="1"/>
    <col min="16" max="16" width="9.140625" style="54" customWidth="1"/>
    <col min="17" max="17" width="13.42578125" style="54" customWidth="1"/>
    <col min="18" max="18" width="13.5703125" style="54" customWidth="1"/>
    <col min="19" max="16384" width="9.140625" style="54"/>
  </cols>
  <sheetData>
    <row r="1" spans="1:18">
      <c r="A1" s="577" t="s">
        <v>306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  <c r="N1" s="577"/>
      <c r="O1" s="577"/>
      <c r="P1" s="577"/>
      <c r="Q1" s="577"/>
      <c r="R1" s="577"/>
    </row>
    <row r="2" spans="1:18">
      <c r="A2" s="577" t="s">
        <v>126</v>
      </c>
      <c r="B2" s="577"/>
      <c r="C2" s="577"/>
      <c r="D2" s="577"/>
      <c r="E2" s="577"/>
      <c r="F2" s="577"/>
      <c r="G2" s="577"/>
      <c r="H2" s="577"/>
      <c r="I2" s="577"/>
      <c r="J2" s="577"/>
      <c r="K2" s="577"/>
      <c r="L2" s="577"/>
      <c r="M2" s="577"/>
      <c r="N2" s="577"/>
      <c r="O2" s="577"/>
      <c r="P2" s="577"/>
      <c r="Q2" s="577"/>
      <c r="R2" s="577"/>
    </row>
    <row r="3" spans="1:18" ht="12.75" customHeight="1">
      <c r="A3" s="577" t="s">
        <v>305</v>
      </c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577"/>
      <c r="N3" s="577"/>
      <c r="O3" s="577"/>
      <c r="P3" s="577"/>
      <c r="Q3" s="577"/>
      <c r="R3" s="577"/>
    </row>
    <row r="4" spans="1:18">
      <c r="A4" s="577" t="s">
        <v>308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577"/>
      <c r="N4" s="577"/>
      <c r="O4" s="577"/>
      <c r="P4" s="577"/>
      <c r="Q4" s="577"/>
      <c r="R4" s="577"/>
    </row>
    <row r="5" spans="1:18" ht="9" customHeight="1"/>
    <row r="6" spans="1:18" ht="15.75">
      <c r="A6" s="576" t="s">
        <v>313</v>
      </c>
      <c r="B6" s="576"/>
      <c r="C6" s="576"/>
      <c r="D6" s="574" t="s">
        <v>1</v>
      </c>
      <c r="E6" s="575"/>
      <c r="F6" s="575"/>
      <c r="G6" s="575"/>
      <c r="H6" s="575"/>
      <c r="I6" s="575"/>
      <c r="J6" s="575"/>
      <c r="K6" s="575"/>
      <c r="L6" s="575"/>
      <c r="M6" s="575"/>
      <c r="N6" s="575"/>
      <c r="O6" s="575"/>
      <c r="P6" s="576" t="s">
        <v>183</v>
      </c>
      <c r="Q6" s="576"/>
      <c r="R6" s="576"/>
    </row>
    <row r="7" spans="1:18" ht="15.75">
      <c r="A7" s="583" t="s">
        <v>304</v>
      </c>
      <c r="B7" s="583"/>
      <c r="C7" s="584"/>
      <c r="D7" s="585" t="s">
        <v>314</v>
      </c>
      <c r="E7" s="585"/>
      <c r="F7" s="585"/>
      <c r="G7" s="585"/>
      <c r="H7" s="585"/>
      <c r="I7" s="585"/>
      <c r="J7" s="585"/>
      <c r="K7" s="585"/>
      <c r="L7" s="585"/>
      <c r="M7" s="585"/>
      <c r="N7" s="585"/>
      <c r="O7" s="585"/>
      <c r="P7" s="583" t="s">
        <v>20</v>
      </c>
      <c r="Q7" s="583"/>
      <c r="R7" s="583"/>
    </row>
    <row r="8" spans="1:18" ht="15">
      <c r="A8" s="645" t="s">
        <v>34</v>
      </c>
      <c r="B8" s="646"/>
      <c r="C8" s="647"/>
      <c r="D8" s="588" t="s">
        <v>303</v>
      </c>
      <c r="E8" s="589"/>
      <c r="F8" s="589"/>
      <c r="G8" s="589"/>
      <c r="H8" s="589"/>
      <c r="I8" s="589"/>
      <c r="J8" s="589"/>
      <c r="K8" s="589"/>
      <c r="L8" s="589"/>
      <c r="M8" s="589"/>
      <c r="N8" s="589"/>
      <c r="O8" s="590"/>
      <c r="P8" s="587" t="s">
        <v>2</v>
      </c>
      <c r="Q8" s="587"/>
      <c r="R8" s="587"/>
    </row>
    <row r="9" spans="1:18" ht="15.75">
      <c r="A9" s="127" t="s">
        <v>12</v>
      </c>
      <c r="B9" s="127" t="s">
        <v>19</v>
      </c>
      <c r="C9" s="127" t="s">
        <v>21</v>
      </c>
      <c r="D9" s="591" t="s">
        <v>127</v>
      </c>
      <c r="E9" s="574"/>
      <c r="F9" s="574"/>
      <c r="G9" s="574"/>
      <c r="H9" s="574"/>
      <c r="I9" s="574"/>
      <c r="J9" s="574"/>
      <c r="K9" s="574"/>
      <c r="L9" s="574"/>
      <c r="M9" s="574"/>
      <c r="N9" s="574"/>
      <c r="O9" s="592"/>
      <c r="P9" s="202" t="s">
        <v>3</v>
      </c>
      <c r="Q9" s="202" t="s">
        <v>4</v>
      </c>
      <c r="R9" s="202" t="s">
        <v>5</v>
      </c>
    </row>
    <row r="10" spans="1:18" ht="15" customHeight="1">
      <c r="A10" s="130">
        <v>162</v>
      </c>
      <c r="B10" s="130">
        <v>200</v>
      </c>
      <c r="C10" s="130">
        <v>242.5</v>
      </c>
      <c r="D10" s="593" t="s">
        <v>319</v>
      </c>
      <c r="E10" s="593"/>
      <c r="F10" s="593"/>
      <c r="G10" s="593"/>
      <c r="H10" s="593"/>
      <c r="I10" s="593"/>
      <c r="J10" s="593"/>
      <c r="K10" s="593"/>
      <c r="L10" s="593"/>
      <c r="M10" s="593"/>
      <c r="N10" s="593"/>
      <c r="O10" s="593"/>
      <c r="P10" s="127">
        <v>222</v>
      </c>
      <c r="Q10" s="127">
        <v>162</v>
      </c>
      <c r="R10" s="127">
        <v>95</v>
      </c>
    </row>
    <row r="11" spans="1:18" s="7" customFormat="1">
      <c r="A11" s="35"/>
      <c r="B11" s="35"/>
      <c r="C11" s="35"/>
      <c r="P11" s="35"/>
      <c r="Q11" s="35"/>
      <c r="R11" s="35"/>
    </row>
    <row r="12" spans="1:18">
      <c r="A12" s="201" t="s">
        <v>51</v>
      </c>
      <c r="B12" s="113"/>
      <c r="C12" s="113"/>
      <c r="D12" s="392">
        <v>256</v>
      </c>
      <c r="E12" s="203"/>
      <c r="F12" s="203"/>
      <c r="G12" s="203"/>
      <c r="H12" s="203"/>
      <c r="I12" s="203"/>
      <c r="J12" s="203"/>
      <c r="K12" s="7"/>
      <c r="L12" s="203"/>
      <c r="M12" s="203"/>
      <c r="N12" s="203"/>
      <c r="O12" s="203"/>
      <c r="P12" s="35"/>
      <c r="Q12" s="35"/>
      <c r="R12" s="35"/>
    </row>
    <row r="13" spans="1:18">
      <c r="A13" s="116" t="s">
        <v>52</v>
      </c>
      <c r="B13" s="117"/>
      <c r="C13" s="114"/>
      <c r="D13" s="392">
        <v>34</v>
      </c>
      <c r="E13" s="203"/>
      <c r="F13" s="203"/>
      <c r="G13" s="203"/>
      <c r="H13" s="203"/>
      <c r="I13" s="203"/>
      <c r="J13" s="203"/>
      <c r="K13" s="203"/>
      <c r="L13" s="203"/>
      <c r="M13" s="203"/>
      <c r="N13" s="203"/>
      <c r="O13" s="203"/>
      <c r="P13" s="35"/>
      <c r="Q13" s="35"/>
      <c r="R13" s="35"/>
    </row>
    <row r="15" spans="1:18" s="27" customFormat="1" ht="11.25" customHeight="1">
      <c r="A15" s="648" t="s">
        <v>6</v>
      </c>
      <c r="B15" s="597" t="s">
        <v>86</v>
      </c>
      <c r="C15" s="597"/>
      <c r="D15" s="651" t="s">
        <v>7</v>
      </c>
      <c r="E15" s="651" t="s">
        <v>8</v>
      </c>
      <c r="F15" s="651" t="s">
        <v>9</v>
      </c>
      <c r="G15" s="651" t="s">
        <v>10</v>
      </c>
      <c r="H15" s="651" t="s">
        <v>11</v>
      </c>
      <c r="I15" s="651" t="s">
        <v>12</v>
      </c>
      <c r="J15" s="651" t="s">
        <v>6</v>
      </c>
      <c r="K15" s="656" t="s">
        <v>19</v>
      </c>
      <c r="L15" s="656"/>
      <c r="M15" s="651" t="s">
        <v>6</v>
      </c>
      <c r="N15" s="651" t="s">
        <v>22</v>
      </c>
      <c r="O15" s="651" t="s">
        <v>13</v>
      </c>
      <c r="P15" s="659" t="s">
        <v>14</v>
      </c>
      <c r="Q15" s="648" t="s">
        <v>15</v>
      </c>
      <c r="R15" s="653"/>
    </row>
    <row r="16" spans="1:18" s="27" customFormat="1">
      <c r="A16" s="649"/>
      <c r="B16" s="650"/>
      <c r="C16" s="650"/>
      <c r="D16" s="652"/>
      <c r="E16" s="652"/>
      <c r="F16" s="652"/>
      <c r="G16" s="652"/>
      <c r="H16" s="652"/>
      <c r="I16" s="652"/>
      <c r="J16" s="652"/>
      <c r="K16" s="28" t="s">
        <v>21</v>
      </c>
      <c r="L16" s="28" t="s">
        <v>23</v>
      </c>
      <c r="M16" s="652"/>
      <c r="N16" s="652"/>
      <c r="O16" s="652"/>
      <c r="P16" s="660"/>
      <c r="Q16" s="649"/>
      <c r="R16" s="654"/>
    </row>
    <row r="17" spans="1:19" s="30" customFormat="1" ht="15" customHeight="1">
      <c r="A17" s="59">
        <f>_xlfn.RANK.EQ(N17,N$17:N$27)</f>
        <v>1</v>
      </c>
      <c r="B17" s="304" t="s">
        <v>271</v>
      </c>
      <c r="C17" s="304"/>
      <c r="D17" s="50">
        <v>1989</v>
      </c>
      <c r="E17" s="50" t="s">
        <v>3</v>
      </c>
      <c r="F17" s="47" t="s">
        <v>209</v>
      </c>
      <c r="G17" s="250" t="s">
        <v>210</v>
      </c>
      <c r="H17" s="48">
        <v>73</v>
      </c>
      <c r="I17" s="49">
        <v>157</v>
      </c>
      <c r="J17" s="49">
        <f t="shared" ref="J17:J27" si="0">_xlfn.RANK.EQ(I17,I$17:I$27)</f>
        <v>1</v>
      </c>
      <c r="K17" s="23">
        <v>151</v>
      </c>
      <c r="L17" s="47">
        <f t="shared" ref="L17:L27" si="1">K17/2</f>
        <v>75.5</v>
      </c>
      <c r="M17" s="49">
        <f t="shared" ref="M17:M27" si="2">_xlfn.RANK.EQ(L17,L$17:L$27)</f>
        <v>5</v>
      </c>
      <c r="N17" s="49">
        <f t="shared" ref="N17:N27" si="3">L17+I17</f>
        <v>232.5</v>
      </c>
      <c r="O17" s="49">
        <f t="shared" ref="O17:O27" si="4">IF(A17=1,20,IF(A17=2,18,IF(A17=3,16,IF(A17&gt;19,0,19-A17))))</f>
        <v>20</v>
      </c>
      <c r="P17" s="294" t="str">
        <f t="shared" ref="P17:P27" si="5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МСМК</v>
      </c>
      <c r="Q17" s="439" t="s">
        <v>631</v>
      </c>
      <c r="R17" s="266"/>
      <c r="S17" s="27"/>
    </row>
    <row r="18" spans="1:19" s="27" customFormat="1" ht="15" customHeight="1">
      <c r="A18" s="59">
        <f>A17+1</f>
        <v>2</v>
      </c>
      <c r="B18" s="512" t="s">
        <v>159</v>
      </c>
      <c r="C18" s="513"/>
      <c r="D18" s="86">
        <v>1989</v>
      </c>
      <c r="E18" s="50" t="s">
        <v>3</v>
      </c>
      <c r="F18" s="47" t="s">
        <v>334</v>
      </c>
      <c r="G18" s="50" t="s">
        <v>57</v>
      </c>
      <c r="H18" s="48">
        <v>73</v>
      </c>
      <c r="I18" s="49">
        <v>128</v>
      </c>
      <c r="J18" s="49">
        <f t="shared" si="0"/>
        <v>3</v>
      </c>
      <c r="K18" s="47">
        <v>197</v>
      </c>
      <c r="L18" s="47">
        <f t="shared" si="1"/>
        <v>98.5</v>
      </c>
      <c r="M18" s="49">
        <f t="shared" si="2"/>
        <v>1</v>
      </c>
      <c r="N18" s="49">
        <f t="shared" si="3"/>
        <v>226.5</v>
      </c>
      <c r="O18" s="49">
        <f t="shared" si="4"/>
        <v>18</v>
      </c>
      <c r="P18" s="294" t="str">
        <f t="shared" si="5"/>
        <v>МСМК</v>
      </c>
      <c r="Q18" s="439" t="s">
        <v>427</v>
      </c>
      <c r="R18" s="266"/>
      <c r="S18" s="54"/>
    </row>
    <row r="19" spans="1:19" ht="15" customHeight="1">
      <c r="A19" s="59">
        <f t="shared" ref="A19:A27" si="6">A18+1</f>
        <v>3</v>
      </c>
      <c r="B19" s="354" t="s">
        <v>272</v>
      </c>
      <c r="C19" s="317"/>
      <c r="D19" s="352">
        <v>1992</v>
      </c>
      <c r="E19" s="255" t="s">
        <v>3</v>
      </c>
      <c r="F19" s="255" t="s">
        <v>205</v>
      </c>
      <c r="G19" s="250" t="s">
        <v>70</v>
      </c>
      <c r="H19" s="48">
        <v>72.650000000000006</v>
      </c>
      <c r="I19" s="49">
        <v>130</v>
      </c>
      <c r="J19" s="49">
        <f t="shared" si="0"/>
        <v>2</v>
      </c>
      <c r="K19" s="23">
        <v>181</v>
      </c>
      <c r="L19" s="47">
        <f t="shared" si="1"/>
        <v>90.5</v>
      </c>
      <c r="M19" s="49">
        <f t="shared" si="2"/>
        <v>4</v>
      </c>
      <c r="N19" s="49">
        <f t="shared" si="3"/>
        <v>220.5</v>
      </c>
      <c r="O19" s="49">
        <f t="shared" si="4"/>
        <v>16</v>
      </c>
      <c r="P19" s="294" t="str">
        <f t="shared" si="5"/>
        <v>МС</v>
      </c>
      <c r="Q19" s="439" t="s">
        <v>276</v>
      </c>
      <c r="R19" s="266"/>
      <c r="S19" s="27"/>
    </row>
    <row r="20" spans="1:19" ht="15" customHeight="1">
      <c r="A20" s="59">
        <f t="shared" si="6"/>
        <v>4</v>
      </c>
      <c r="B20" s="135" t="s">
        <v>444</v>
      </c>
      <c r="C20" s="240"/>
      <c r="D20" s="351">
        <v>1998</v>
      </c>
      <c r="E20" s="26" t="s">
        <v>4</v>
      </c>
      <c r="F20" s="50" t="s">
        <v>360</v>
      </c>
      <c r="G20" s="33"/>
      <c r="H20" s="456">
        <v>72.5</v>
      </c>
      <c r="I20" s="29">
        <v>122</v>
      </c>
      <c r="J20" s="29">
        <f t="shared" si="0"/>
        <v>5</v>
      </c>
      <c r="K20" s="26">
        <v>192</v>
      </c>
      <c r="L20" s="26">
        <f t="shared" si="1"/>
        <v>96</v>
      </c>
      <c r="M20" s="29">
        <f t="shared" si="2"/>
        <v>2</v>
      </c>
      <c r="N20" s="29">
        <f t="shared" si="3"/>
        <v>218</v>
      </c>
      <c r="O20" s="29">
        <f t="shared" si="4"/>
        <v>15</v>
      </c>
      <c r="P20" s="510" t="str">
        <f t="shared" si="5"/>
        <v>МС</v>
      </c>
      <c r="Q20" s="511" t="s">
        <v>445</v>
      </c>
      <c r="R20" s="46"/>
      <c r="S20" s="27"/>
    </row>
    <row r="21" spans="1:19" ht="15" customHeight="1">
      <c r="A21" s="59">
        <f t="shared" si="6"/>
        <v>5</v>
      </c>
      <c r="B21" s="318" t="s">
        <v>389</v>
      </c>
      <c r="C21" s="355"/>
      <c r="D21" s="286">
        <v>1993</v>
      </c>
      <c r="E21" s="50" t="s">
        <v>3</v>
      </c>
      <c r="F21" s="47" t="s">
        <v>390</v>
      </c>
      <c r="G21" s="50"/>
      <c r="H21" s="48">
        <v>72.5</v>
      </c>
      <c r="I21" s="49">
        <v>124</v>
      </c>
      <c r="J21" s="49">
        <f t="shared" si="0"/>
        <v>4</v>
      </c>
      <c r="K21" s="47">
        <v>188</v>
      </c>
      <c r="L21" s="47">
        <f t="shared" si="1"/>
        <v>94</v>
      </c>
      <c r="M21" s="49">
        <f t="shared" si="2"/>
        <v>3</v>
      </c>
      <c r="N21" s="49">
        <f t="shared" si="3"/>
        <v>218</v>
      </c>
      <c r="O21" s="49">
        <f t="shared" si="4"/>
        <v>14</v>
      </c>
      <c r="P21" s="294" t="str">
        <f t="shared" si="5"/>
        <v>МС</v>
      </c>
      <c r="Q21" s="439" t="s">
        <v>428</v>
      </c>
      <c r="R21" s="266"/>
      <c r="S21" s="27"/>
    </row>
    <row r="22" spans="1:19" ht="15" customHeight="1">
      <c r="A22" s="59">
        <f t="shared" si="6"/>
        <v>6</v>
      </c>
      <c r="B22" s="318" t="s">
        <v>391</v>
      </c>
      <c r="C22" s="355"/>
      <c r="D22" s="286">
        <v>1987</v>
      </c>
      <c r="E22" s="50" t="s">
        <v>3</v>
      </c>
      <c r="F22" s="188" t="s">
        <v>443</v>
      </c>
      <c r="G22" s="50" t="s">
        <v>377</v>
      </c>
      <c r="H22" s="48">
        <v>72</v>
      </c>
      <c r="I22" s="49">
        <v>120</v>
      </c>
      <c r="J22" s="49">
        <f t="shared" si="0"/>
        <v>6</v>
      </c>
      <c r="K22" s="47">
        <v>90</v>
      </c>
      <c r="L22" s="47">
        <f t="shared" si="1"/>
        <v>45</v>
      </c>
      <c r="M22" s="49">
        <f t="shared" si="2"/>
        <v>8</v>
      </c>
      <c r="N22" s="49">
        <f t="shared" si="3"/>
        <v>165</v>
      </c>
      <c r="O22" s="49">
        <f t="shared" si="4"/>
        <v>13</v>
      </c>
      <c r="P22" s="294" t="str">
        <f t="shared" si="5"/>
        <v>МС</v>
      </c>
      <c r="Q22" s="439" t="s">
        <v>429</v>
      </c>
      <c r="R22" s="266"/>
      <c r="S22" s="27"/>
    </row>
    <row r="23" spans="1:19" ht="15" customHeight="1">
      <c r="A23" s="59">
        <f t="shared" si="6"/>
        <v>7</v>
      </c>
      <c r="B23" s="239" t="s">
        <v>273</v>
      </c>
      <c r="C23" s="317"/>
      <c r="D23" s="236">
        <v>2000</v>
      </c>
      <c r="E23" s="47" t="s">
        <v>5</v>
      </c>
      <c r="F23" s="47" t="s">
        <v>232</v>
      </c>
      <c r="G23" s="250" t="s">
        <v>233</v>
      </c>
      <c r="H23" s="48">
        <v>71.2</v>
      </c>
      <c r="I23" s="49">
        <v>108</v>
      </c>
      <c r="J23" s="49">
        <f t="shared" si="0"/>
        <v>7</v>
      </c>
      <c r="K23" s="47">
        <v>108</v>
      </c>
      <c r="L23" s="47">
        <f t="shared" si="1"/>
        <v>54</v>
      </c>
      <c r="M23" s="49">
        <f t="shared" si="2"/>
        <v>6</v>
      </c>
      <c r="N23" s="49">
        <f t="shared" si="3"/>
        <v>162</v>
      </c>
      <c r="O23" s="49">
        <f t="shared" si="4"/>
        <v>12</v>
      </c>
      <c r="P23" s="294" t="str">
        <f t="shared" si="5"/>
        <v>+МС</v>
      </c>
      <c r="Q23" s="439" t="s">
        <v>277</v>
      </c>
      <c r="R23" s="266"/>
      <c r="S23" s="27"/>
    </row>
    <row r="24" spans="1:19" ht="15" customHeight="1">
      <c r="A24" s="59">
        <f t="shared" si="6"/>
        <v>8</v>
      </c>
      <c r="B24" s="239" t="s">
        <v>274</v>
      </c>
      <c r="C24" s="317"/>
      <c r="D24" s="236">
        <v>2000</v>
      </c>
      <c r="E24" s="47" t="s">
        <v>5</v>
      </c>
      <c r="F24" s="47" t="s">
        <v>40</v>
      </c>
      <c r="G24" s="250" t="s">
        <v>345</v>
      </c>
      <c r="H24" s="48">
        <v>72.400000000000006</v>
      </c>
      <c r="I24" s="49">
        <v>99</v>
      </c>
      <c r="J24" s="49">
        <f t="shared" si="0"/>
        <v>8</v>
      </c>
      <c r="K24" s="47">
        <v>100</v>
      </c>
      <c r="L24" s="47">
        <f t="shared" si="1"/>
        <v>50</v>
      </c>
      <c r="M24" s="49">
        <f t="shared" si="2"/>
        <v>7</v>
      </c>
      <c r="N24" s="49">
        <f t="shared" si="3"/>
        <v>149</v>
      </c>
      <c r="O24" s="49">
        <f t="shared" si="4"/>
        <v>11</v>
      </c>
      <c r="P24" s="294" t="str">
        <f t="shared" si="5"/>
        <v>КМС</v>
      </c>
      <c r="Q24" s="439" t="s">
        <v>182</v>
      </c>
      <c r="R24" s="266"/>
      <c r="S24" s="27"/>
    </row>
    <row r="25" spans="1:19" ht="15" customHeight="1">
      <c r="A25" s="59">
        <f t="shared" si="6"/>
        <v>9</v>
      </c>
      <c r="B25" s="239" t="s">
        <v>140</v>
      </c>
      <c r="C25" s="317"/>
      <c r="D25" s="236">
        <v>2005</v>
      </c>
      <c r="E25" s="47" t="s">
        <v>5</v>
      </c>
      <c r="F25" s="47" t="s">
        <v>201</v>
      </c>
      <c r="G25" s="250" t="s">
        <v>202</v>
      </c>
      <c r="H25" s="48">
        <v>73</v>
      </c>
      <c r="I25" s="49">
        <v>70</v>
      </c>
      <c r="J25" s="49">
        <f t="shared" si="0"/>
        <v>9</v>
      </c>
      <c r="K25" s="47">
        <v>90</v>
      </c>
      <c r="L25" s="47">
        <f t="shared" si="1"/>
        <v>45</v>
      </c>
      <c r="M25" s="49">
        <f t="shared" si="2"/>
        <v>8</v>
      </c>
      <c r="N25" s="49">
        <f t="shared" si="3"/>
        <v>115</v>
      </c>
      <c r="O25" s="49">
        <f t="shared" si="4"/>
        <v>10</v>
      </c>
      <c r="P25" s="294" t="str">
        <f t="shared" si="5"/>
        <v>КМС</v>
      </c>
      <c r="Q25" s="439" t="s">
        <v>69</v>
      </c>
      <c r="R25" s="266"/>
      <c r="S25" s="27"/>
    </row>
    <row r="26" spans="1:19" ht="15" customHeight="1">
      <c r="A26" s="59">
        <f t="shared" si="6"/>
        <v>10</v>
      </c>
      <c r="B26" s="135" t="s">
        <v>463</v>
      </c>
      <c r="C26" s="240"/>
      <c r="D26" s="29">
        <v>2002</v>
      </c>
      <c r="E26" s="26" t="s">
        <v>5</v>
      </c>
      <c r="F26" s="258" t="s">
        <v>456</v>
      </c>
      <c r="G26" s="33"/>
      <c r="H26" s="456">
        <v>70.099999999999994</v>
      </c>
      <c r="I26" s="29">
        <v>56</v>
      </c>
      <c r="J26" s="29">
        <f t="shared" si="0"/>
        <v>11</v>
      </c>
      <c r="K26" s="26">
        <v>80</v>
      </c>
      <c r="L26" s="26">
        <f t="shared" si="1"/>
        <v>40</v>
      </c>
      <c r="M26" s="29">
        <f t="shared" si="2"/>
        <v>10</v>
      </c>
      <c r="N26" s="29">
        <f t="shared" si="3"/>
        <v>96</v>
      </c>
      <c r="O26" s="29">
        <f t="shared" si="4"/>
        <v>9</v>
      </c>
      <c r="P26" s="510" t="str">
        <f t="shared" si="5"/>
        <v>КМС</v>
      </c>
      <c r="Q26" s="573" t="s">
        <v>462</v>
      </c>
      <c r="R26" s="46"/>
      <c r="S26" s="27"/>
    </row>
    <row r="27" spans="1:19" ht="15" customHeight="1">
      <c r="A27" s="59">
        <f t="shared" si="6"/>
        <v>11</v>
      </c>
      <c r="B27" s="324" t="s">
        <v>275</v>
      </c>
      <c r="C27" s="356"/>
      <c r="D27" s="49">
        <v>1996</v>
      </c>
      <c r="E27" s="47" t="s">
        <v>5</v>
      </c>
      <c r="F27" s="47" t="s">
        <v>179</v>
      </c>
      <c r="G27" s="250"/>
      <c r="H27" s="48">
        <v>68.8</v>
      </c>
      <c r="I27" s="49">
        <v>60</v>
      </c>
      <c r="J27" s="49">
        <f t="shared" si="0"/>
        <v>10</v>
      </c>
      <c r="K27" s="47">
        <v>70</v>
      </c>
      <c r="L27" s="47">
        <f t="shared" si="1"/>
        <v>35</v>
      </c>
      <c r="M27" s="49">
        <f t="shared" si="2"/>
        <v>11</v>
      </c>
      <c r="N27" s="49">
        <f t="shared" si="3"/>
        <v>95</v>
      </c>
      <c r="O27" s="49">
        <f t="shared" si="4"/>
        <v>8</v>
      </c>
      <c r="P27" s="294" t="str">
        <f t="shared" si="5"/>
        <v>КМС</v>
      </c>
      <c r="Q27" s="234" t="s">
        <v>168</v>
      </c>
      <c r="R27" s="289"/>
      <c r="S27" s="27"/>
    </row>
    <row r="28" spans="1:19" ht="15" customHeight="1">
      <c r="A28" s="393"/>
      <c r="B28" s="553"/>
      <c r="C28" s="554"/>
      <c r="D28" s="398"/>
      <c r="E28" s="396"/>
      <c r="F28" s="396"/>
      <c r="G28" s="555"/>
      <c r="H28" s="397"/>
      <c r="I28" s="398"/>
      <c r="J28" s="398"/>
      <c r="K28" s="396"/>
      <c r="L28" s="396"/>
      <c r="M28" s="398"/>
      <c r="N28" s="398"/>
      <c r="O28" s="398"/>
      <c r="P28" s="396"/>
      <c r="Q28" s="556"/>
      <c r="R28" s="557"/>
      <c r="S28" s="27"/>
    </row>
    <row r="29" spans="1:19" ht="18.75" customHeight="1">
      <c r="H29" s="55"/>
      <c r="I29" s="55"/>
      <c r="J29" s="55"/>
      <c r="K29" s="55"/>
      <c r="L29" s="55"/>
      <c r="M29" s="55"/>
      <c r="N29" s="55"/>
      <c r="O29" s="55"/>
      <c r="P29" s="55"/>
    </row>
    <row r="30" spans="1:19" ht="18" customHeight="1">
      <c r="A30" s="119" t="s">
        <v>16</v>
      </c>
      <c r="B30" s="472"/>
      <c r="C30" s="472"/>
      <c r="D30" s="140" t="s">
        <v>518</v>
      </c>
      <c r="F30" s="5"/>
      <c r="G30" s="119" t="s">
        <v>554</v>
      </c>
      <c r="I30" s="472"/>
      <c r="J30" s="54" t="s">
        <v>520</v>
      </c>
      <c r="K30" s="472"/>
      <c r="M30" s="404"/>
    </row>
    <row r="31" spans="1:19" ht="5.25" customHeight="1">
      <c r="A31" s="119"/>
      <c r="B31" s="472"/>
      <c r="C31" s="472"/>
      <c r="D31" s="120"/>
      <c r="F31" s="5"/>
      <c r="G31" s="119"/>
      <c r="I31" s="472"/>
      <c r="J31" s="472"/>
      <c r="K31" s="472"/>
      <c r="M31" s="140"/>
    </row>
    <row r="32" spans="1:19" ht="24" customHeight="1">
      <c r="A32" s="119" t="s">
        <v>17</v>
      </c>
      <c r="B32" s="472"/>
      <c r="C32" s="472"/>
      <c r="D32" s="54" t="s">
        <v>519</v>
      </c>
      <c r="E32" s="472"/>
      <c r="F32" s="472"/>
      <c r="G32" s="119" t="s">
        <v>556</v>
      </c>
      <c r="I32" s="472"/>
      <c r="J32" s="472"/>
      <c r="K32" s="54" t="s">
        <v>521</v>
      </c>
      <c r="M32" s="140"/>
    </row>
    <row r="33" spans="8:19" s="27" customFormat="1"/>
    <row r="34" spans="8:19" s="27" customFormat="1"/>
    <row r="36" spans="8:19"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8:19"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8:19">
      <c r="H38" s="7"/>
      <c r="I38" s="655"/>
      <c r="J38" s="655"/>
      <c r="K38" s="655"/>
      <c r="L38" s="655"/>
      <c r="M38" s="655"/>
      <c r="N38" s="655"/>
      <c r="O38" s="655"/>
      <c r="P38" s="655"/>
      <c r="Q38" s="655"/>
      <c r="R38" s="655"/>
      <c r="S38" s="655"/>
    </row>
    <row r="39" spans="8:19">
      <c r="H39" s="7"/>
      <c r="I39" s="655"/>
      <c r="J39" s="655"/>
      <c r="K39" s="655"/>
      <c r="L39" s="655"/>
      <c r="M39" s="655"/>
      <c r="N39" s="655"/>
      <c r="O39" s="655"/>
      <c r="P39" s="655"/>
      <c r="Q39" s="655"/>
      <c r="R39" s="655"/>
      <c r="S39" s="655"/>
    </row>
    <row r="40" spans="8:19"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8:19"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8:19"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R27">
    <sortCondition descending="1" ref="N17:N27"/>
  </sortState>
  <mergeCells count="32">
    <mergeCell ref="Q15:R16"/>
    <mergeCell ref="I38:S38"/>
    <mergeCell ref="I39:S39"/>
    <mergeCell ref="J15:J16"/>
    <mergeCell ref="K15:L15"/>
    <mergeCell ref="M15:M16"/>
    <mergeCell ref="N15:N16"/>
    <mergeCell ref="O15:O16"/>
    <mergeCell ref="P15:P16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A7:C7"/>
    <mergeCell ref="D7:O7"/>
    <mergeCell ref="P7:R7"/>
    <mergeCell ref="A8:C8"/>
    <mergeCell ref="D8:O8"/>
    <mergeCell ref="P8:R8"/>
    <mergeCell ref="A1:R1"/>
    <mergeCell ref="A2:R2"/>
    <mergeCell ref="A3:R3"/>
    <mergeCell ref="A4:R4"/>
    <mergeCell ref="A6:C6"/>
    <mergeCell ref="D6:O6"/>
    <mergeCell ref="P6:R6"/>
  </mergeCells>
  <printOptions horizontalCentered="1"/>
  <pageMargins left="0.59055118110236227" right="0.19685039370078741" top="0.59055118110236227" bottom="0.59055118110236227" header="0" footer="0"/>
  <pageSetup paperSize="9" scale="67" firstPageNumber="0" fitToHeight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T54"/>
  <sheetViews>
    <sheetView view="pageBreakPreview" topLeftCell="A13" zoomScale="90" zoomScaleNormal="70" zoomScaleSheetLayoutView="90" workbookViewId="0">
      <selection activeCell="Q17" sqref="Q17:Q37"/>
    </sheetView>
  </sheetViews>
  <sheetFormatPr defaultColWidth="9.140625" defaultRowHeight="12.75"/>
  <cols>
    <col min="1" max="1" width="8.28515625" style="54" customWidth="1"/>
    <col min="2" max="2" width="9.140625" style="54"/>
    <col min="3" max="3" width="14.28515625" style="54" customWidth="1"/>
    <col min="4" max="4" width="9.42578125" style="54" customWidth="1"/>
    <col min="5" max="5" width="7.42578125" style="54" customWidth="1"/>
    <col min="6" max="6" width="32.42578125" style="54" customWidth="1"/>
    <col min="7" max="7" width="20.28515625" style="54" customWidth="1"/>
    <col min="8" max="8" width="10.28515625" style="54" customWidth="1"/>
    <col min="9" max="9" width="8.140625" style="54" customWidth="1"/>
    <col min="10" max="10" width="6.5703125" style="54" customWidth="1"/>
    <col min="11" max="11" width="9.5703125" style="54" customWidth="1"/>
    <col min="12" max="12" width="10.5703125" style="54" customWidth="1"/>
    <col min="13" max="13" width="8.28515625" style="54" customWidth="1"/>
    <col min="14" max="14" width="10.140625" style="54" customWidth="1"/>
    <col min="15" max="15" width="8.5703125" style="54" customWidth="1"/>
    <col min="16" max="16" width="9.140625" style="54" customWidth="1"/>
    <col min="17" max="17" width="13.42578125" style="54" customWidth="1"/>
    <col min="18" max="18" width="13.5703125" style="54" customWidth="1"/>
    <col min="19" max="16384" width="9.140625" style="54"/>
  </cols>
  <sheetData>
    <row r="1" spans="1:19">
      <c r="A1" s="577" t="s">
        <v>306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  <c r="N1" s="577"/>
      <c r="O1" s="577"/>
      <c r="P1" s="577"/>
      <c r="Q1" s="577"/>
      <c r="R1" s="577"/>
      <c r="S1" s="3"/>
    </row>
    <row r="2" spans="1:19">
      <c r="A2" s="577" t="s">
        <v>126</v>
      </c>
      <c r="B2" s="577"/>
      <c r="C2" s="577"/>
      <c r="D2" s="577"/>
      <c r="E2" s="577"/>
      <c r="F2" s="577"/>
      <c r="G2" s="577"/>
      <c r="H2" s="577"/>
      <c r="I2" s="577"/>
      <c r="J2" s="577"/>
      <c r="K2" s="577"/>
      <c r="L2" s="577"/>
      <c r="M2" s="577"/>
      <c r="N2" s="577"/>
      <c r="O2" s="577"/>
      <c r="P2" s="577"/>
      <c r="Q2" s="577"/>
      <c r="R2" s="577"/>
      <c r="S2" s="3"/>
    </row>
    <row r="3" spans="1:19" ht="12.75" customHeight="1">
      <c r="A3" s="577" t="s">
        <v>305</v>
      </c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577"/>
      <c r="N3" s="577"/>
      <c r="O3" s="577"/>
      <c r="P3" s="577"/>
      <c r="Q3" s="577"/>
      <c r="R3" s="577"/>
      <c r="S3" s="15"/>
    </row>
    <row r="4" spans="1:19">
      <c r="A4" s="577" t="s">
        <v>308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577"/>
      <c r="N4" s="577"/>
      <c r="O4" s="577"/>
      <c r="P4" s="577"/>
      <c r="Q4" s="577"/>
      <c r="R4" s="577"/>
      <c r="S4" s="3"/>
    </row>
    <row r="5" spans="1:19" ht="9" customHeight="1"/>
    <row r="6" spans="1:19" ht="15.75">
      <c r="A6" s="576" t="s">
        <v>313</v>
      </c>
      <c r="B6" s="576"/>
      <c r="C6" s="576"/>
      <c r="D6" s="574" t="s">
        <v>1</v>
      </c>
      <c r="E6" s="575"/>
      <c r="F6" s="575"/>
      <c r="G6" s="575"/>
      <c r="H6" s="575"/>
      <c r="I6" s="575"/>
      <c r="J6" s="575"/>
      <c r="K6" s="575"/>
      <c r="L6" s="575"/>
      <c r="M6" s="575"/>
      <c r="N6" s="575"/>
      <c r="O6" s="575"/>
      <c r="P6" s="576" t="s">
        <v>183</v>
      </c>
      <c r="Q6" s="576"/>
      <c r="R6" s="576"/>
    </row>
    <row r="7" spans="1:19" ht="15.75">
      <c r="A7" s="583" t="s">
        <v>304</v>
      </c>
      <c r="B7" s="583"/>
      <c r="C7" s="584"/>
      <c r="D7" s="585" t="s">
        <v>314</v>
      </c>
      <c r="E7" s="585"/>
      <c r="F7" s="585"/>
      <c r="G7" s="585"/>
      <c r="H7" s="585"/>
      <c r="I7" s="585"/>
      <c r="J7" s="585"/>
      <c r="K7" s="585"/>
      <c r="L7" s="585"/>
      <c r="M7" s="585"/>
      <c r="N7" s="585"/>
      <c r="O7" s="585"/>
      <c r="P7" s="583" t="s">
        <v>20</v>
      </c>
      <c r="Q7" s="583"/>
      <c r="R7" s="583"/>
    </row>
    <row r="8" spans="1:19" ht="15">
      <c r="A8" s="645" t="s">
        <v>34</v>
      </c>
      <c r="B8" s="646"/>
      <c r="C8" s="647"/>
      <c r="D8" s="588" t="s">
        <v>303</v>
      </c>
      <c r="E8" s="589"/>
      <c r="F8" s="589"/>
      <c r="G8" s="589"/>
      <c r="H8" s="589"/>
      <c r="I8" s="589"/>
      <c r="J8" s="589"/>
      <c r="K8" s="589"/>
      <c r="L8" s="589"/>
      <c r="M8" s="589"/>
      <c r="N8" s="589"/>
      <c r="O8" s="590"/>
      <c r="P8" s="587" t="s">
        <v>2</v>
      </c>
      <c r="Q8" s="587"/>
      <c r="R8" s="587"/>
    </row>
    <row r="9" spans="1:19" ht="15.75">
      <c r="A9" s="127" t="s">
        <v>12</v>
      </c>
      <c r="B9" s="127" t="s">
        <v>19</v>
      </c>
      <c r="C9" s="127" t="s">
        <v>21</v>
      </c>
      <c r="D9" s="591" t="s">
        <v>127</v>
      </c>
      <c r="E9" s="574"/>
      <c r="F9" s="574"/>
      <c r="G9" s="574"/>
      <c r="H9" s="574"/>
      <c r="I9" s="574"/>
      <c r="J9" s="574"/>
      <c r="K9" s="574"/>
      <c r="L9" s="574"/>
      <c r="M9" s="574"/>
      <c r="N9" s="574"/>
      <c r="O9" s="592"/>
      <c r="P9" s="202" t="s">
        <v>3</v>
      </c>
      <c r="Q9" s="202" t="s">
        <v>4</v>
      </c>
      <c r="R9" s="202" t="s">
        <v>5</v>
      </c>
    </row>
    <row r="10" spans="1:19" ht="15" customHeight="1">
      <c r="A10" s="130">
        <v>166</v>
      </c>
      <c r="B10" s="130">
        <v>209</v>
      </c>
      <c r="C10" s="130">
        <v>266</v>
      </c>
      <c r="D10" s="593" t="s">
        <v>320</v>
      </c>
      <c r="E10" s="593"/>
      <c r="F10" s="593"/>
      <c r="G10" s="593"/>
      <c r="H10" s="593"/>
      <c r="I10" s="593"/>
      <c r="J10" s="593"/>
      <c r="K10" s="593"/>
      <c r="L10" s="593"/>
      <c r="M10" s="593"/>
      <c r="N10" s="593"/>
      <c r="O10" s="593"/>
      <c r="P10" s="127">
        <v>234</v>
      </c>
      <c r="Q10" s="127">
        <v>178</v>
      </c>
      <c r="R10" s="127">
        <v>117</v>
      </c>
    </row>
    <row r="11" spans="1:19" s="7" customFormat="1">
      <c r="A11" s="35"/>
      <c r="B11" s="35"/>
      <c r="C11" s="35"/>
      <c r="P11" s="35"/>
      <c r="Q11" s="35"/>
      <c r="R11" s="35"/>
    </row>
    <row r="12" spans="1:19">
      <c r="A12" s="201" t="s">
        <v>51</v>
      </c>
      <c r="B12" s="113"/>
      <c r="C12" s="113"/>
      <c r="D12" s="392">
        <v>256</v>
      </c>
      <c r="E12" s="203"/>
      <c r="F12" s="203"/>
      <c r="G12" s="203"/>
      <c r="H12" s="203"/>
      <c r="I12" s="203"/>
      <c r="J12" s="203"/>
      <c r="K12" s="7"/>
      <c r="L12" s="203"/>
      <c r="M12" s="203"/>
      <c r="N12" s="203"/>
      <c r="O12" s="203"/>
      <c r="P12" s="35"/>
      <c r="Q12" s="35"/>
      <c r="R12" s="35"/>
    </row>
    <row r="13" spans="1:19">
      <c r="A13" s="116" t="s">
        <v>52</v>
      </c>
      <c r="B13" s="117"/>
      <c r="C13" s="114"/>
      <c r="D13" s="392">
        <v>34</v>
      </c>
      <c r="E13" s="203"/>
      <c r="F13" s="203"/>
      <c r="G13" s="203"/>
      <c r="H13" s="203"/>
      <c r="I13" s="203"/>
      <c r="J13" s="203"/>
      <c r="K13" s="203"/>
      <c r="L13" s="203"/>
      <c r="M13" s="203"/>
      <c r="N13" s="203"/>
      <c r="O13" s="203"/>
      <c r="P13" s="35"/>
      <c r="Q13" s="35"/>
      <c r="R13" s="35"/>
    </row>
    <row r="15" spans="1:19" s="27" customFormat="1" ht="11.25" customHeight="1">
      <c r="A15" s="648" t="s">
        <v>6</v>
      </c>
      <c r="B15" s="597" t="s">
        <v>86</v>
      </c>
      <c r="C15" s="597"/>
      <c r="D15" s="651" t="s">
        <v>7</v>
      </c>
      <c r="E15" s="651" t="s">
        <v>8</v>
      </c>
      <c r="F15" s="651" t="s">
        <v>9</v>
      </c>
      <c r="G15" s="651" t="s">
        <v>10</v>
      </c>
      <c r="H15" s="651" t="s">
        <v>11</v>
      </c>
      <c r="I15" s="651" t="s">
        <v>12</v>
      </c>
      <c r="J15" s="651" t="s">
        <v>6</v>
      </c>
      <c r="K15" s="656" t="s">
        <v>19</v>
      </c>
      <c r="L15" s="656"/>
      <c r="M15" s="651" t="s">
        <v>6</v>
      </c>
      <c r="N15" s="651" t="s">
        <v>22</v>
      </c>
      <c r="O15" s="651" t="s">
        <v>13</v>
      </c>
      <c r="P15" s="651" t="s">
        <v>14</v>
      </c>
      <c r="Q15" s="651" t="s">
        <v>15</v>
      </c>
      <c r="R15" s="653"/>
    </row>
    <row r="16" spans="1:19" s="27" customFormat="1">
      <c r="A16" s="649"/>
      <c r="B16" s="605"/>
      <c r="C16" s="605"/>
      <c r="D16" s="652"/>
      <c r="E16" s="652"/>
      <c r="F16" s="652"/>
      <c r="G16" s="652"/>
      <c r="H16" s="652"/>
      <c r="I16" s="652"/>
      <c r="J16" s="652"/>
      <c r="K16" s="28" t="s">
        <v>21</v>
      </c>
      <c r="L16" s="28" t="s">
        <v>23</v>
      </c>
      <c r="M16" s="652"/>
      <c r="N16" s="652"/>
      <c r="O16" s="652"/>
      <c r="P16" s="652"/>
      <c r="Q16" s="652"/>
      <c r="R16" s="654"/>
    </row>
    <row r="17" spans="1:20" s="30" customFormat="1" ht="15" customHeight="1">
      <c r="A17" s="59">
        <f>_xlfn.RANK.EQ(N17,N$17:N$37)</f>
        <v>1</v>
      </c>
      <c r="B17" s="357" t="s">
        <v>392</v>
      </c>
      <c r="C17" s="53"/>
      <c r="D17" s="86">
        <v>1988</v>
      </c>
      <c r="E17" s="50" t="s">
        <v>3</v>
      </c>
      <c r="F17" s="47" t="s">
        <v>393</v>
      </c>
      <c r="G17" s="50" t="s">
        <v>70</v>
      </c>
      <c r="H17" s="48">
        <v>80.3</v>
      </c>
      <c r="I17" s="49">
        <v>147</v>
      </c>
      <c r="J17" s="49">
        <f t="shared" ref="J17:J37" si="0">_xlfn.RANK.EQ(I17,I$17:I$37)</f>
        <v>2</v>
      </c>
      <c r="K17" s="23">
        <v>188</v>
      </c>
      <c r="L17" s="47">
        <f t="shared" ref="L17:L37" si="1">K17/2</f>
        <v>94</v>
      </c>
      <c r="M17" s="49">
        <f t="shared" ref="M17:M37" si="2">_xlfn.RANK.EQ(L17,L$17:L$37)</f>
        <v>4</v>
      </c>
      <c r="N17" s="49">
        <f t="shared" ref="N17:N37" si="3">L17+I17</f>
        <v>241</v>
      </c>
      <c r="O17" s="49">
        <v>20</v>
      </c>
      <c r="P17" s="47" t="str">
        <f t="shared" ref="P17:P37" si="4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МСМК</v>
      </c>
      <c r="Q17" s="295" t="s">
        <v>430</v>
      </c>
      <c r="R17" s="268"/>
      <c r="S17" s="27"/>
      <c r="T17" s="27"/>
    </row>
    <row r="18" spans="1:20" s="27" customFormat="1" ht="15" customHeight="1">
      <c r="A18" s="59">
        <f>A17+1</f>
        <v>2</v>
      </c>
      <c r="B18" s="353" t="s">
        <v>283</v>
      </c>
      <c r="C18" s="254"/>
      <c r="D18" s="50">
        <v>1973</v>
      </c>
      <c r="E18" s="47" t="s">
        <v>4</v>
      </c>
      <c r="F18" s="47" t="s">
        <v>280</v>
      </c>
      <c r="G18" s="47"/>
      <c r="H18" s="48">
        <v>84</v>
      </c>
      <c r="I18" s="49">
        <v>129</v>
      </c>
      <c r="J18" s="49">
        <f t="shared" si="0"/>
        <v>6</v>
      </c>
      <c r="K18" s="47">
        <v>189</v>
      </c>
      <c r="L18" s="47">
        <f t="shared" si="1"/>
        <v>94.5</v>
      </c>
      <c r="M18" s="49">
        <f t="shared" si="2"/>
        <v>3</v>
      </c>
      <c r="N18" s="49">
        <f t="shared" si="3"/>
        <v>223.5</v>
      </c>
      <c r="O18" s="49">
        <v>18</v>
      </c>
      <c r="P18" s="47" t="str">
        <f t="shared" si="4"/>
        <v>МС</v>
      </c>
      <c r="Q18" s="295" t="s">
        <v>285</v>
      </c>
      <c r="R18" s="268"/>
      <c r="T18" s="54"/>
    </row>
    <row r="19" spans="1:20" ht="15" customHeight="1">
      <c r="A19" s="59">
        <f t="shared" ref="A19:A37" si="5">A18+1</f>
        <v>3</v>
      </c>
      <c r="B19" s="318" t="s">
        <v>395</v>
      </c>
      <c r="C19" s="134"/>
      <c r="D19" s="86">
        <v>1979</v>
      </c>
      <c r="E19" s="50" t="s">
        <v>60</v>
      </c>
      <c r="F19" s="50" t="s">
        <v>354</v>
      </c>
      <c r="G19" s="50" t="s">
        <v>57</v>
      </c>
      <c r="H19" s="48">
        <v>84.25</v>
      </c>
      <c r="I19" s="49">
        <v>120</v>
      </c>
      <c r="J19" s="49">
        <f t="shared" si="0"/>
        <v>10</v>
      </c>
      <c r="K19" s="47">
        <v>205</v>
      </c>
      <c r="L19" s="47">
        <f t="shared" si="1"/>
        <v>102.5</v>
      </c>
      <c r="M19" s="49">
        <f t="shared" si="2"/>
        <v>1</v>
      </c>
      <c r="N19" s="49">
        <f t="shared" si="3"/>
        <v>222.5</v>
      </c>
      <c r="O19" s="49">
        <v>16</v>
      </c>
      <c r="P19" s="47" t="str">
        <f t="shared" si="4"/>
        <v>МС</v>
      </c>
      <c r="Q19" s="295" t="s">
        <v>163</v>
      </c>
      <c r="R19" s="268"/>
      <c r="S19" s="27"/>
      <c r="T19" s="27"/>
    </row>
    <row r="20" spans="1:20" ht="15" customHeight="1">
      <c r="A20" s="59">
        <f t="shared" si="5"/>
        <v>4</v>
      </c>
      <c r="B20" s="318" t="s">
        <v>44</v>
      </c>
      <c r="C20" s="134"/>
      <c r="D20" s="260">
        <v>2002</v>
      </c>
      <c r="E20" s="50" t="s">
        <v>4</v>
      </c>
      <c r="F20" s="50" t="s">
        <v>329</v>
      </c>
      <c r="G20" s="50"/>
      <c r="H20" s="48">
        <v>80.7</v>
      </c>
      <c r="I20" s="49">
        <v>137</v>
      </c>
      <c r="J20" s="49">
        <f t="shared" si="0"/>
        <v>4</v>
      </c>
      <c r="K20" s="47">
        <v>170</v>
      </c>
      <c r="L20" s="47">
        <f t="shared" si="1"/>
        <v>85</v>
      </c>
      <c r="M20" s="49">
        <f t="shared" si="2"/>
        <v>9</v>
      </c>
      <c r="N20" s="49">
        <f t="shared" si="3"/>
        <v>222</v>
      </c>
      <c r="O20" s="49">
        <v>15</v>
      </c>
      <c r="P20" s="47" t="str">
        <f t="shared" si="4"/>
        <v>МС</v>
      </c>
      <c r="Q20" s="295" t="s">
        <v>417</v>
      </c>
      <c r="R20" s="268"/>
      <c r="S20" s="27"/>
      <c r="T20" s="27"/>
    </row>
    <row r="21" spans="1:20" ht="15" customHeight="1">
      <c r="A21" s="59">
        <f t="shared" si="5"/>
        <v>5</v>
      </c>
      <c r="B21" s="318" t="s">
        <v>365</v>
      </c>
      <c r="C21" s="134"/>
      <c r="D21" s="260">
        <v>1995</v>
      </c>
      <c r="E21" s="50" t="s">
        <v>3</v>
      </c>
      <c r="F21" s="50" t="s">
        <v>351</v>
      </c>
      <c r="G21" s="50"/>
      <c r="H21" s="48">
        <v>85</v>
      </c>
      <c r="I21" s="49">
        <v>123</v>
      </c>
      <c r="J21" s="49">
        <f t="shared" si="0"/>
        <v>8</v>
      </c>
      <c r="K21" s="47">
        <v>190</v>
      </c>
      <c r="L21" s="47">
        <f t="shared" si="1"/>
        <v>95</v>
      </c>
      <c r="M21" s="49">
        <f t="shared" si="2"/>
        <v>2</v>
      </c>
      <c r="N21" s="49">
        <f t="shared" si="3"/>
        <v>218</v>
      </c>
      <c r="O21" s="49">
        <v>14</v>
      </c>
      <c r="P21" s="47" t="str">
        <f t="shared" si="4"/>
        <v>МС</v>
      </c>
      <c r="Q21" s="295" t="s">
        <v>416</v>
      </c>
      <c r="R21" s="268"/>
      <c r="S21" s="27"/>
      <c r="T21" s="27"/>
    </row>
    <row r="22" spans="1:20" ht="15" customHeight="1">
      <c r="A22" s="59">
        <f t="shared" si="5"/>
        <v>6</v>
      </c>
      <c r="B22" s="318" t="s">
        <v>362</v>
      </c>
      <c r="C22" s="134"/>
      <c r="D22" s="260">
        <v>1999</v>
      </c>
      <c r="E22" s="50" t="s">
        <v>3</v>
      </c>
      <c r="F22" s="47" t="s">
        <v>352</v>
      </c>
      <c r="G22" s="50"/>
      <c r="H22" s="48">
        <v>84.6</v>
      </c>
      <c r="I22" s="49">
        <v>122</v>
      </c>
      <c r="J22" s="49">
        <f t="shared" si="0"/>
        <v>9</v>
      </c>
      <c r="K22" s="47">
        <v>185</v>
      </c>
      <c r="L22" s="47">
        <f t="shared" si="1"/>
        <v>92.5</v>
      </c>
      <c r="M22" s="49">
        <f t="shared" si="2"/>
        <v>5</v>
      </c>
      <c r="N22" s="49">
        <f t="shared" si="3"/>
        <v>214.5</v>
      </c>
      <c r="O22" s="49">
        <v>13</v>
      </c>
      <c r="P22" s="294" t="str">
        <f t="shared" si="4"/>
        <v>МС</v>
      </c>
      <c r="Q22" s="295" t="s">
        <v>77</v>
      </c>
      <c r="R22" s="268"/>
      <c r="S22" s="27"/>
      <c r="T22" s="27"/>
    </row>
    <row r="23" spans="1:20" ht="15" customHeight="1">
      <c r="A23" s="59">
        <f t="shared" si="5"/>
        <v>7</v>
      </c>
      <c r="B23" s="318" t="s">
        <v>396</v>
      </c>
      <c r="C23" s="134"/>
      <c r="D23" s="260">
        <v>1987</v>
      </c>
      <c r="E23" s="50" t="s">
        <v>60</v>
      </c>
      <c r="F23" s="47" t="s">
        <v>352</v>
      </c>
      <c r="G23" s="50"/>
      <c r="H23" s="48">
        <v>89.7</v>
      </c>
      <c r="I23" s="49">
        <v>125</v>
      </c>
      <c r="J23" s="49">
        <f t="shared" si="0"/>
        <v>7</v>
      </c>
      <c r="K23" s="47">
        <v>172</v>
      </c>
      <c r="L23" s="47">
        <f t="shared" si="1"/>
        <v>86</v>
      </c>
      <c r="M23" s="49">
        <f t="shared" si="2"/>
        <v>8</v>
      </c>
      <c r="N23" s="49">
        <f t="shared" si="3"/>
        <v>211</v>
      </c>
      <c r="O23" s="49">
        <v>12</v>
      </c>
      <c r="P23" s="47" t="str">
        <f t="shared" si="4"/>
        <v>МС</v>
      </c>
      <c r="Q23" s="295" t="s">
        <v>431</v>
      </c>
      <c r="R23" s="268"/>
      <c r="S23" s="27"/>
      <c r="T23" s="27"/>
    </row>
    <row r="24" spans="1:20" ht="15" customHeight="1">
      <c r="A24" s="59">
        <f t="shared" si="5"/>
        <v>8</v>
      </c>
      <c r="B24" s="135" t="s">
        <v>279</v>
      </c>
      <c r="C24" s="134"/>
      <c r="D24" s="50">
        <v>2000</v>
      </c>
      <c r="E24" s="47" t="s">
        <v>4</v>
      </c>
      <c r="F24" s="47" t="s">
        <v>40</v>
      </c>
      <c r="G24" s="47"/>
      <c r="H24" s="48">
        <v>82.2</v>
      </c>
      <c r="I24" s="49">
        <v>142</v>
      </c>
      <c r="J24" s="49">
        <f t="shared" si="0"/>
        <v>3</v>
      </c>
      <c r="K24" s="47">
        <v>135</v>
      </c>
      <c r="L24" s="47">
        <f t="shared" si="1"/>
        <v>67.5</v>
      </c>
      <c r="M24" s="49">
        <f t="shared" si="2"/>
        <v>15</v>
      </c>
      <c r="N24" s="49">
        <f t="shared" si="3"/>
        <v>209.5</v>
      </c>
      <c r="O24" s="49">
        <v>11</v>
      </c>
      <c r="P24" s="47" t="str">
        <f t="shared" si="4"/>
        <v>МС</v>
      </c>
      <c r="Q24" s="295" t="s">
        <v>182</v>
      </c>
      <c r="R24" s="268"/>
      <c r="S24" s="27"/>
      <c r="T24" s="27"/>
    </row>
    <row r="25" spans="1:20" ht="15" customHeight="1">
      <c r="A25" s="59">
        <f t="shared" si="5"/>
        <v>9</v>
      </c>
      <c r="B25" s="135" t="s">
        <v>281</v>
      </c>
      <c r="C25" s="134"/>
      <c r="D25" s="50">
        <v>1993</v>
      </c>
      <c r="E25" s="47" t="s">
        <v>4</v>
      </c>
      <c r="F25" s="47" t="s">
        <v>197</v>
      </c>
      <c r="G25" s="47"/>
      <c r="H25" s="48">
        <v>84.7</v>
      </c>
      <c r="I25" s="49">
        <v>131</v>
      </c>
      <c r="J25" s="49">
        <f t="shared" si="0"/>
        <v>5</v>
      </c>
      <c r="K25" s="47">
        <v>154</v>
      </c>
      <c r="L25" s="47">
        <f t="shared" si="1"/>
        <v>77</v>
      </c>
      <c r="M25" s="49">
        <f t="shared" si="2"/>
        <v>11</v>
      </c>
      <c r="N25" s="49">
        <f t="shared" si="3"/>
        <v>208</v>
      </c>
      <c r="O25" s="49">
        <v>10</v>
      </c>
      <c r="P25" s="47" t="str">
        <f t="shared" si="4"/>
        <v>МС</v>
      </c>
      <c r="Q25" s="295" t="s">
        <v>287</v>
      </c>
      <c r="R25" s="268"/>
      <c r="S25" s="27"/>
      <c r="T25" s="27"/>
    </row>
    <row r="26" spans="1:20" ht="15" customHeight="1">
      <c r="A26" s="59">
        <f t="shared" si="5"/>
        <v>10</v>
      </c>
      <c r="B26" s="135" t="s">
        <v>282</v>
      </c>
      <c r="C26" s="134"/>
      <c r="D26" s="50">
        <v>1991</v>
      </c>
      <c r="E26" s="47" t="s">
        <v>4</v>
      </c>
      <c r="F26" s="47" t="s">
        <v>232</v>
      </c>
      <c r="G26" s="47"/>
      <c r="H26" s="48">
        <v>76.8</v>
      </c>
      <c r="I26" s="49">
        <v>104</v>
      </c>
      <c r="J26" s="49">
        <f t="shared" si="0"/>
        <v>13</v>
      </c>
      <c r="K26" s="47">
        <v>179</v>
      </c>
      <c r="L26" s="47">
        <f t="shared" si="1"/>
        <v>89.5</v>
      </c>
      <c r="M26" s="49">
        <f t="shared" si="2"/>
        <v>7</v>
      </c>
      <c r="N26" s="49">
        <f t="shared" si="3"/>
        <v>193.5</v>
      </c>
      <c r="O26" s="49">
        <v>9</v>
      </c>
      <c r="P26" s="47" t="str">
        <f t="shared" si="4"/>
        <v>МС</v>
      </c>
      <c r="Q26" s="295" t="s">
        <v>243</v>
      </c>
      <c r="R26" s="268"/>
      <c r="S26" s="27"/>
      <c r="T26" s="27"/>
    </row>
    <row r="27" spans="1:20" ht="15" customHeight="1">
      <c r="A27" s="59">
        <f t="shared" si="5"/>
        <v>11</v>
      </c>
      <c r="B27" s="135" t="s">
        <v>278</v>
      </c>
      <c r="C27" s="134"/>
      <c r="D27" s="50">
        <v>1995</v>
      </c>
      <c r="E27" s="47" t="s">
        <v>3</v>
      </c>
      <c r="F27" s="47" t="s">
        <v>195</v>
      </c>
      <c r="G27" s="47"/>
      <c r="H27" s="48">
        <v>83.2</v>
      </c>
      <c r="I27" s="49">
        <v>102</v>
      </c>
      <c r="J27" s="49">
        <f t="shared" si="0"/>
        <v>17</v>
      </c>
      <c r="K27" s="47">
        <v>180</v>
      </c>
      <c r="L27" s="47">
        <f t="shared" si="1"/>
        <v>90</v>
      </c>
      <c r="M27" s="49">
        <f t="shared" si="2"/>
        <v>6</v>
      </c>
      <c r="N27" s="49">
        <f t="shared" si="3"/>
        <v>192</v>
      </c>
      <c r="O27" s="49">
        <v>8</v>
      </c>
      <c r="P27" s="47" t="str">
        <f t="shared" si="4"/>
        <v>МС</v>
      </c>
      <c r="Q27" s="295" t="s">
        <v>144</v>
      </c>
      <c r="R27" s="268"/>
      <c r="S27" s="27"/>
      <c r="T27" s="27"/>
    </row>
    <row r="28" spans="1:20" ht="15" customHeight="1">
      <c r="A28" s="59">
        <f t="shared" si="5"/>
        <v>12</v>
      </c>
      <c r="B28" s="318" t="s">
        <v>394</v>
      </c>
      <c r="C28" s="134"/>
      <c r="D28" s="86">
        <v>1999</v>
      </c>
      <c r="E28" s="50" t="s">
        <v>3</v>
      </c>
      <c r="F28" s="47" t="s">
        <v>352</v>
      </c>
      <c r="G28" s="50"/>
      <c r="H28" s="48">
        <v>85</v>
      </c>
      <c r="I28" s="49">
        <v>150</v>
      </c>
      <c r="J28" s="49">
        <f t="shared" si="0"/>
        <v>1</v>
      </c>
      <c r="K28" s="23">
        <v>74</v>
      </c>
      <c r="L28" s="47">
        <f t="shared" si="1"/>
        <v>37</v>
      </c>
      <c r="M28" s="49">
        <f t="shared" si="2"/>
        <v>21</v>
      </c>
      <c r="N28" s="49">
        <f t="shared" si="3"/>
        <v>187</v>
      </c>
      <c r="O28" s="49">
        <v>7</v>
      </c>
      <c r="P28" s="47" t="str">
        <f t="shared" si="4"/>
        <v>МС</v>
      </c>
      <c r="Q28" s="295" t="s">
        <v>77</v>
      </c>
      <c r="R28" s="268"/>
      <c r="S28" s="27"/>
      <c r="T28" s="27"/>
    </row>
    <row r="29" spans="1:20" ht="15" customHeight="1">
      <c r="A29" s="59">
        <f t="shared" si="5"/>
        <v>13</v>
      </c>
      <c r="B29" s="318" t="s">
        <v>398</v>
      </c>
      <c r="C29" s="134"/>
      <c r="D29" s="260">
        <v>1993</v>
      </c>
      <c r="E29" s="50" t="s">
        <v>4</v>
      </c>
      <c r="F29" s="50" t="s">
        <v>360</v>
      </c>
      <c r="G29" s="50" t="s">
        <v>377</v>
      </c>
      <c r="H29" s="48">
        <v>80.5</v>
      </c>
      <c r="I29" s="49">
        <v>104</v>
      </c>
      <c r="J29" s="49">
        <f t="shared" si="0"/>
        <v>13</v>
      </c>
      <c r="K29" s="47">
        <v>162</v>
      </c>
      <c r="L29" s="47">
        <f t="shared" si="1"/>
        <v>81</v>
      </c>
      <c r="M29" s="49">
        <f t="shared" si="2"/>
        <v>10</v>
      </c>
      <c r="N29" s="49">
        <f t="shared" si="3"/>
        <v>185</v>
      </c>
      <c r="O29" s="49">
        <v>6</v>
      </c>
      <c r="P29" s="47" t="str">
        <f t="shared" si="4"/>
        <v>МС</v>
      </c>
      <c r="Q29" s="295" t="s">
        <v>432</v>
      </c>
      <c r="R29" s="268"/>
      <c r="S29" s="27"/>
      <c r="T29" s="27"/>
    </row>
    <row r="30" spans="1:20" s="27" customFormat="1" ht="15" customHeight="1">
      <c r="A30" s="59">
        <f t="shared" si="5"/>
        <v>14</v>
      </c>
      <c r="B30" s="135" t="s">
        <v>434</v>
      </c>
      <c r="C30" s="134"/>
      <c r="D30" s="29">
        <v>1999</v>
      </c>
      <c r="E30" s="47" t="s">
        <v>5</v>
      </c>
      <c r="F30" s="47" t="s">
        <v>197</v>
      </c>
      <c r="G30" s="33"/>
      <c r="H30" s="456">
        <v>83.9</v>
      </c>
      <c r="I30" s="29">
        <v>103</v>
      </c>
      <c r="J30" s="29">
        <f t="shared" si="0"/>
        <v>15</v>
      </c>
      <c r="K30" s="26">
        <v>153</v>
      </c>
      <c r="L30" s="26">
        <f t="shared" si="1"/>
        <v>76.5</v>
      </c>
      <c r="M30" s="29">
        <f t="shared" si="2"/>
        <v>12</v>
      </c>
      <c r="N30" s="29">
        <f t="shared" si="3"/>
        <v>179.5</v>
      </c>
      <c r="O30" s="103" t="s">
        <v>525</v>
      </c>
      <c r="P30" s="26" t="str">
        <f t="shared" si="4"/>
        <v>+МС</v>
      </c>
      <c r="Q30" s="295" t="s">
        <v>624</v>
      </c>
      <c r="R30" s="24"/>
    </row>
    <row r="31" spans="1:20" s="27" customFormat="1" ht="15" customHeight="1">
      <c r="A31" s="59">
        <f t="shared" si="5"/>
        <v>15</v>
      </c>
      <c r="B31" s="318" t="s">
        <v>366</v>
      </c>
      <c r="C31" s="134"/>
      <c r="D31" s="260">
        <v>1997</v>
      </c>
      <c r="E31" s="50" t="s">
        <v>5</v>
      </c>
      <c r="F31" s="50" t="s">
        <v>329</v>
      </c>
      <c r="G31" s="50"/>
      <c r="H31" s="48">
        <v>85</v>
      </c>
      <c r="I31" s="49">
        <v>111</v>
      </c>
      <c r="J31" s="49">
        <f t="shared" si="0"/>
        <v>12</v>
      </c>
      <c r="K31" s="47">
        <v>136</v>
      </c>
      <c r="L31" s="47">
        <f t="shared" si="1"/>
        <v>68</v>
      </c>
      <c r="M31" s="49">
        <f t="shared" si="2"/>
        <v>14</v>
      </c>
      <c r="N31" s="49">
        <f t="shared" si="3"/>
        <v>179</v>
      </c>
      <c r="O31" s="434">
        <v>5</v>
      </c>
      <c r="P31" s="47" t="str">
        <f t="shared" si="4"/>
        <v>+МС</v>
      </c>
      <c r="Q31" s="295" t="s">
        <v>54</v>
      </c>
      <c r="R31" s="268"/>
    </row>
    <row r="32" spans="1:20" s="27" customFormat="1" ht="15" customHeight="1">
      <c r="A32" s="59">
        <f t="shared" si="5"/>
        <v>16</v>
      </c>
      <c r="B32" s="304" t="s">
        <v>226</v>
      </c>
      <c r="C32" s="304"/>
      <c r="D32" s="50">
        <v>1989</v>
      </c>
      <c r="E32" s="47" t="s">
        <v>4</v>
      </c>
      <c r="F32" s="47" t="s">
        <v>209</v>
      </c>
      <c r="G32" s="47" t="s">
        <v>210</v>
      </c>
      <c r="H32" s="456">
        <v>84.8</v>
      </c>
      <c r="I32" s="29">
        <v>103</v>
      </c>
      <c r="J32" s="29">
        <f t="shared" si="0"/>
        <v>15</v>
      </c>
      <c r="K32" s="26">
        <v>150</v>
      </c>
      <c r="L32" s="26">
        <f t="shared" si="1"/>
        <v>75</v>
      </c>
      <c r="M32" s="29">
        <f t="shared" si="2"/>
        <v>13</v>
      </c>
      <c r="N32" s="29">
        <f t="shared" si="3"/>
        <v>178</v>
      </c>
      <c r="O32" s="103" t="s">
        <v>525</v>
      </c>
      <c r="P32" s="26" t="str">
        <f t="shared" si="4"/>
        <v>МС</v>
      </c>
      <c r="Q32" s="295" t="s">
        <v>230</v>
      </c>
      <c r="R32" s="24"/>
    </row>
    <row r="33" spans="1:20" s="27" customFormat="1" ht="15" customHeight="1">
      <c r="A33" s="59">
        <f t="shared" si="5"/>
        <v>17</v>
      </c>
      <c r="B33" s="357" t="s">
        <v>397</v>
      </c>
      <c r="C33" s="53"/>
      <c r="D33" s="260">
        <v>1998</v>
      </c>
      <c r="E33" s="50" t="s">
        <v>4</v>
      </c>
      <c r="F33" s="50" t="s">
        <v>339</v>
      </c>
      <c r="G33" s="50"/>
      <c r="H33" s="48">
        <v>84</v>
      </c>
      <c r="I33" s="49">
        <v>119</v>
      </c>
      <c r="J33" s="49">
        <f t="shared" si="0"/>
        <v>11</v>
      </c>
      <c r="K33" s="47">
        <v>113</v>
      </c>
      <c r="L33" s="47">
        <f t="shared" si="1"/>
        <v>56.5</v>
      </c>
      <c r="M33" s="49">
        <f t="shared" si="2"/>
        <v>20</v>
      </c>
      <c r="N33" s="49">
        <f t="shared" si="3"/>
        <v>175.5</v>
      </c>
      <c r="O33" s="434">
        <v>4</v>
      </c>
      <c r="P33" s="47" t="str">
        <f t="shared" si="4"/>
        <v>КМС</v>
      </c>
      <c r="Q33" s="295" t="s">
        <v>43</v>
      </c>
      <c r="R33" s="268"/>
    </row>
    <row r="34" spans="1:20" s="27" customFormat="1" ht="15" customHeight="1">
      <c r="A34" s="59">
        <f t="shared" si="5"/>
        <v>18</v>
      </c>
      <c r="B34" s="304" t="s">
        <v>440</v>
      </c>
      <c r="C34" s="53"/>
      <c r="D34" s="29">
        <v>1968</v>
      </c>
      <c r="E34" s="47" t="s">
        <v>5</v>
      </c>
      <c r="F34" s="47" t="s">
        <v>370</v>
      </c>
      <c r="G34" s="33"/>
      <c r="H34" s="456">
        <v>82.65</v>
      </c>
      <c r="I34" s="29">
        <v>80</v>
      </c>
      <c r="J34" s="29">
        <f t="shared" si="0"/>
        <v>18</v>
      </c>
      <c r="K34" s="26">
        <v>125</v>
      </c>
      <c r="L34" s="26">
        <f t="shared" si="1"/>
        <v>62.5</v>
      </c>
      <c r="M34" s="29">
        <f t="shared" si="2"/>
        <v>16</v>
      </c>
      <c r="N34" s="29">
        <f t="shared" si="3"/>
        <v>142.5</v>
      </c>
      <c r="O34" s="103" t="s">
        <v>525</v>
      </c>
      <c r="P34" s="26" t="str">
        <f t="shared" si="4"/>
        <v>КМС</v>
      </c>
      <c r="Q34" s="295" t="s">
        <v>635</v>
      </c>
      <c r="R34" s="24"/>
    </row>
    <row r="35" spans="1:20" s="27" customFormat="1" ht="15" customHeight="1">
      <c r="A35" s="59">
        <f t="shared" si="5"/>
        <v>19</v>
      </c>
      <c r="B35" s="304" t="s">
        <v>439</v>
      </c>
      <c r="C35" s="53"/>
      <c r="D35" s="29">
        <v>1993</v>
      </c>
      <c r="E35" s="47" t="s">
        <v>5</v>
      </c>
      <c r="F35" s="47" t="s">
        <v>370</v>
      </c>
      <c r="G35" s="33"/>
      <c r="H35" s="456">
        <v>78.8</v>
      </c>
      <c r="I35" s="29">
        <v>77</v>
      </c>
      <c r="J35" s="29">
        <f t="shared" si="0"/>
        <v>19</v>
      </c>
      <c r="K35" s="26">
        <v>117</v>
      </c>
      <c r="L35" s="26">
        <f t="shared" si="1"/>
        <v>58.5</v>
      </c>
      <c r="M35" s="29">
        <f t="shared" si="2"/>
        <v>18</v>
      </c>
      <c r="N35" s="29">
        <f t="shared" si="3"/>
        <v>135.5</v>
      </c>
      <c r="O35" s="103" t="s">
        <v>525</v>
      </c>
      <c r="P35" s="26" t="str">
        <f t="shared" si="4"/>
        <v>КМС</v>
      </c>
      <c r="Q35" s="295" t="s">
        <v>636</v>
      </c>
      <c r="R35" s="24"/>
    </row>
    <row r="36" spans="1:20" s="27" customFormat="1" ht="15" customHeight="1">
      <c r="A36" s="59">
        <f t="shared" si="5"/>
        <v>20</v>
      </c>
      <c r="B36" s="304" t="s">
        <v>446</v>
      </c>
      <c r="C36" s="53"/>
      <c r="D36" s="29">
        <v>1987</v>
      </c>
      <c r="E36" s="47" t="s">
        <v>4</v>
      </c>
      <c r="F36" s="50" t="s">
        <v>360</v>
      </c>
      <c r="G36" s="33"/>
      <c r="H36" s="456">
        <v>75.5</v>
      </c>
      <c r="I36" s="29">
        <v>71</v>
      </c>
      <c r="J36" s="29">
        <f t="shared" si="0"/>
        <v>20</v>
      </c>
      <c r="K36" s="26">
        <v>120</v>
      </c>
      <c r="L36" s="26">
        <f t="shared" si="1"/>
        <v>60</v>
      </c>
      <c r="M36" s="29">
        <f t="shared" si="2"/>
        <v>17</v>
      </c>
      <c r="N36" s="29">
        <f t="shared" si="3"/>
        <v>131</v>
      </c>
      <c r="O36" s="103" t="s">
        <v>525</v>
      </c>
      <c r="P36" s="26" t="str">
        <f t="shared" si="4"/>
        <v>КМС</v>
      </c>
      <c r="Q36" s="295" t="s">
        <v>447</v>
      </c>
      <c r="R36" s="24"/>
    </row>
    <row r="37" spans="1:20" s="27" customFormat="1" ht="15" customHeight="1">
      <c r="A37" s="59">
        <f t="shared" si="5"/>
        <v>21</v>
      </c>
      <c r="B37" s="135" t="s">
        <v>221</v>
      </c>
      <c r="C37" s="240"/>
      <c r="D37" s="245">
        <v>2003</v>
      </c>
      <c r="E37" s="241" t="s">
        <v>5</v>
      </c>
      <c r="F37" s="50" t="s">
        <v>209</v>
      </c>
      <c r="G37" s="346" t="s">
        <v>210</v>
      </c>
      <c r="H37" s="456">
        <v>78</v>
      </c>
      <c r="I37" s="29">
        <v>66</v>
      </c>
      <c r="J37" s="29">
        <f t="shared" si="0"/>
        <v>21</v>
      </c>
      <c r="K37" s="26">
        <v>114</v>
      </c>
      <c r="L37" s="26">
        <f t="shared" si="1"/>
        <v>57</v>
      </c>
      <c r="M37" s="29">
        <f t="shared" si="2"/>
        <v>19</v>
      </c>
      <c r="N37" s="29">
        <f t="shared" si="3"/>
        <v>123</v>
      </c>
      <c r="O37" s="103" t="s">
        <v>525</v>
      </c>
      <c r="P37" s="26" t="str">
        <f t="shared" si="4"/>
        <v>КМС</v>
      </c>
      <c r="Q37" s="276" t="s">
        <v>148</v>
      </c>
      <c r="R37" s="24"/>
    </row>
    <row r="38" spans="1:20">
      <c r="H38" s="55"/>
      <c r="I38" s="55"/>
      <c r="J38" s="55"/>
      <c r="K38" s="55"/>
      <c r="L38" s="55"/>
      <c r="M38" s="55"/>
      <c r="N38" s="55"/>
      <c r="O38" s="55"/>
      <c r="P38" s="55"/>
    </row>
    <row r="39" spans="1:20" ht="18" customHeight="1">
      <c r="A39" s="119" t="s">
        <v>16</v>
      </c>
      <c r="B39" s="472"/>
      <c r="C39" s="472"/>
      <c r="D39" s="140" t="s">
        <v>518</v>
      </c>
      <c r="F39" s="5"/>
      <c r="G39" s="119" t="s">
        <v>554</v>
      </c>
      <c r="I39" s="472"/>
      <c r="J39" s="54" t="s">
        <v>520</v>
      </c>
      <c r="K39" s="472"/>
      <c r="M39" s="404"/>
    </row>
    <row r="40" spans="1:20" ht="6.75" customHeight="1">
      <c r="A40" s="119"/>
      <c r="B40" s="472"/>
      <c r="C40" s="472"/>
      <c r="D40" s="120"/>
      <c r="F40" s="5"/>
      <c r="G40" s="119"/>
      <c r="I40" s="472"/>
      <c r="J40" s="472"/>
      <c r="K40" s="472"/>
      <c r="M40" s="140"/>
    </row>
    <row r="41" spans="1:20" ht="24" customHeight="1">
      <c r="A41" s="119" t="s">
        <v>17</v>
      </c>
      <c r="B41" s="472"/>
      <c r="C41" s="472"/>
      <c r="D41" s="54" t="s">
        <v>519</v>
      </c>
      <c r="E41" s="472"/>
      <c r="F41" s="472"/>
      <c r="G41" s="119" t="s">
        <v>556</v>
      </c>
      <c r="I41" s="472"/>
      <c r="J41" s="472"/>
      <c r="K41" s="54" t="s">
        <v>521</v>
      </c>
      <c r="M41" s="140"/>
    </row>
    <row r="42" spans="1:20">
      <c r="B42" s="119"/>
      <c r="C42" s="55"/>
      <c r="D42" s="55"/>
      <c r="E42" s="140"/>
      <c r="G42" s="5"/>
      <c r="H42" s="119"/>
      <c r="J42" s="55"/>
      <c r="K42" s="55"/>
      <c r="L42" s="55"/>
      <c r="N42" s="205"/>
    </row>
    <row r="43" spans="1:20" ht="4.5" customHeight="1">
      <c r="B43" s="119"/>
      <c r="C43" s="55"/>
      <c r="D43" s="55"/>
      <c r="E43" s="120"/>
      <c r="G43" s="5"/>
      <c r="H43" s="119"/>
      <c r="J43" s="55"/>
      <c r="K43" s="55"/>
      <c r="L43" s="55"/>
      <c r="N43" s="140"/>
    </row>
    <row r="44" spans="1:20">
      <c r="B44" s="119"/>
      <c r="C44" s="55"/>
      <c r="D44" s="55"/>
      <c r="F44" s="55"/>
      <c r="G44" s="55"/>
      <c r="H44" s="119"/>
      <c r="J44" s="55"/>
      <c r="K44" s="55"/>
      <c r="L44" s="55"/>
      <c r="N44" s="140"/>
    </row>
    <row r="45" spans="1:20" s="27" customFormat="1"/>
    <row r="46" spans="1:20" s="27" customFormat="1"/>
    <row r="48" spans="1:20"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8:20"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8:20">
      <c r="H50" s="7"/>
      <c r="I50" s="655"/>
      <c r="J50" s="655"/>
      <c r="K50" s="655"/>
      <c r="L50" s="655"/>
      <c r="M50" s="655"/>
      <c r="N50" s="655"/>
      <c r="O50" s="655"/>
      <c r="P50" s="655"/>
      <c r="Q50" s="655"/>
      <c r="R50" s="655"/>
      <c r="S50" s="655"/>
      <c r="T50" s="655"/>
    </row>
    <row r="51" spans="8:20">
      <c r="H51" s="7"/>
      <c r="I51" s="655"/>
      <c r="J51" s="655"/>
      <c r="K51" s="655"/>
      <c r="L51" s="655"/>
      <c r="M51" s="655"/>
      <c r="N51" s="655"/>
      <c r="O51" s="655"/>
      <c r="P51" s="655"/>
      <c r="Q51" s="655"/>
      <c r="R51" s="655"/>
      <c r="S51" s="655"/>
      <c r="T51" s="655"/>
    </row>
    <row r="52" spans="8:20"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8:20"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8:20"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R37">
    <sortCondition descending="1" ref="N17:N37"/>
  </sortState>
  <mergeCells count="32">
    <mergeCell ref="Q15:R16"/>
    <mergeCell ref="I50:T50"/>
    <mergeCell ref="I51:T51"/>
    <mergeCell ref="J15:J16"/>
    <mergeCell ref="K15:L15"/>
    <mergeCell ref="M15:M16"/>
    <mergeCell ref="N15:N16"/>
    <mergeCell ref="O15:O16"/>
    <mergeCell ref="P15:P16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A7:C7"/>
    <mergeCell ref="D7:O7"/>
    <mergeCell ref="P7:R7"/>
    <mergeCell ref="A8:C8"/>
    <mergeCell ref="D8:O8"/>
    <mergeCell ref="P8:R8"/>
    <mergeCell ref="A1:R1"/>
    <mergeCell ref="A2:R2"/>
    <mergeCell ref="A3:R3"/>
    <mergeCell ref="A4:R4"/>
    <mergeCell ref="A6:C6"/>
    <mergeCell ref="D6:O6"/>
    <mergeCell ref="P6:R6"/>
  </mergeCells>
  <printOptions horizontalCentered="1"/>
  <pageMargins left="0.59055118110236227" right="0.19685039370078741" top="0.59055118110236227" bottom="0.59055118110236227" header="0" footer="0"/>
  <pageSetup paperSize="9" scale="67" firstPageNumber="0" fitToHeight="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T41"/>
  <sheetViews>
    <sheetView view="pageBreakPreview" topLeftCell="A10" zoomScale="90" zoomScaleNormal="70" zoomScaleSheetLayoutView="90" workbookViewId="0">
      <selection activeCell="F13" sqref="F13"/>
    </sheetView>
  </sheetViews>
  <sheetFormatPr defaultColWidth="9.140625" defaultRowHeight="12.75"/>
  <cols>
    <col min="1" max="1" width="8.28515625" style="16" customWidth="1"/>
    <col min="2" max="2" width="9.140625" style="16"/>
    <col min="3" max="3" width="14.28515625" style="16" customWidth="1"/>
    <col min="4" max="4" width="9.42578125" style="16" customWidth="1"/>
    <col min="5" max="5" width="7.42578125" style="16" customWidth="1"/>
    <col min="6" max="6" width="32.42578125" style="16" customWidth="1"/>
    <col min="7" max="7" width="20.28515625" style="16" customWidth="1"/>
    <col min="8" max="8" width="10.28515625" style="16" customWidth="1"/>
    <col min="9" max="9" width="8.140625" style="16" customWidth="1"/>
    <col min="10" max="10" width="6.5703125" style="54" customWidth="1"/>
    <col min="11" max="11" width="9.5703125" style="16" customWidth="1"/>
    <col min="12" max="12" width="10.5703125" style="16" customWidth="1"/>
    <col min="13" max="13" width="8.28515625" style="54" customWidth="1"/>
    <col min="14" max="14" width="10.140625" style="16" customWidth="1"/>
    <col min="15" max="15" width="8.5703125" style="16" customWidth="1"/>
    <col min="16" max="16" width="9.140625" style="16" customWidth="1"/>
    <col min="17" max="17" width="13.42578125" style="16" customWidth="1"/>
    <col min="18" max="18" width="13.5703125" style="16" customWidth="1"/>
    <col min="19" max="16384" width="9.140625" style="16"/>
  </cols>
  <sheetData>
    <row r="1" spans="1:19" s="54" customFormat="1">
      <c r="A1" s="577" t="s">
        <v>306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  <c r="N1" s="577"/>
      <c r="O1" s="577"/>
      <c r="P1" s="577"/>
      <c r="Q1" s="577"/>
      <c r="R1" s="577"/>
      <c r="S1" s="3"/>
    </row>
    <row r="2" spans="1:19" s="54" customFormat="1">
      <c r="A2" s="577" t="s">
        <v>126</v>
      </c>
      <c r="B2" s="577"/>
      <c r="C2" s="577"/>
      <c r="D2" s="577"/>
      <c r="E2" s="577"/>
      <c r="F2" s="577"/>
      <c r="G2" s="577"/>
      <c r="H2" s="577"/>
      <c r="I2" s="577"/>
      <c r="J2" s="577"/>
      <c r="K2" s="577"/>
      <c r="L2" s="577"/>
      <c r="M2" s="577"/>
      <c r="N2" s="577"/>
      <c r="O2" s="577"/>
      <c r="P2" s="577"/>
      <c r="Q2" s="577"/>
      <c r="R2" s="577"/>
      <c r="S2" s="3"/>
    </row>
    <row r="3" spans="1:19" s="54" customFormat="1" ht="12.75" customHeight="1">
      <c r="A3" s="577" t="s">
        <v>305</v>
      </c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577"/>
      <c r="N3" s="577"/>
      <c r="O3" s="577"/>
      <c r="P3" s="577"/>
      <c r="Q3" s="577"/>
      <c r="R3" s="577"/>
      <c r="S3" s="15"/>
    </row>
    <row r="4" spans="1:19" s="54" customFormat="1">
      <c r="A4" s="577" t="s">
        <v>308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577"/>
      <c r="N4" s="577"/>
      <c r="O4" s="577"/>
      <c r="P4" s="577"/>
      <c r="Q4" s="577"/>
      <c r="R4" s="577"/>
      <c r="S4" s="3"/>
    </row>
    <row r="5" spans="1:19" s="54" customFormat="1" ht="9" customHeight="1"/>
    <row r="6" spans="1:19" s="54" customFormat="1" ht="15.75">
      <c r="A6" s="576" t="s">
        <v>313</v>
      </c>
      <c r="B6" s="576"/>
      <c r="C6" s="576"/>
      <c r="D6" s="574" t="s">
        <v>1</v>
      </c>
      <c r="E6" s="575"/>
      <c r="F6" s="575"/>
      <c r="G6" s="575"/>
      <c r="H6" s="575"/>
      <c r="I6" s="575"/>
      <c r="J6" s="575"/>
      <c r="K6" s="575"/>
      <c r="L6" s="575"/>
      <c r="M6" s="575"/>
      <c r="N6" s="575"/>
      <c r="O6" s="575"/>
      <c r="P6" s="576" t="s">
        <v>183</v>
      </c>
      <c r="Q6" s="576"/>
      <c r="R6" s="576"/>
    </row>
    <row r="7" spans="1:19" s="54" customFormat="1" ht="15.75">
      <c r="A7" s="583" t="s">
        <v>304</v>
      </c>
      <c r="B7" s="583"/>
      <c r="C7" s="584"/>
      <c r="D7" s="585" t="s">
        <v>314</v>
      </c>
      <c r="E7" s="585"/>
      <c r="F7" s="585"/>
      <c r="G7" s="585"/>
      <c r="H7" s="585"/>
      <c r="I7" s="585"/>
      <c r="J7" s="585"/>
      <c r="K7" s="585"/>
      <c r="L7" s="585"/>
      <c r="M7" s="585"/>
      <c r="N7" s="585"/>
      <c r="O7" s="585"/>
      <c r="P7" s="583" t="s">
        <v>20</v>
      </c>
      <c r="Q7" s="583"/>
      <c r="R7" s="583"/>
    </row>
    <row r="8" spans="1:19" s="54" customFormat="1" ht="15">
      <c r="A8" s="645" t="s">
        <v>34</v>
      </c>
      <c r="B8" s="646"/>
      <c r="C8" s="647"/>
      <c r="D8" s="588" t="s">
        <v>303</v>
      </c>
      <c r="E8" s="589"/>
      <c r="F8" s="589"/>
      <c r="G8" s="589"/>
      <c r="H8" s="589"/>
      <c r="I8" s="589"/>
      <c r="J8" s="589"/>
      <c r="K8" s="589"/>
      <c r="L8" s="589"/>
      <c r="M8" s="589"/>
      <c r="N8" s="589"/>
      <c r="O8" s="590"/>
      <c r="P8" s="587" t="s">
        <v>2</v>
      </c>
      <c r="Q8" s="587"/>
      <c r="R8" s="587"/>
    </row>
    <row r="9" spans="1:19" s="54" customFormat="1" ht="15.75">
      <c r="A9" s="127" t="s">
        <v>12</v>
      </c>
      <c r="B9" s="127" t="s">
        <v>19</v>
      </c>
      <c r="C9" s="127" t="s">
        <v>21</v>
      </c>
      <c r="D9" s="591" t="s">
        <v>127</v>
      </c>
      <c r="E9" s="574"/>
      <c r="F9" s="574"/>
      <c r="G9" s="574"/>
      <c r="H9" s="574"/>
      <c r="I9" s="574"/>
      <c r="J9" s="574"/>
      <c r="K9" s="574"/>
      <c r="L9" s="574"/>
      <c r="M9" s="574"/>
      <c r="N9" s="574"/>
      <c r="O9" s="592"/>
      <c r="P9" s="122" t="s">
        <v>3</v>
      </c>
      <c r="Q9" s="122" t="s">
        <v>4</v>
      </c>
      <c r="R9" s="122" t="s">
        <v>5</v>
      </c>
    </row>
    <row r="10" spans="1:19" s="54" customFormat="1" ht="15" customHeight="1">
      <c r="A10" s="130">
        <v>176</v>
      </c>
      <c r="B10" s="130">
        <v>225</v>
      </c>
      <c r="C10" s="130">
        <v>288.5</v>
      </c>
      <c r="D10" s="593" t="s">
        <v>311</v>
      </c>
      <c r="E10" s="593"/>
      <c r="F10" s="593"/>
      <c r="G10" s="593"/>
      <c r="H10" s="593"/>
      <c r="I10" s="593"/>
      <c r="J10" s="593"/>
      <c r="K10" s="593"/>
      <c r="L10" s="593"/>
      <c r="M10" s="593"/>
      <c r="N10" s="593"/>
      <c r="O10" s="593"/>
      <c r="P10" s="127">
        <v>246</v>
      </c>
      <c r="Q10" s="127">
        <v>190</v>
      </c>
      <c r="R10" s="127">
        <v>126</v>
      </c>
    </row>
    <row r="11" spans="1:19" s="7" customFormat="1">
      <c r="A11" s="35"/>
      <c r="B11" s="35"/>
      <c r="C11" s="35"/>
      <c r="P11" s="35"/>
      <c r="Q11" s="35"/>
      <c r="R11" s="35"/>
    </row>
    <row r="12" spans="1:19" s="54" customFormat="1">
      <c r="A12" s="115" t="s">
        <v>51</v>
      </c>
      <c r="B12" s="113"/>
      <c r="C12" s="113"/>
      <c r="D12" s="392">
        <v>256</v>
      </c>
      <c r="E12" s="121"/>
      <c r="F12" s="121"/>
      <c r="G12" s="121"/>
      <c r="H12" s="121"/>
      <c r="I12" s="121"/>
      <c r="J12" s="191"/>
      <c r="K12" s="7"/>
      <c r="L12" s="121"/>
      <c r="M12" s="128"/>
      <c r="N12" s="121"/>
      <c r="O12" s="121"/>
      <c r="P12" s="35"/>
      <c r="Q12" s="35"/>
      <c r="R12" s="35"/>
    </row>
    <row r="13" spans="1:19" s="54" customFormat="1">
      <c r="A13" s="116" t="s">
        <v>52</v>
      </c>
      <c r="B13" s="117"/>
      <c r="C13" s="114"/>
      <c r="D13" s="392">
        <v>34</v>
      </c>
      <c r="E13" s="121"/>
      <c r="F13" s="121"/>
      <c r="G13" s="121"/>
      <c r="H13" s="121"/>
      <c r="I13" s="121"/>
      <c r="J13" s="128"/>
      <c r="K13" s="121"/>
      <c r="L13" s="121"/>
      <c r="M13" s="128"/>
      <c r="N13" s="121"/>
      <c r="O13" s="121"/>
      <c r="P13" s="35"/>
      <c r="Q13" s="35"/>
      <c r="R13" s="35"/>
    </row>
    <row r="14" spans="1:19" s="54" customFormat="1"/>
    <row r="15" spans="1:19" s="27" customFormat="1" ht="11.25" customHeight="1">
      <c r="A15" s="648" t="s">
        <v>6</v>
      </c>
      <c r="B15" s="597" t="s">
        <v>86</v>
      </c>
      <c r="C15" s="597"/>
      <c r="D15" s="651" t="s">
        <v>7</v>
      </c>
      <c r="E15" s="651" t="s">
        <v>8</v>
      </c>
      <c r="F15" s="651" t="s">
        <v>9</v>
      </c>
      <c r="G15" s="651" t="s">
        <v>10</v>
      </c>
      <c r="H15" s="651" t="s">
        <v>11</v>
      </c>
      <c r="I15" s="651" t="s">
        <v>12</v>
      </c>
      <c r="J15" s="651" t="s">
        <v>6</v>
      </c>
      <c r="K15" s="656" t="s">
        <v>19</v>
      </c>
      <c r="L15" s="656"/>
      <c r="M15" s="651" t="s">
        <v>6</v>
      </c>
      <c r="N15" s="651" t="s">
        <v>22</v>
      </c>
      <c r="O15" s="651" t="s">
        <v>13</v>
      </c>
      <c r="P15" s="659" t="s">
        <v>14</v>
      </c>
      <c r="Q15" s="648" t="s">
        <v>15</v>
      </c>
      <c r="R15" s="653"/>
    </row>
    <row r="16" spans="1:19" s="27" customFormat="1">
      <c r="A16" s="649"/>
      <c r="B16" s="605"/>
      <c r="C16" s="605"/>
      <c r="D16" s="652"/>
      <c r="E16" s="652"/>
      <c r="F16" s="652"/>
      <c r="G16" s="652"/>
      <c r="H16" s="652"/>
      <c r="I16" s="652"/>
      <c r="J16" s="652"/>
      <c r="K16" s="28" t="s">
        <v>21</v>
      </c>
      <c r="L16" s="28" t="s">
        <v>23</v>
      </c>
      <c r="M16" s="652"/>
      <c r="N16" s="652"/>
      <c r="O16" s="652"/>
      <c r="P16" s="660"/>
      <c r="Q16" s="649"/>
      <c r="R16" s="654"/>
    </row>
    <row r="17" spans="1:20" s="30" customFormat="1" ht="15" customHeight="1">
      <c r="A17" s="59">
        <f>_xlfn.RANK.EQ(N17,N$17:N$27)</f>
        <v>1</v>
      </c>
      <c r="B17" s="304" t="s">
        <v>141</v>
      </c>
      <c r="C17" s="53"/>
      <c r="D17" s="49">
        <v>1995</v>
      </c>
      <c r="E17" s="50" t="s">
        <v>3</v>
      </c>
      <c r="F17" s="47" t="s">
        <v>199</v>
      </c>
      <c r="G17" s="47" t="s">
        <v>341</v>
      </c>
      <c r="H17" s="118">
        <v>100.8</v>
      </c>
      <c r="I17" s="49">
        <v>168</v>
      </c>
      <c r="J17" s="49">
        <f t="shared" ref="J17:J27" si="0">_xlfn.RANK.EQ(I17,I$17:I$27)</f>
        <v>1</v>
      </c>
      <c r="K17" s="23">
        <v>216</v>
      </c>
      <c r="L17" s="47">
        <f t="shared" ref="L17:L26" si="1">K17/2</f>
        <v>108</v>
      </c>
      <c r="M17" s="49">
        <f t="shared" ref="M17:M26" si="2">_xlfn.RANK.EQ(L17,L$17:L$27)</f>
        <v>1</v>
      </c>
      <c r="N17" s="49">
        <f t="shared" ref="N17:N26" si="3">L17+I17</f>
        <v>276</v>
      </c>
      <c r="O17" s="49">
        <f t="shared" ref="O17:O22" si="4">IF(A17=1,20,IF(A17=2,18,IF(A17=3,16,IF(A17&gt;19,0,19-A17))))</f>
        <v>20</v>
      </c>
      <c r="P17" s="294" t="str">
        <f t="shared" ref="P17:P27" si="5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МСМК</v>
      </c>
      <c r="Q17" s="498" t="s">
        <v>291</v>
      </c>
      <c r="R17" s="266"/>
      <c r="S17" s="27"/>
      <c r="T17" s="27"/>
    </row>
    <row r="18" spans="1:20" s="27" customFormat="1" ht="15" customHeight="1">
      <c r="A18" s="59">
        <f>A17+1</f>
        <v>2</v>
      </c>
      <c r="B18" s="353" t="s">
        <v>238</v>
      </c>
      <c r="C18" s="254"/>
      <c r="D18" s="50">
        <v>1978</v>
      </c>
      <c r="E18" s="47" t="s">
        <v>60</v>
      </c>
      <c r="F18" s="47" t="s">
        <v>209</v>
      </c>
      <c r="G18" s="47" t="s">
        <v>210</v>
      </c>
      <c r="H18" s="118">
        <v>88.35</v>
      </c>
      <c r="I18" s="49">
        <v>150</v>
      </c>
      <c r="J18" s="49">
        <f t="shared" si="0"/>
        <v>2</v>
      </c>
      <c r="K18" s="47">
        <v>157</v>
      </c>
      <c r="L18" s="47">
        <f t="shared" si="1"/>
        <v>78.5</v>
      </c>
      <c r="M18" s="49">
        <f t="shared" si="2"/>
        <v>6</v>
      </c>
      <c r="N18" s="49">
        <f t="shared" si="3"/>
        <v>228.5</v>
      </c>
      <c r="O18" s="49">
        <f t="shared" si="4"/>
        <v>18</v>
      </c>
      <c r="P18" s="294" t="str">
        <f t="shared" si="5"/>
        <v>МС</v>
      </c>
      <c r="Q18" s="498" t="s">
        <v>59</v>
      </c>
      <c r="R18" s="266"/>
      <c r="T18" s="54"/>
    </row>
    <row r="19" spans="1:20" ht="15" customHeight="1">
      <c r="A19" s="59">
        <f t="shared" ref="A19:A27" si="6">A18+1</f>
        <v>3</v>
      </c>
      <c r="B19" s="135" t="s">
        <v>289</v>
      </c>
      <c r="C19" s="134"/>
      <c r="D19" s="132">
        <v>1989</v>
      </c>
      <c r="E19" s="47" t="s">
        <v>4</v>
      </c>
      <c r="F19" s="47" t="s">
        <v>290</v>
      </c>
      <c r="G19" s="47"/>
      <c r="H19" s="118">
        <v>102</v>
      </c>
      <c r="I19" s="49">
        <v>126</v>
      </c>
      <c r="J19" s="49">
        <f t="shared" si="0"/>
        <v>4</v>
      </c>
      <c r="K19" s="47">
        <v>188</v>
      </c>
      <c r="L19" s="47">
        <f t="shared" si="1"/>
        <v>94</v>
      </c>
      <c r="M19" s="49">
        <f t="shared" si="2"/>
        <v>2</v>
      </c>
      <c r="N19" s="49">
        <f t="shared" si="3"/>
        <v>220</v>
      </c>
      <c r="O19" s="49">
        <f t="shared" si="4"/>
        <v>16</v>
      </c>
      <c r="P19" s="294" t="str">
        <f t="shared" si="5"/>
        <v>МС</v>
      </c>
      <c r="Q19" s="498" t="s">
        <v>630</v>
      </c>
      <c r="R19" s="266"/>
      <c r="S19" s="27"/>
      <c r="T19" s="27"/>
    </row>
    <row r="20" spans="1:20" s="54" customFormat="1" ht="15" customHeight="1">
      <c r="A20" s="59">
        <f t="shared" si="6"/>
        <v>4</v>
      </c>
      <c r="B20" s="135" t="s">
        <v>235</v>
      </c>
      <c r="C20" s="134"/>
      <c r="D20" s="236">
        <v>1992</v>
      </c>
      <c r="E20" s="50" t="s">
        <v>3</v>
      </c>
      <c r="F20" s="47" t="s">
        <v>205</v>
      </c>
      <c r="G20" s="233" t="s">
        <v>399</v>
      </c>
      <c r="H20" s="118">
        <v>97.7</v>
      </c>
      <c r="I20" s="49">
        <v>131</v>
      </c>
      <c r="J20" s="49">
        <f t="shared" si="0"/>
        <v>3</v>
      </c>
      <c r="K20" s="23">
        <v>143</v>
      </c>
      <c r="L20" s="47">
        <f t="shared" si="1"/>
        <v>71.5</v>
      </c>
      <c r="M20" s="49">
        <f t="shared" si="2"/>
        <v>8</v>
      </c>
      <c r="N20" s="49">
        <f t="shared" si="3"/>
        <v>202.5</v>
      </c>
      <c r="O20" s="49">
        <f t="shared" si="4"/>
        <v>15</v>
      </c>
      <c r="P20" s="294" t="str">
        <f t="shared" si="5"/>
        <v>МС</v>
      </c>
      <c r="Q20" s="498" t="s">
        <v>244</v>
      </c>
      <c r="R20" s="266"/>
      <c r="S20" s="27"/>
      <c r="T20" s="27"/>
    </row>
    <row r="21" spans="1:20" s="54" customFormat="1" ht="15" customHeight="1">
      <c r="A21" s="59">
        <f t="shared" si="6"/>
        <v>5</v>
      </c>
      <c r="B21" s="135" t="s">
        <v>284</v>
      </c>
      <c r="C21" s="134"/>
      <c r="D21" s="132">
        <v>1993</v>
      </c>
      <c r="E21" s="47" t="s">
        <v>4</v>
      </c>
      <c r="F21" s="47" t="s">
        <v>205</v>
      </c>
      <c r="G21" s="47"/>
      <c r="H21" s="118">
        <v>108.55</v>
      </c>
      <c r="I21" s="49">
        <v>107</v>
      </c>
      <c r="J21" s="49">
        <f t="shared" si="0"/>
        <v>6</v>
      </c>
      <c r="K21" s="47">
        <v>182</v>
      </c>
      <c r="L21" s="47">
        <f t="shared" si="1"/>
        <v>91</v>
      </c>
      <c r="M21" s="49">
        <f t="shared" si="2"/>
        <v>3</v>
      </c>
      <c r="N21" s="49">
        <f t="shared" si="3"/>
        <v>198</v>
      </c>
      <c r="O21" s="49">
        <f t="shared" si="4"/>
        <v>14</v>
      </c>
      <c r="P21" s="294" t="str">
        <f t="shared" si="5"/>
        <v>МС</v>
      </c>
      <c r="Q21" s="498" t="s">
        <v>286</v>
      </c>
      <c r="R21" s="266"/>
      <c r="S21" s="27"/>
      <c r="T21" s="27"/>
    </row>
    <row r="22" spans="1:20" s="54" customFormat="1" ht="15" customHeight="1">
      <c r="A22" s="59">
        <f t="shared" si="6"/>
        <v>6</v>
      </c>
      <c r="B22" s="316" t="s">
        <v>455</v>
      </c>
      <c r="C22" s="230"/>
      <c r="D22" s="300">
        <v>1990</v>
      </c>
      <c r="E22" s="47" t="s">
        <v>4</v>
      </c>
      <c r="F22" s="258" t="s">
        <v>456</v>
      </c>
      <c r="G22" s="33"/>
      <c r="H22" s="136">
        <v>85.2</v>
      </c>
      <c r="I22" s="29">
        <v>118</v>
      </c>
      <c r="J22" s="49">
        <f t="shared" si="0"/>
        <v>5</v>
      </c>
      <c r="K22" s="47">
        <v>157</v>
      </c>
      <c r="L22" s="47">
        <f t="shared" si="1"/>
        <v>78.5</v>
      </c>
      <c r="M22" s="49">
        <f t="shared" si="2"/>
        <v>6</v>
      </c>
      <c r="N22" s="49">
        <f t="shared" si="3"/>
        <v>196.5</v>
      </c>
      <c r="O22" s="49">
        <f t="shared" si="4"/>
        <v>13</v>
      </c>
      <c r="P22" s="294" t="str">
        <f t="shared" si="5"/>
        <v>МС</v>
      </c>
      <c r="Q22" s="498" t="s">
        <v>507</v>
      </c>
      <c r="R22" s="266"/>
      <c r="S22" s="27"/>
      <c r="T22" s="27"/>
    </row>
    <row r="23" spans="1:20" s="54" customFormat="1" ht="15" customHeight="1">
      <c r="A23" s="59">
        <f t="shared" si="6"/>
        <v>7</v>
      </c>
      <c r="B23" s="135" t="s">
        <v>465</v>
      </c>
      <c r="C23" s="134"/>
      <c r="D23" s="236">
        <v>1976</v>
      </c>
      <c r="E23" s="50" t="s">
        <v>3</v>
      </c>
      <c r="F23" s="258" t="s">
        <v>456</v>
      </c>
      <c r="G23" s="250"/>
      <c r="H23" s="118">
        <v>100</v>
      </c>
      <c r="I23" s="49">
        <v>105</v>
      </c>
      <c r="J23" s="49">
        <f t="shared" si="0"/>
        <v>7</v>
      </c>
      <c r="K23" s="47">
        <v>167</v>
      </c>
      <c r="L23" s="47">
        <f t="shared" si="1"/>
        <v>83.5</v>
      </c>
      <c r="M23" s="49">
        <f t="shared" si="2"/>
        <v>5</v>
      </c>
      <c r="N23" s="49">
        <f t="shared" si="3"/>
        <v>188.5</v>
      </c>
      <c r="O23" s="49" t="s">
        <v>525</v>
      </c>
      <c r="P23" s="294" t="str">
        <f t="shared" si="5"/>
        <v>КМС</v>
      </c>
      <c r="Q23" s="499" t="s">
        <v>147</v>
      </c>
      <c r="R23" s="266"/>
      <c r="S23" s="27"/>
      <c r="T23" s="27"/>
    </row>
    <row r="24" spans="1:20" s="54" customFormat="1" ht="15" customHeight="1">
      <c r="A24" s="59">
        <f t="shared" si="6"/>
        <v>8</v>
      </c>
      <c r="B24" s="318" t="s">
        <v>142</v>
      </c>
      <c r="C24" s="134"/>
      <c r="D24" s="287">
        <v>1986</v>
      </c>
      <c r="E24" s="50" t="s">
        <v>4</v>
      </c>
      <c r="F24" s="50" t="s">
        <v>352</v>
      </c>
      <c r="G24" s="50"/>
      <c r="H24" s="288">
        <v>94.65</v>
      </c>
      <c r="I24" s="49">
        <v>80</v>
      </c>
      <c r="J24" s="49">
        <f t="shared" si="0"/>
        <v>10</v>
      </c>
      <c r="K24" s="47">
        <v>170</v>
      </c>
      <c r="L24" s="47">
        <f t="shared" si="1"/>
        <v>85</v>
      </c>
      <c r="M24" s="49">
        <f t="shared" si="2"/>
        <v>4</v>
      </c>
      <c r="N24" s="49">
        <f t="shared" si="3"/>
        <v>165</v>
      </c>
      <c r="O24" s="49">
        <v>12</v>
      </c>
      <c r="P24" s="294" t="str">
        <f t="shared" si="5"/>
        <v>КМС</v>
      </c>
      <c r="Q24" s="498" t="s">
        <v>433</v>
      </c>
      <c r="R24" s="266"/>
      <c r="S24" s="27"/>
      <c r="T24" s="27"/>
    </row>
    <row r="25" spans="1:20" s="54" customFormat="1" ht="15" customHeight="1">
      <c r="A25" s="59">
        <f t="shared" si="6"/>
        <v>9</v>
      </c>
      <c r="B25" s="135" t="s">
        <v>242</v>
      </c>
      <c r="C25" s="240"/>
      <c r="D25" s="363">
        <v>1991</v>
      </c>
      <c r="E25" s="47" t="s">
        <v>5</v>
      </c>
      <c r="F25" s="47" t="s">
        <v>179</v>
      </c>
      <c r="G25" s="47"/>
      <c r="H25" s="118">
        <v>86.8</v>
      </c>
      <c r="I25" s="49">
        <v>87</v>
      </c>
      <c r="J25" s="49">
        <f t="shared" si="0"/>
        <v>8</v>
      </c>
      <c r="K25" s="47">
        <v>95</v>
      </c>
      <c r="L25" s="47">
        <f t="shared" si="1"/>
        <v>47.5</v>
      </c>
      <c r="M25" s="49">
        <f t="shared" si="2"/>
        <v>9</v>
      </c>
      <c r="N25" s="49">
        <f t="shared" si="3"/>
        <v>134.5</v>
      </c>
      <c r="O25" s="49">
        <v>11</v>
      </c>
      <c r="P25" s="294" t="str">
        <f t="shared" si="5"/>
        <v>КМС</v>
      </c>
      <c r="Q25" s="500" t="s">
        <v>168</v>
      </c>
      <c r="R25" s="492"/>
      <c r="S25" s="27"/>
      <c r="T25" s="27"/>
    </row>
    <row r="26" spans="1:20" s="54" customFormat="1" ht="15" customHeight="1">
      <c r="A26" s="59">
        <f t="shared" si="6"/>
        <v>10</v>
      </c>
      <c r="B26" s="319" t="s">
        <v>400</v>
      </c>
      <c r="C26" s="253"/>
      <c r="D26" s="86">
        <v>1990</v>
      </c>
      <c r="E26" s="132" t="s">
        <v>3</v>
      </c>
      <c r="F26" s="50" t="s">
        <v>351</v>
      </c>
      <c r="G26" s="50"/>
      <c r="H26" s="288">
        <v>94.35</v>
      </c>
      <c r="I26" s="49">
        <v>85</v>
      </c>
      <c r="J26" s="49">
        <f t="shared" si="0"/>
        <v>9</v>
      </c>
      <c r="K26" s="47">
        <v>53</v>
      </c>
      <c r="L26" s="47">
        <f t="shared" si="1"/>
        <v>26.5</v>
      </c>
      <c r="M26" s="49">
        <f t="shared" si="2"/>
        <v>10</v>
      </c>
      <c r="N26" s="49">
        <f t="shared" si="3"/>
        <v>111.5</v>
      </c>
      <c r="O26" s="49">
        <v>10</v>
      </c>
      <c r="P26" s="294" t="str">
        <f t="shared" si="5"/>
        <v>-</v>
      </c>
      <c r="Q26" s="290" t="s">
        <v>71</v>
      </c>
      <c r="R26" s="289"/>
      <c r="S26" s="27"/>
      <c r="T26" s="27"/>
    </row>
    <row r="27" spans="1:20" s="54" customFormat="1" ht="30" customHeight="1">
      <c r="A27" s="59">
        <f t="shared" si="6"/>
        <v>11</v>
      </c>
      <c r="B27" s="319" t="s">
        <v>368</v>
      </c>
      <c r="C27" s="253"/>
      <c r="D27" s="86">
        <v>1989</v>
      </c>
      <c r="E27" s="246" t="s">
        <v>4</v>
      </c>
      <c r="F27" s="367" t="s">
        <v>369</v>
      </c>
      <c r="G27" s="188"/>
      <c r="H27" s="288">
        <v>116.65</v>
      </c>
      <c r="I27" s="49">
        <v>59</v>
      </c>
      <c r="J27" s="49">
        <f t="shared" si="0"/>
        <v>11</v>
      </c>
      <c r="K27" s="661" t="s">
        <v>625</v>
      </c>
      <c r="L27" s="662"/>
      <c r="M27" s="662"/>
      <c r="N27" s="662"/>
      <c r="O27" s="663"/>
      <c r="P27" s="294" t="str">
        <f t="shared" si="5"/>
        <v>-</v>
      </c>
      <c r="Q27" s="277" t="s">
        <v>418</v>
      </c>
      <c r="R27" s="501"/>
      <c r="S27" s="27"/>
      <c r="T27" s="27"/>
    </row>
    <row r="28" spans="1:20" s="54" customFormat="1">
      <c r="H28" s="55"/>
      <c r="I28" s="55"/>
      <c r="J28" s="55"/>
      <c r="K28" s="55"/>
      <c r="L28" s="55"/>
      <c r="M28" s="55"/>
      <c r="N28" s="55"/>
      <c r="O28" s="55"/>
      <c r="P28" s="55"/>
    </row>
    <row r="29" spans="1:20" s="54" customFormat="1" ht="18" customHeight="1">
      <c r="A29" s="119" t="s">
        <v>16</v>
      </c>
      <c r="B29" s="472"/>
      <c r="C29" s="472"/>
      <c r="D29" s="140" t="s">
        <v>518</v>
      </c>
      <c r="F29" s="5"/>
      <c r="G29" s="119" t="s">
        <v>554</v>
      </c>
      <c r="I29" s="472"/>
      <c r="J29" s="54" t="s">
        <v>520</v>
      </c>
      <c r="K29" s="472"/>
      <c r="M29" s="404"/>
    </row>
    <row r="30" spans="1:20" s="54" customFormat="1" ht="6.75" customHeight="1">
      <c r="A30" s="119"/>
      <c r="B30" s="472"/>
      <c r="C30" s="472"/>
      <c r="D30" s="120"/>
      <c r="F30" s="5"/>
      <c r="G30" s="119"/>
      <c r="I30" s="472"/>
      <c r="J30" s="472"/>
      <c r="K30" s="472"/>
      <c r="M30" s="140"/>
    </row>
    <row r="31" spans="1:20" s="54" customFormat="1" ht="24" customHeight="1">
      <c r="A31" s="119" t="s">
        <v>17</v>
      </c>
      <c r="B31" s="472"/>
      <c r="C31" s="472"/>
      <c r="D31" s="54" t="s">
        <v>519</v>
      </c>
      <c r="E31" s="472"/>
      <c r="F31" s="472"/>
      <c r="G31" s="119" t="s">
        <v>556</v>
      </c>
      <c r="I31" s="472"/>
      <c r="J31" s="472"/>
      <c r="K31" s="54" t="s">
        <v>521</v>
      </c>
      <c r="M31" s="140"/>
    </row>
    <row r="32" spans="1:20" s="27" customFormat="1"/>
    <row r="33" spans="8:20" s="27" customFormat="1"/>
    <row r="35" spans="8:20"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8:20"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8:20">
      <c r="H37" s="7"/>
      <c r="I37" s="655"/>
      <c r="J37" s="655"/>
      <c r="K37" s="655"/>
      <c r="L37" s="655"/>
      <c r="M37" s="655"/>
      <c r="N37" s="655"/>
      <c r="O37" s="655"/>
      <c r="P37" s="655"/>
      <c r="Q37" s="655"/>
      <c r="R37" s="655"/>
      <c r="S37" s="655"/>
      <c r="T37" s="655"/>
    </row>
    <row r="38" spans="8:20">
      <c r="H38" s="7"/>
      <c r="I38" s="655"/>
      <c r="J38" s="655"/>
      <c r="K38" s="655"/>
      <c r="L38" s="655"/>
      <c r="M38" s="655"/>
      <c r="N38" s="655"/>
      <c r="O38" s="655"/>
      <c r="P38" s="655"/>
      <c r="Q38" s="655"/>
      <c r="R38" s="655"/>
      <c r="S38" s="655"/>
      <c r="T38" s="655"/>
    </row>
    <row r="39" spans="8:20"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8:20"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8:20"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R27">
    <sortCondition descending="1" ref="N17:N27"/>
  </sortState>
  <mergeCells count="33">
    <mergeCell ref="D6:O6"/>
    <mergeCell ref="A1:R1"/>
    <mergeCell ref="A2:R2"/>
    <mergeCell ref="A3:R3"/>
    <mergeCell ref="A4:R4"/>
    <mergeCell ref="A6:C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P15:P16"/>
    <mergeCell ref="Q15:R16"/>
    <mergeCell ref="A15:A16"/>
    <mergeCell ref="B15:C16"/>
    <mergeCell ref="D15:D16"/>
    <mergeCell ref="E15:E16"/>
    <mergeCell ref="F15:F16"/>
    <mergeCell ref="J15:J16"/>
    <mergeCell ref="M15:M16"/>
    <mergeCell ref="I37:T37"/>
    <mergeCell ref="I38:T38"/>
    <mergeCell ref="G15:G16"/>
    <mergeCell ref="H15:H16"/>
    <mergeCell ref="I15:I16"/>
    <mergeCell ref="K15:L15"/>
    <mergeCell ref="N15:N16"/>
    <mergeCell ref="O15:O16"/>
    <mergeCell ref="K27:O27"/>
  </mergeCells>
  <printOptions horizontalCentered="1"/>
  <pageMargins left="0.59055118110236227" right="0.19685039370078741" top="0.59055118110236227" bottom="0.59055118110236227" header="0" footer="0"/>
  <pageSetup paperSize="9" scale="67" firstPageNumber="0" fitToHeight="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8"/>
  <sheetViews>
    <sheetView view="pageBreakPreview" zoomScale="70" zoomScaleNormal="90" zoomScaleSheetLayoutView="70" workbookViewId="0">
      <selection activeCell="M20" sqref="M20"/>
    </sheetView>
  </sheetViews>
  <sheetFormatPr defaultColWidth="36.140625" defaultRowHeight="12.75"/>
  <cols>
    <col min="1" max="1" width="8.85546875" customWidth="1"/>
    <col min="2" max="2" width="8.42578125" customWidth="1"/>
    <col min="3" max="3" width="7" customWidth="1"/>
    <col min="4" max="4" width="22.7109375" customWidth="1"/>
    <col min="5" max="5" width="9.7109375" customWidth="1"/>
    <col min="6" max="6" width="9.28515625" customWidth="1"/>
    <col min="7" max="7" width="10.7109375" customWidth="1"/>
    <col min="8" max="8" width="18.7109375" customWidth="1"/>
    <col min="9" max="9" width="37.42578125" customWidth="1"/>
    <col min="10" max="10" width="0.140625" customWidth="1"/>
    <col min="11" max="240" width="9.140625" customWidth="1"/>
    <col min="241" max="241" width="8.85546875" customWidth="1"/>
    <col min="242" max="242" width="8.42578125" customWidth="1"/>
    <col min="243" max="243" width="7" customWidth="1"/>
    <col min="244" max="244" width="22.7109375" customWidth="1"/>
    <col min="245" max="245" width="17" customWidth="1"/>
    <col min="246" max="246" width="10.85546875" customWidth="1"/>
    <col min="247" max="247" width="10.42578125" customWidth="1"/>
    <col min="248" max="248" width="11.7109375" customWidth="1"/>
  </cols>
  <sheetData>
    <row r="1" spans="1:10">
      <c r="A1" s="620" t="s">
        <v>39</v>
      </c>
      <c r="B1" s="620"/>
      <c r="C1" s="620"/>
      <c r="D1" s="620"/>
      <c r="E1" s="620"/>
      <c r="F1" s="620"/>
      <c r="G1" s="620"/>
      <c r="H1" s="620"/>
      <c r="I1" s="620"/>
      <c r="J1" s="620"/>
    </row>
    <row r="2" spans="1:10" ht="10.5" customHeight="1">
      <c r="A2" s="621" t="s">
        <v>49</v>
      </c>
      <c r="B2" s="621"/>
      <c r="C2" s="621"/>
      <c r="D2" s="621"/>
      <c r="E2" s="621"/>
      <c r="F2" s="621"/>
      <c r="G2" s="621"/>
      <c r="H2" s="621"/>
      <c r="I2" s="621"/>
      <c r="J2" s="621"/>
    </row>
    <row r="3" spans="1:10" ht="11.25" customHeight="1">
      <c r="A3" s="621" t="s">
        <v>0</v>
      </c>
      <c r="B3" s="621"/>
      <c r="C3" s="621"/>
      <c r="D3" s="621"/>
      <c r="E3" s="621"/>
      <c r="F3" s="621"/>
      <c r="G3" s="621"/>
      <c r="H3" s="621"/>
      <c r="I3" s="621"/>
      <c r="J3" s="621"/>
    </row>
    <row r="4" spans="1:10" ht="11.25" customHeight="1">
      <c r="A4" s="622" t="s">
        <v>46</v>
      </c>
      <c r="B4" s="622"/>
      <c r="C4" s="622"/>
      <c r="D4" s="622"/>
      <c r="E4" s="622"/>
      <c r="F4" s="622"/>
      <c r="G4" s="622"/>
      <c r="H4" s="622"/>
      <c r="I4" s="622"/>
      <c r="J4" s="622"/>
    </row>
    <row r="5" spans="1:10" ht="17.25" customHeight="1">
      <c r="A5" s="64"/>
      <c r="B5" s="64"/>
      <c r="D5" s="665" t="s">
        <v>1</v>
      </c>
      <c r="E5" s="665"/>
      <c r="F5" s="665"/>
      <c r="G5" s="665"/>
      <c r="H5" s="665"/>
      <c r="I5" t="s">
        <v>94</v>
      </c>
    </row>
    <row r="6" spans="1:10" ht="18" customHeight="1">
      <c r="A6" s="664" t="s">
        <v>50</v>
      </c>
      <c r="B6" s="664"/>
      <c r="C6" s="664"/>
      <c r="D6" s="665" t="s">
        <v>47</v>
      </c>
      <c r="E6" s="665"/>
      <c r="F6" s="665"/>
      <c r="G6" s="665"/>
      <c r="H6" s="665"/>
      <c r="I6" t="s">
        <v>95</v>
      </c>
    </row>
    <row r="7" spans="1:10">
      <c r="A7" s="666" t="s">
        <v>48</v>
      </c>
      <c r="B7" s="666"/>
      <c r="C7" s="666"/>
      <c r="D7" s="667" t="s">
        <v>110</v>
      </c>
      <c r="E7" s="667"/>
      <c r="F7" s="667"/>
      <c r="G7" s="667"/>
      <c r="H7" s="667"/>
    </row>
    <row r="8" spans="1:10">
      <c r="A8" s="63"/>
      <c r="B8" s="63"/>
      <c r="C8" s="63"/>
      <c r="D8" s="61"/>
      <c r="E8" s="61"/>
      <c r="F8" s="61"/>
      <c r="G8" s="61"/>
      <c r="H8" s="61"/>
    </row>
    <row r="9" spans="1:10">
      <c r="A9" s="635" t="s">
        <v>115</v>
      </c>
      <c r="B9" s="635"/>
      <c r="C9" s="635"/>
      <c r="D9" s="635"/>
      <c r="E9" s="54"/>
      <c r="F9" s="54"/>
      <c r="G9" s="54"/>
      <c r="H9" s="54"/>
      <c r="I9" s="54"/>
    </row>
    <row r="10" spans="1:10" ht="22.5">
      <c r="A10" s="65" t="s">
        <v>6</v>
      </c>
      <c r="B10" s="65" t="s">
        <v>96</v>
      </c>
      <c r="C10" s="66" t="s">
        <v>97</v>
      </c>
      <c r="D10" s="65" t="s">
        <v>86</v>
      </c>
      <c r="E10" s="66" t="s">
        <v>7</v>
      </c>
      <c r="F10" s="66" t="s">
        <v>98</v>
      </c>
      <c r="G10" s="66" t="s">
        <v>99</v>
      </c>
      <c r="H10" s="66" t="s">
        <v>100</v>
      </c>
      <c r="I10" s="67" t="s">
        <v>101</v>
      </c>
    </row>
    <row r="11" spans="1:10" ht="15">
      <c r="A11" s="628">
        <v>1</v>
      </c>
      <c r="B11" s="65">
        <v>1</v>
      </c>
      <c r="C11" s="99">
        <v>68</v>
      </c>
      <c r="D11" s="70" t="s">
        <v>53</v>
      </c>
      <c r="E11" s="90">
        <v>1995</v>
      </c>
      <c r="F11" s="96">
        <v>65.55</v>
      </c>
      <c r="G11" s="65">
        <v>54</v>
      </c>
      <c r="H11" s="65">
        <f>G11</f>
        <v>54</v>
      </c>
      <c r="I11" s="85" t="s">
        <v>54</v>
      </c>
      <c r="J11" s="54"/>
    </row>
    <row r="12" spans="1:10" ht="15.75" thickBot="1">
      <c r="A12" s="628"/>
      <c r="B12" s="65">
        <v>2</v>
      </c>
      <c r="C12" s="99">
        <v>85</v>
      </c>
      <c r="D12" s="70" t="s">
        <v>55</v>
      </c>
      <c r="E12" s="91">
        <v>1992</v>
      </c>
      <c r="F12" s="96">
        <v>85.45</v>
      </c>
      <c r="G12" s="65">
        <v>52</v>
      </c>
      <c r="H12" s="65">
        <f t="shared" ref="H12" si="0">H11+G12</f>
        <v>106</v>
      </c>
      <c r="I12" s="85" t="s">
        <v>88</v>
      </c>
      <c r="J12" s="54"/>
    </row>
    <row r="13" spans="1:10" ht="15.75" thickBot="1">
      <c r="A13" s="628"/>
      <c r="B13" s="65">
        <v>3</v>
      </c>
      <c r="C13" s="99">
        <v>85</v>
      </c>
      <c r="D13" s="70" t="s">
        <v>44</v>
      </c>
      <c r="E13" s="91">
        <v>2002</v>
      </c>
      <c r="F13" s="96">
        <v>82.25</v>
      </c>
      <c r="G13" s="69">
        <v>58</v>
      </c>
      <c r="H13" s="65">
        <f>H12+G13</f>
        <v>164</v>
      </c>
      <c r="I13" s="85" t="s">
        <v>112</v>
      </c>
      <c r="J13" s="68"/>
    </row>
    <row r="14" spans="1:10">
      <c r="A14" s="628"/>
      <c r="B14" s="65">
        <v>4</v>
      </c>
      <c r="C14" s="99" t="s">
        <v>102</v>
      </c>
      <c r="D14" s="70" t="s">
        <v>111</v>
      </c>
      <c r="E14" s="84">
        <v>1989</v>
      </c>
      <c r="F14" s="102">
        <v>119.45</v>
      </c>
      <c r="G14" s="65">
        <v>58</v>
      </c>
      <c r="H14" s="65">
        <f t="shared" ref="H14" si="1">H13+G14</f>
        <v>222</v>
      </c>
      <c r="I14" s="85" t="s">
        <v>56</v>
      </c>
      <c r="J14" s="68"/>
    </row>
    <row r="15" spans="1:10" ht="14.1" customHeight="1">
      <c r="A15" s="636" t="s">
        <v>103</v>
      </c>
      <c r="B15" s="636"/>
      <c r="C15" s="636"/>
      <c r="D15" s="636"/>
      <c r="E15" s="668"/>
      <c r="F15" s="80">
        <f>SUM(F11:F14)</f>
        <v>352.7</v>
      </c>
      <c r="G15" s="54"/>
      <c r="H15" s="7"/>
      <c r="I15" s="54"/>
      <c r="J15" s="92"/>
    </row>
    <row r="16" spans="1:10" ht="14.1" customHeight="1" thickBot="1">
      <c r="A16" s="632" t="s">
        <v>104</v>
      </c>
      <c r="B16" s="632"/>
      <c r="C16" s="632"/>
      <c r="D16" s="632"/>
      <c r="E16" s="632"/>
      <c r="F16" s="632"/>
      <c r="G16" s="669"/>
      <c r="H16" s="87">
        <f>H14</f>
        <v>222</v>
      </c>
      <c r="I16" s="54"/>
      <c r="J16" s="93"/>
    </row>
    <row r="17" spans="1:10" ht="14.1" customHeight="1">
      <c r="A17" s="98"/>
      <c r="B17" s="98"/>
      <c r="C17" s="98"/>
      <c r="D17" s="98"/>
      <c r="E17" s="98"/>
      <c r="F17" s="98"/>
      <c r="G17" s="98"/>
      <c r="H17" s="97"/>
      <c r="I17" s="54"/>
      <c r="J17" s="7"/>
    </row>
    <row r="18" spans="1:10" ht="21" customHeight="1">
      <c r="A18" s="635" t="s">
        <v>105</v>
      </c>
      <c r="B18" s="635"/>
      <c r="C18" s="635"/>
      <c r="D18" s="635"/>
      <c r="E18" s="54"/>
      <c r="F18" s="106"/>
      <c r="G18" s="54"/>
      <c r="H18" s="54"/>
      <c r="I18" s="54"/>
    </row>
    <row r="19" spans="1:10" ht="22.5">
      <c r="A19" s="65" t="s">
        <v>6</v>
      </c>
      <c r="B19" s="65" t="s">
        <v>96</v>
      </c>
      <c r="C19" s="66" t="s">
        <v>97</v>
      </c>
      <c r="D19" s="65" t="s">
        <v>86</v>
      </c>
      <c r="E19" s="66" t="s">
        <v>7</v>
      </c>
      <c r="F19" s="107" t="s">
        <v>98</v>
      </c>
      <c r="G19" s="66" t="s">
        <v>99</v>
      </c>
      <c r="H19" s="66" t="s">
        <v>100</v>
      </c>
      <c r="I19" s="67" t="s">
        <v>101</v>
      </c>
      <c r="J19" s="54"/>
    </row>
    <row r="20" spans="1:10" ht="14.1" customHeight="1">
      <c r="A20" s="628">
        <v>2</v>
      </c>
      <c r="B20" s="65">
        <v>1</v>
      </c>
      <c r="C20" s="95">
        <v>85</v>
      </c>
      <c r="D20" s="70" t="s">
        <v>72</v>
      </c>
      <c r="E20" s="71">
        <v>1995</v>
      </c>
      <c r="F20" s="108">
        <v>84.9</v>
      </c>
      <c r="G20" s="65">
        <v>54</v>
      </c>
      <c r="H20" s="65">
        <f>G20</f>
        <v>54</v>
      </c>
      <c r="I20" s="85" t="s">
        <v>73</v>
      </c>
      <c r="J20" s="54"/>
    </row>
    <row r="21" spans="1:10" ht="14.1" customHeight="1">
      <c r="A21" s="628"/>
      <c r="B21" s="65">
        <v>2</v>
      </c>
      <c r="C21" s="95" t="s">
        <v>102</v>
      </c>
      <c r="D21" s="70" t="s">
        <v>106</v>
      </c>
      <c r="E21" s="71">
        <v>1990</v>
      </c>
      <c r="F21" s="102">
        <v>96.65</v>
      </c>
      <c r="G21" s="65">
        <v>56</v>
      </c>
      <c r="H21" s="65">
        <f>H20+G21</f>
        <v>110</v>
      </c>
      <c r="I21" s="85" t="s">
        <v>71</v>
      </c>
      <c r="J21" s="54"/>
    </row>
    <row r="22" spans="1:10" ht="14.1" customHeight="1">
      <c r="A22" s="628"/>
      <c r="B22" s="65">
        <v>3</v>
      </c>
      <c r="C22" s="95">
        <v>85</v>
      </c>
      <c r="D22" s="70" t="s">
        <v>87</v>
      </c>
      <c r="E22" s="71">
        <v>1997</v>
      </c>
      <c r="F22" s="102">
        <v>84.8</v>
      </c>
      <c r="G22" s="69">
        <v>52</v>
      </c>
      <c r="H22" s="65">
        <f t="shared" ref="H22:H23" si="2">H21+G22</f>
        <v>162</v>
      </c>
      <c r="I22" s="85" t="s">
        <v>71</v>
      </c>
      <c r="J22" s="17"/>
    </row>
    <row r="23" spans="1:10" ht="14.1" customHeight="1">
      <c r="A23" s="628"/>
      <c r="B23" s="65">
        <v>4</v>
      </c>
      <c r="C23" s="95" t="s">
        <v>102</v>
      </c>
      <c r="D23" s="70" t="s">
        <v>107</v>
      </c>
      <c r="E23" s="18">
        <v>1990</v>
      </c>
      <c r="F23" s="101">
        <v>96.2</v>
      </c>
      <c r="G23" s="76">
        <v>40</v>
      </c>
      <c r="H23" s="65">
        <f t="shared" si="2"/>
        <v>202</v>
      </c>
      <c r="I23" s="85" t="s">
        <v>71</v>
      </c>
      <c r="J23" s="54"/>
    </row>
    <row r="24" spans="1:10" ht="12.75" customHeight="1">
      <c r="A24" s="636" t="s">
        <v>103</v>
      </c>
      <c r="B24" s="636"/>
      <c r="C24" s="636"/>
      <c r="D24" s="636"/>
      <c r="E24" s="636"/>
      <c r="F24" s="80">
        <f>SUM(F20:F23)</f>
        <v>362.55</v>
      </c>
      <c r="G24" s="54"/>
      <c r="H24" s="7"/>
      <c r="I24" s="54"/>
      <c r="J24" s="54"/>
    </row>
    <row r="25" spans="1:10" ht="12.75" customHeight="1">
      <c r="A25" s="632" t="s">
        <v>104</v>
      </c>
      <c r="B25" s="632"/>
      <c r="C25" s="632"/>
      <c r="D25" s="632"/>
      <c r="E25" s="632"/>
      <c r="F25" s="632"/>
      <c r="G25" s="632"/>
      <c r="H25" s="87">
        <f>H23</f>
        <v>202</v>
      </c>
      <c r="I25" s="54"/>
      <c r="J25" s="54"/>
    </row>
    <row r="26" spans="1:10" s="54" customFormat="1" ht="17.25" customHeight="1"/>
    <row r="27" spans="1:10" ht="27.75" customHeight="1">
      <c r="A27" s="635" t="s">
        <v>108</v>
      </c>
      <c r="B27" s="635"/>
      <c r="C27" s="635"/>
      <c r="D27" s="635"/>
      <c r="E27" s="54"/>
      <c r="F27" s="54"/>
      <c r="G27" s="54"/>
      <c r="H27" s="54"/>
      <c r="I27" s="54"/>
    </row>
    <row r="28" spans="1:10" s="54" customFormat="1" ht="22.5">
      <c r="A28" s="65" t="s">
        <v>6</v>
      </c>
      <c r="B28" s="65" t="s">
        <v>96</v>
      </c>
      <c r="C28" s="66" t="s">
        <v>97</v>
      </c>
      <c r="D28" s="65" t="s">
        <v>86</v>
      </c>
      <c r="E28" s="66" t="s">
        <v>7</v>
      </c>
      <c r="F28" s="107" t="s">
        <v>98</v>
      </c>
      <c r="G28" s="66" t="s">
        <v>99</v>
      </c>
      <c r="H28" s="66" t="s">
        <v>100</v>
      </c>
      <c r="I28" s="67" t="s">
        <v>101</v>
      </c>
    </row>
    <row r="29" spans="1:10" s="54" customFormat="1" ht="14.1" customHeight="1">
      <c r="A29" s="628">
        <v>3</v>
      </c>
      <c r="B29" s="65">
        <v>1</v>
      </c>
      <c r="C29" s="95">
        <v>73</v>
      </c>
      <c r="D29" s="70" t="s">
        <v>80</v>
      </c>
      <c r="E29" s="84">
        <v>1992</v>
      </c>
      <c r="F29" s="109">
        <v>72.400000000000006</v>
      </c>
      <c r="G29" s="76">
        <v>50</v>
      </c>
      <c r="H29" s="65">
        <f>G29</f>
        <v>50</v>
      </c>
      <c r="I29" s="85" t="s">
        <v>81</v>
      </c>
    </row>
    <row r="30" spans="1:10" s="54" customFormat="1" ht="14.1" customHeight="1">
      <c r="A30" s="670"/>
      <c r="B30" s="65">
        <v>2</v>
      </c>
      <c r="C30" s="95" t="s">
        <v>102</v>
      </c>
      <c r="D30" s="70" t="s">
        <v>83</v>
      </c>
      <c r="E30" s="71">
        <v>1999</v>
      </c>
      <c r="F30" s="102">
        <v>87.7</v>
      </c>
      <c r="G30" s="76">
        <v>47</v>
      </c>
      <c r="H30" s="65">
        <f>H29+G30</f>
        <v>97</v>
      </c>
      <c r="I30" s="85" t="s">
        <v>77</v>
      </c>
    </row>
    <row r="31" spans="1:10" s="17" customFormat="1" ht="14.1" customHeight="1">
      <c r="A31" s="670"/>
      <c r="B31" s="65">
        <v>3</v>
      </c>
      <c r="C31" s="95" t="s">
        <v>102</v>
      </c>
      <c r="D31" s="70" t="s">
        <v>78</v>
      </c>
      <c r="E31" s="86">
        <v>1999</v>
      </c>
      <c r="F31" s="101">
        <v>106.3</v>
      </c>
      <c r="G31" s="76">
        <v>47</v>
      </c>
      <c r="H31" s="65">
        <f t="shared" ref="H31:H32" si="3">H30+G31</f>
        <v>144</v>
      </c>
      <c r="I31" s="85" t="s">
        <v>79</v>
      </c>
    </row>
    <row r="32" spans="1:10" s="54" customFormat="1" ht="13.5" customHeight="1">
      <c r="A32" s="670"/>
      <c r="B32" s="65">
        <v>4</v>
      </c>
      <c r="C32" s="74">
        <v>85</v>
      </c>
      <c r="D32" s="53" t="s">
        <v>82</v>
      </c>
      <c r="E32" s="71">
        <v>1999</v>
      </c>
      <c r="F32" s="101">
        <v>83.85</v>
      </c>
      <c r="G32" s="65">
        <v>46</v>
      </c>
      <c r="H32" s="65">
        <f t="shared" si="3"/>
        <v>190</v>
      </c>
      <c r="I32" s="85" t="s">
        <v>77</v>
      </c>
    </row>
    <row r="33" spans="1:10" s="54" customFormat="1" ht="22.5" customHeight="1">
      <c r="A33" s="79" t="s">
        <v>103</v>
      </c>
      <c r="B33" s="89"/>
      <c r="C33" s="89"/>
      <c r="D33" s="89"/>
      <c r="E33" s="89"/>
      <c r="F33" s="80">
        <f>SUM(F29:F32)</f>
        <v>350.25</v>
      </c>
      <c r="H33" s="7"/>
    </row>
    <row r="34" spans="1:10" ht="12.75" customHeight="1">
      <c r="A34" s="79" t="s">
        <v>104</v>
      </c>
      <c r="B34" s="89"/>
      <c r="C34" s="89"/>
      <c r="D34" s="89"/>
      <c r="E34" s="89"/>
      <c r="F34" s="89"/>
      <c r="G34" s="89"/>
      <c r="H34" s="87">
        <f>H32</f>
        <v>190</v>
      </c>
      <c r="I34" s="54"/>
      <c r="J34" s="54"/>
    </row>
    <row r="35" spans="1:10" ht="13.5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</row>
    <row r="36" spans="1:10" s="54" customFormat="1" ht="23.25" customHeight="1" thickBot="1">
      <c r="A36" s="100" t="s">
        <v>116</v>
      </c>
      <c r="B36" s="100"/>
      <c r="C36" s="100"/>
      <c r="D36" s="100"/>
    </row>
    <row r="37" spans="1:10" s="54" customFormat="1" ht="26.25" customHeight="1" thickBot="1">
      <c r="A37" s="65" t="s">
        <v>6</v>
      </c>
      <c r="B37" s="65" t="s">
        <v>96</v>
      </c>
      <c r="C37" s="66" t="s">
        <v>97</v>
      </c>
      <c r="D37" s="65" t="s">
        <v>86</v>
      </c>
      <c r="E37" s="66" t="s">
        <v>7</v>
      </c>
      <c r="F37" s="66" t="s">
        <v>98</v>
      </c>
      <c r="G37" s="66" t="s">
        <v>99</v>
      </c>
      <c r="H37" s="66" t="s">
        <v>100</v>
      </c>
      <c r="I37" s="67" t="s">
        <v>101</v>
      </c>
      <c r="J37" s="68"/>
    </row>
    <row r="38" spans="1:10" s="54" customFormat="1" ht="14.1" customHeight="1" thickBot="1">
      <c r="A38" s="628">
        <v>4</v>
      </c>
      <c r="B38" s="65">
        <v>1</v>
      </c>
      <c r="C38" s="69">
        <v>85</v>
      </c>
      <c r="D38" s="70" t="s">
        <v>65</v>
      </c>
      <c r="E38" s="71">
        <v>1992</v>
      </c>
      <c r="F38" s="88">
        <v>78.5</v>
      </c>
      <c r="G38" s="69">
        <v>30</v>
      </c>
      <c r="H38" s="65">
        <f>G38</f>
        <v>30</v>
      </c>
      <c r="I38" s="72" t="s">
        <v>66</v>
      </c>
      <c r="J38" s="73"/>
    </row>
    <row r="39" spans="1:10" ht="14.1" customHeight="1">
      <c r="A39" s="670"/>
      <c r="B39" s="65">
        <v>2</v>
      </c>
      <c r="C39" s="99">
        <v>85</v>
      </c>
      <c r="D39" s="70" t="s">
        <v>61</v>
      </c>
      <c r="E39" s="71">
        <v>1983</v>
      </c>
      <c r="F39" s="101">
        <v>82.3</v>
      </c>
      <c r="G39" s="69">
        <v>39</v>
      </c>
      <c r="H39" s="65">
        <f>H38+G39</f>
        <v>69</v>
      </c>
      <c r="I39" s="72" t="s">
        <v>62</v>
      </c>
      <c r="J39" s="73"/>
    </row>
    <row r="40" spans="1:10" s="54" customFormat="1" ht="14.1" customHeight="1" thickBot="1">
      <c r="A40" s="670"/>
      <c r="B40" s="65">
        <v>3</v>
      </c>
      <c r="C40" s="99">
        <v>85</v>
      </c>
      <c r="D40" s="75" t="s">
        <v>63</v>
      </c>
      <c r="E40" s="49">
        <v>1993</v>
      </c>
      <c r="F40" s="102">
        <v>80.05</v>
      </c>
      <c r="G40" s="76">
        <v>39</v>
      </c>
      <c r="H40" s="65">
        <f t="shared" ref="H40:H41" si="4">H39+G40</f>
        <v>108</v>
      </c>
      <c r="I40" s="77" t="s">
        <v>64</v>
      </c>
      <c r="J40" s="78"/>
    </row>
    <row r="41" spans="1:10" s="54" customFormat="1" ht="14.1" customHeight="1" thickBot="1">
      <c r="A41" s="670"/>
      <c r="B41" s="65">
        <v>4</v>
      </c>
      <c r="C41" s="99" t="s">
        <v>102</v>
      </c>
      <c r="D41" s="57" t="s">
        <v>67</v>
      </c>
      <c r="E41" s="29">
        <v>1965</v>
      </c>
      <c r="F41" s="103">
        <v>103.15</v>
      </c>
      <c r="G41" s="76">
        <v>40</v>
      </c>
      <c r="H41" s="65">
        <f t="shared" si="4"/>
        <v>148</v>
      </c>
      <c r="I41" s="77" t="s">
        <v>68</v>
      </c>
      <c r="J41" s="78"/>
    </row>
    <row r="42" spans="1:10" s="54" customFormat="1" ht="15.75" customHeight="1">
      <c r="A42" s="79" t="s">
        <v>103</v>
      </c>
      <c r="B42" s="79"/>
      <c r="C42" s="79"/>
      <c r="D42" s="79"/>
      <c r="E42" s="79"/>
      <c r="F42" s="104">
        <f>SUM(F38:F41)</f>
        <v>344</v>
      </c>
      <c r="H42" s="7"/>
    </row>
    <row r="43" spans="1:10" s="54" customFormat="1" ht="20.25" customHeight="1">
      <c r="A43" s="81" t="s">
        <v>104</v>
      </c>
      <c r="B43" s="81"/>
      <c r="C43" s="81"/>
      <c r="D43" s="81"/>
      <c r="E43" s="79"/>
      <c r="F43" s="105"/>
      <c r="G43" s="79"/>
      <c r="H43" s="82">
        <f>H41</f>
        <v>148</v>
      </c>
      <c r="I43" s="83"/>
    </row>
    <row r="44" spans="1:10" ht="13.5" customHeight="1">
      <c r="A44" s="94"/>
      <c r="B44" s="94"/>
      <c r="C44" s="94"/>
      <c r="D44" s="94"/>
      <c r="E44" s="94"/>
      <c r="F44" s="94"/>
      <c r="G44" s="89"/>
      <c r="H44" s="62"/>
      <c r="I44" s="54"/>
      <c r="J44" s="54"/>
    </row>
    <row r="45" spans="1:10" ht="21.75" customHeight="1"/>
    <row r="46" spans="1:10">
      <c r="A46" s="55" t="s">
        <v>16</v>
      </c>
      <c r="B46" s="55"/>
      <c r="C46" s="55"/>
      <c r="D46" s="4" t="s">
        <v>117</v>
      </c>
      <c r="E46" s="55"/>
      <c r="F46" s="5"/>
      <c r="G46" s="30" t="s">
        <v>109</v>
      </c>
      <c r="I46" s="34" t="s">
        <v>118</v>
      </c>
    </row>
    <row r="47" spans="1:10">
      <c r="A47" s="55"/>
      <c r="B47" s="55"/>
      <c r="C47" s="55"/>
      <c r="D47" s="55"/>
      <c r="E47" s="55"/>
      <c r="G47" s="30"/>
      <c r="I47" s="27"/>
    </row>
    <row r="48" spans="1:10">
      <c r="A48" s="55" t="s">
        <v>17</v>
      </c>
      <c r="B48" s="55"/>
      <c r="C48" s="55"/>
      <c r="D48" s="34" t="s">
        <v>120</v>
      </c>
      <c r="E48" s="55"/>
      <c r="F48" s="55"/>
      <c r="G48" s="30" t="s">
        <v>18</v>
      </c>
      <c r="I48" s="34" t="s">
        <v>119</v>
      </c>
    </row>
  </sheetData>
  <sheetProtection selectLockedCells="1" selectUnlockedCells="1"/>
  <mergeCells count="20">
    <mergeCell ref="A29:A32"/>
    <mergeCell ref="A38:A41"/>
    <mergeCell ref="A27:D27"/>
    <mergeCell ref="A24:E24"/>
    <mergeCell ref="A20:A23"/>
    <mergeCell ref="A25:G25"/>
    <mergeCell ref="A1:J1"/>
    <mergeCell ref="A2:J2"/>
    <mergeCell ref="A3:J3"/>
    <mergeCell ref="A4:J4"/>
    <mergeCell ref="D5:H5"/>
    <mergeCell ref="A6:C6"/>
    <mergeCell ref="D6:H6"/>
    <mergeCell ref="A7:C7"/>
    <mergeCell ref="D7:H7"/>
    <mergeCell ref="A18:D18"/>
    <mergeCell ref="A9:D9"/>
    <mergeCell ref="A11:A14"/>
    <mergeCell ref="A15:E15"/>
    <mergeCell ref="A16:G16"/>
  </mergeCells>
  <pageMargins left="0.70866141732283472" right="0.70866141732283472" top="0.15748031496062992" bottom="0.15748031496062992" header="0.51181102362204722" footer="0.51181102362204722"/>
  <pageSetup paperSize="9" scale="67" firstPageNumber="0" orientation="portrait" r:id="rId1"/>
  <headerFooter alignWithMargins="0"/>
  <colBreaks count="1" manualBreakCount="1">
    <brk id="9" max="56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theme="8" tint="-0.249977111117893"/>
    <pageSetUpPr fitToPage="1"/>
  </sheetPr>
  <dimension ref="A1:AH52"/>
  <sheetViews>
    <sheetView tabSelected="1" view="pageBreakPreview" zoomScale="70" zoomScaleNormal="55" zoomScaleSheetLayoutView="70" workbookViewId="0">
      <selection activeCell="N29" sqref="N29"/>
    </sheetView>
  </sheetViews>
  <sheetFormatPr defaultColWidth="2.28515625" defaultRowHeight="12.75"/>
  <cols>
    <col min="1" max="1" width="6.85546875" customWidth="1"/>
    <col min="2" max="2" width="26.140625" customWidth="1"/>
    <col min="3" max="4" width="4.7109375" style="9" customWidth="1"/>
    <col min="5" max="5" width="4.7109375" style="447" customWidth="1"/>
    <col min="6" max="6" width="4.7109375" customWidth="1"/>
    <col min="7" max="7" width="4.7109375" style="447" customWidth="1"/>
    <col min="8" max="8" width="4.7109375" customWidth="1"/>
    <col min="9" max="9" width="4.7109375" style="447" customWidth="1"/>
    <col min="10" max="10" width="4.7109375" customWidth="1"/>
    <col min="11" max="11" width="4.7109375" style="447" customWidth="1"/>
    <col min="12" max="12" width="4.7109375" customWidth="1"/>
    <col min="13" max="13" width="4.7109375" style="447" customWidth="1"/>
    <col min="14" max="14" width="4.7109375" customWidth="1"/>
    <col min="15" max="15" width="4.7109375" style="447" customWidth="1"/>
    <col min="16" max="16" width="4.7109375" customWidth="1"/>
    <col min="17" max="17" width="4.7109375" style="447" customWidth="1"/>
    <col min="18" max="18" width="4.7109375" style="9" customWidth="1"/>
    <col min="19" max="19" width="4.7109375" style="447" customWidth="1"/>
    <col min="20" max="20" width="4.7109375" style="9" customWidth="1"/>
    <col min="21" max="21" width="8.85546875" style="447" customWidth="1"/>
    <col min="22" max="22" width="4.7109375" style="447" customWidth="1"/>
    <col min="23" max="23" width="4.7109375" customWidth="1"/>
    <col min="24" max="24" width="4.7109375" style="447" customWidth="1"/>
    <col min="25" max="25" width="4.7109375" customWidth="1"/>
    <col min="26" max="26" width="4.7109375" style="447" customWidth="1"/>
    <col min="27" max="27" width="4.7109375" customWidth="1"/>
    <col min="28" max="28" width="4.7109375" style="447" customWidth="1"/>
    <col min="29" max="29" width="4.7109375" customWidth="1"/>
    <col min="30" max="30" width="4.7109375" style="447" customWidth="1"/>
    <col min="31" max="31" width="4.7109375" customWidth="1"/>
    <col min="32" max="32" width="9.140625" style="145" customWidth="1"/>
    <col min="33" max="228" width="9.140625" customWidth="1"/>
    <col min="229" max="229" width="5.5703125" customWidth="1"/>
    <col min="230" max="230" width="26.140625" customWidth="1"/>
    <col min="231" max="231" width="3.140625" customWidth="1"/>
    <col min="232" max="232" width="1.5703125" customWidth="1"/>
    <col min="233" max="233" width="0" hidden="1" customWidth="1"/>
    <col min="234" max="234" width="3.140625" customWidth="1"/>
    <col min="235" max="235" width="2.28515625" customWidth="1"/>
    <col min="236" max="236" width="0.7109375" customWidth="1"/>
    <col min="237" max="237" width="3.5703125" customWidth="1"/>
    <col min="238" max="238" width="1.140625" customWidth="1"/>
    <col min="239" max="239" width="3.140625" customWidth="1"/>
    <col min="240" max="240" width="2.85546875" customWidth="1"/>
    <col min="241" max="242" width="2.28515625" customWidth="1"/>
    <col min="243" max="243" width="2.7109375" customWidth="1"/>
  </cols>
  <sheetData>
    <row r="1" spans="1:33" s="54" customFormat="1">
      <c r="A1" s="689" t="s">
        <v>306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  <c r="O1" s="689"/>
      <c r="P1" s="689"/>
      <c r="Q1" s="689"/>
      <c r="R1" s="689"/>
      <c r="S1" s="689"/>
      <c r="T1" s="689"/>
      <c r="U1" s="689"/>
      <c r="V1" s="689"/>
      <c r="W1" s="689"/>
      <c r="X1" s="689"/>
      <c r="Y1" s="689"/>
      <c r="Z1" s="689"/>
      <c r="AA1" s="689"/>
      <c r="AB1" s="689"/>
      <c r="AC1" s="689"/>
      <c r="AD1" s="689"/>
      <c r="AE1" s="689"/>
      <c r="AF1" s="689"/>
    </row>
    <row r="2" spans="1:33" s="54" customFormat="1">
      <c r="A2" s="667" t="s">
        <v>307</v>
      </c>
      <c r="B2" s="667"/>
      <c r="C2" s="667"/>
      <c r="D2" s="667"/>
      <c r="E2" s="667"/>
      <c r="F2" s="667"/>
      <c r="G2" s="667"/>
      <c r="H2" s="667"/>
      <c r="I2" s="667"/>
      <c r="J2" s="667"/>
      <c r="K2" s="667"/>
      <c r="L2" s="667"/>
      <c r="M2" s="667"/>
      <c r="N2" s="667"/>
      <c r="O2" s="667"/>
      <c r="P2" s="667"/>
      <c r="Q2" s="667"/>
      <c r="R2" s="667"/>
      <c r="S2" s="667"/>
      <c r="T2" s="667"/>
      <c r="U2" s="667"/>
      <c r="V2" s="667"/>
      <c r="W2" s="667"/>
      <c r="X2" s="667"/>
      <c r="Y2" s="667"/>
      <c r="Z2" s="667"/>
      <c r="AA2" s="667"/>
      <c r="AB2" s="667"/>
      <c r="AC2" s="667"/>
      <c r="AD2" s="667"/>
      <c r="AE2" s="667"/>
      <c r="AF2" s="667"/>
    </row>
    <row r="3" spans="1:33" s="54" customFormat="1" ht="12.75" customHeight="1">
      <c r="A3" s="689" t="s">
        <v>305</v>
      </c>
      <c r="B3" s="689"/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689"/>
      <c r="Q3" s="689"/>
      <c r="R3" s="689"/>
      <c r="S3" s="689"/>
      <c r="T3" s="689"/>
      <c r="U3" s="689"/>
      <c r="V3" s="689"/>
      <c r="W3" s="689"/>
      <c r="X3" s="689"/>
      <c r="Y3" s="689"/>
      <c r="Z3" s="689"/>
      <c r="AA3" s="689"/>
      <c r="AB3" s="689"/>
      <c r="AC3" s="689"/>
      <c r="AD3" s="689"/>
      <c r="AE3" s="689"/>
      <c r="AF3" s="689"/>
    </row>
    <row r="4" spans="1:33" s="54" customFormat="1">
      <c r="A4" s="689" t="s">
        <v>308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  <c r="Q4" s="689"/>
      <c r="R4" s="689"/>
      <c r="S4" s="689"/>
      <c r="T4" s="689"/>
      <c r="U4" s="689"/>
      <c r="V4" s="689"/>
      <c r="W4" s="689"/>
      <c r="X4" s="689"/>
      <c r="Y4" s="689"/>
      <c r="Z4" s="689"/>
      <c r="AA4" s="689"/>
      <c r="AB4" s="689"/>
      <c r="AC4" s="689"/>
      <c r="AD4" s="689"/>
      <c r="AE4" s="689"/>
      <c r="AF4" s="689"/>
    </row>
    <row r="5" spans="1:33" s="54" customFormat="1">
      <c r="A5" s="621"/>
      <c r="B5" s="621"/>
      <c r="C5" s="621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444"/>
      <c r="P5" s="55"/>
      <c r="Q5" s="444"/>
      <c r="R5" s="8"/>
      <c r="S5" s="444"/>
      <c r="T5" s="8"/>
      <c r="U5" s="444"/>
      <c r="V5" s="444"/>
      <c r="W5" s="55"/>
      <c r="X5" s="444"/>
      <c r="Y5" s="55"/>
      <c r="Z5" s="444"/>
      <c r="AA5" s="55"/>
      <c r="AB5" s="444"/>
      <c r="AC5" s="55"/>
      <c r="AD5" s="444"/>
      <c r="AE5" s="55"/>
      <c r="AF5" s="1"/>
    </row>
    <row r="6" spans="1:33" s="54" customFormat="1" ht="18" customHeight="1">
      <c r="A6" s="146"/>
      <c r="B6" s="146"/>
      <c r="C6" s="146"/>
      <c r="D6" s="149"/>
      <c r="E6" s="477"/>
      <c r="F6" s="585" t="s">
        <v>114</v>
      </c>
      <c r="G6" s="585"/>
      <c r="H6" s="585"/>
      <c r="I6" s="585"/>
      <c r="J6" s="585"/>
      <c r="K6" s="585"/>
      <c r="L6" s="585"/>
      <c r="M6" s="585"/>
      <c r="N6" s="585"/>
      <c r="O6" s="585"/>
      <c r="P6" s="585"/>
      <c r="Q6" s="585"/>
      <c r="R6" s="585"/>
      <c r="S6" s="585"/>
      <c r="T6" s="585"/>
      <c r="U6" s="585"/>
      <c r="V6" s="585"/>
      <c r="W6" s="585"/>
      <c r="X6" s="585"/>
      <c r="Y6" s="138"/>
      <c r="Z6" s="480"/>
      <c r="AA6" s="138"/>
      <c r="AB6" s="480"/>
      <c r="AC6" s="55"/>
      <c r="AD6" s="444"/>
      <c r="AE6" s="55"/>
      <c r="AF6" s="1"/>
    </row>
    <row r="7" spans="1:33" s="54" customFormat="1" ht="15.75">
      <c r="A7" s="576" t="s">
        <v>313</v>
      </c>
      <c r="B7" s="576"/>
      <c r="C7" s="576"/>
      <c r="D7" s="147"/>
      <c r="E7" s="478"/>
      <c r="F7" s="585" t="s">
        <v>314</v>
      </c>
      <c r="G7" s="585"/>
      <c r="H7" s="585"/>
      <c r="I7" s="585"/>
      <c r="J7" s="585"/>
      <c r="K7" s="585"/>
      <c r="L7" s="585"/>
      <c r="M7" s="585"/>
      <c r="N7" s="585"/>
      <c r="O7" s="585"/>
      <c r="P7" s="585"/>
      <c r="Q7" s="585"/>
      <c r="R7" s="585"/>
      <c r="S7" s="585"/>
      <c r="T7" s="585"/>
      <c r="U7" s="585"/>
      <c r="V7" s="585"/>
      <c r="W7" s="585"/>
      <c r="X7" s="585"/>
      <c r="Y7" s="138"/>
      <c r="Z7" s="480"/>
      <c r="AA7" s="138"/>
      <c r="AB7" s="480"/>
      <c r="AC7" s="55"/>
      <c r="AD7" s="444"/>
      <c r="AE7" s="55"/>
      <c r="AF7" s="1"/>
    </row>
    <row r="8" spans="1:33" s="54" customFormat="1" ht="15.75">
      <c r="A8" s="576" t="s">
        <v>304</v>
      </c>
      <c r="B8" s="576"/>
      <c r="C8" s="576"/>
      <c r="D8" s="147"/>
      <c r="E8" s="478"/>
      <c r="F8" s="619" t="s">
        <v>303</v>
      </c>
      <c r="G8" s="619"/>
      <c r="H8" s="619"/>
      <c r="I8" s="619"/>
      <c r="J8" s="619"/>
      <c r="K8" s="619"/>
      <c r="L8" s="619"/>
      <c r="M8" s="619"/>
      <c r="N8" s="619"/>
      <c r="O8" s="619"/>
      <c r="P8" s="619"/>
      <c r="Q8" s="619"/>
      <c r="R8" s="619"/>
      <c r="S8" s="619"/>
      <c r="T8" s="619"/>
      <c r="U8" s="619"/>
      <c r="V8" s="619"/>
      <c r="W8" s="619"/>
      <c r="X8" s="619"/>
      <c r="Y8" s="138"/>
      <c r="Z8" s="480"/>
      <c r="AA8" s="138"/>
      <c r="AB8" s="480"/>
      <c r="AC8" s="55"/>
      <c r="AD8" s="444"/>
      <c r="AE8" s="55"/>
      <c r="AF8" s="1"/>
    </row>
    <row r="9" spans="1:33" s="54" customFormat="1" ht="13.9" customHeight="1" thickBot="1">
      <c r="E9" s="622"/>
      <c r="F9" s="622"/>
      <c r="G9" s="622"/>
      <c r="H9" s="622"/>
      <c r="I9" s="622"/>
      <c r="J9" s="622"/>
      <c r="K9" s="622"/>
      <c r="L9" s="622"/>
      <c r="M9" s="664"/>
      <c r="N9" s="664"/>
      <c r="O9" s="453"/>
      <c r="P9" s="37"/>
      <c r="Q9" s="453"/>
      <c r="R9" s="37"/>
      <c r="S9" s="453"/>
      <c r="T9" s="37"/>
      <c r="U9" s="453"/>
      <c r="V9" s="475"/>
      <c r="W9" s="21"/>
      <c r="X9" s="475"/>
      <c r="Y9" s="25"/>
      <c r="Z9" s="481"/>
      <c r="AA9" s="148"/>
      <c r="AB9" s="482"/>
      <c r="AC9" s="145"/>
      <c r="AD9" s="444"/>
      <c r="AE9" s="55"/>
      <c r="AF9" s="1"/>
    </row>
    <row r="10" spans="1:33" s="54" customFormat="1" ht="33" customHeight="1" thickBot="1">
      <c r="A10" s="692" t="s">
        <v>6</v>
      </c>
      <c r="B10" s="690" t="s">
        <v>24</v>
      </c>
      <c r="C10" s="684" t="s">
        <v>35</v>
      </c>
      <c r="D10" s="685"/>
      <c r="E10" s="685"/>
      <c r="F10" s="686"/>
      <c r="G10" s="687" t="s">
        <v>36</v>
      </c>
      <c r="H10" s="685"/>
      <c r="I10" s="685"/>
      <c r="J10" s="688"/>
      <c r="K10" s="679" t="s">
        <v>37</v>
      </c>
      <c r="L10" s="680"/>
      <c r="M10" s="680"/>
      <c r="N10" s="680"/>
      <c r="O10" s="681"/>
      <c r="P10" s="681"/>
      <c r="Q10" s="681"/>
      <c r="R10" s="681"/>
      <c r="S10" s="682"/>
      <c r="T10" s="682"/>
      <c r="U10" s="682"/>
      <c r="V10" s="679" t="s">
        <v>38</v>
      </c>
      <c r="W10" s="680"/>
      <c r="X10" s="680"/>
      <c r="Y10" s="680"/>
      <c r="Z10" s="681"/>
      <c r="AA10" s="681"/>
      <c r="AB10" s="681"/>
      <c r="AC10" s="681"/>
      <c r="AD10" s="683"/>
      <c r="AE10" s="683"/>
      <c r="AF10" s="671" t="s">
        <v>23</v>
      </c>
    </row>
    <row r="11" spans="1:33" ht="18" customHeight="1" thickBot="1">
      <c r="A11" s="693"/>
      <c r="B11" s="691"/>
      <c r="C11" s="673">
        <v>63</v>
      </c>
      <c r="D11" s="674"/>
      <c r="E11" s="675" t="s">
        <v>32</v>
      </c>
      <c r="F11" s="674"/>
      <c r="G11" s="676">
        <v>63</v>
      </c>
      <c r="H11" s="677"/>
      <c r="I11" s="675" t="s">
        <v>32</v>
      </c>
      <c r="J11" s="674"/>
      <c r="K11" s="673">
        <v>63</v>
      </c>
      <c r="L11" s="674"/>
      <c r="M11" s="676">
        <v>68</v>
      </c>
      <c r="N11" s="674"/>
      <c r="O11" s="676">
        <v>73</v>
      </c>
      <c r="P11" s="674"/>
      <c r="Q11" s="675">
        <v>85</v>
      </c>
      <c r="R11" s="674"/>
      <c r="S11" s="679" t="s">
        <v>33</v>
      </c>
      <c r="T11" s="680"/>
      <c r="U11" s="459" t="s">
        <v>321</v>
      </c>
      <c r="V11" s="674">
        <v>63</v>
      </c>
      <c r="W11" s="674"/>
      <c r="X11" s="676">
        <v>68</v>
      </c>
      <c r="Y11" s="674"/>
      <c r="Z11" s="676">
        <v>73</v>
      </c>
      <c r="AA11" s="674"/>
      <c r="AB11" s="675">
        <v>85</v>
      </c>
      <c r="AC11" s="674"/>
      <c r="AD11" s="675" t="s">
        <v>33</v>
      </c>
      <c r="AE11" s="674"/>
      <c r="AF11" s="672"/>
      <c r="AG11" s="54"/>
    </row>
    <row r="12" spans="1:33" s="27" customFormat="1">
      <c r="A12" s="407">
        <v>1</v>
      </c>
      <c r="B12" s="483" t="s">
        <v>527</v>
      </c>
      <c r="C12" s="38">
        <v>18</v>
      </c>
      <c r="D12" s="39">
        <v>16</v>
      </c>
      <c r="E12" s="131"/>
      <c r="F12" s="39"/>
      <c r="G12" s="131">
        <v>20</v>
      </c>
      <c r="H12" s="40"/>
      <c r="I12" s="131">
        <v>14</v>
      </c>
      <c r="J12" s="41"/>
      <c r="K12" s="427">
        <v>12</v>
      </c>
      <c r="L12" s="39"/>
      <c r="M12" s="131"/>
      <c r="N12" s="39"/>
      <c r="O12" s="131">
        <v>16</v>
      </c>
      <c r="P12" s="39"/>
      <c r="Q12" s="131">
        <v>14</v>
      </c>
      <c r="R12" s="39"/>
      <c r="S12" s="491">
        <v>14</v>
      </c>
      <c r="T12" s="208">
        <v>11</v>
      </c>
      <c r="U12" s="458">
        <v>18</v>
      </c>
      <c r="V12" s="476">
        <v>20</v>
      </c>
      <c r="W12" s="39">
        <v>18</v>
      </c>
      <c r="X12" s="131">
        <v>18</v>
      </c>
      <c r="Y12" s="39">
        <v>16</v>
      </c>
      <c r="Z12" s="131"/>
      <c r="AA12" s="39"/>
      <c r="AB12" s="131"/>
      <c r="AC12" s="39"/>
      <c r="AD12" s="131">
        <v>20</v>
      </c>
      <c r="AE12" s="39"/>
      <c r="AF12" s="154">
        <f t="shared" ref="AF12:AF43" si="0">SUM(C12:AE12)</f>
        <v>245</v>
      </c>
      <c r="AG12" s="54"/>
    </row>
    <row r="13" spans="1:33" s="27" customFormat="1">
      <c r="A13" s="408">
        <f>A12+1</f>
        <v>2</v>
      </c>
      <c r="B13" s="484" t="s">
        <v>209</v>
      </c>
      <c r="C13" s="38"/>
      <c r="D13" s="39"/>
      <c r="E13" s="131">
        <v>20</v>
      </c>
      <c r="F13" s="39">
        <v>18</v>
      </c>
      <c r="G13" s="131">
        <v>18</v>
      </c>
      <c r="H13" s="40"/>
      <c r="I13" s="131">
        <v>20</v>
      </c>
      <c r="J13" s="41"/>
      <c r="K13" s="427"/>
      <c r="L13" s="39"/>
      <c r="M13" s="131">
        <v>14</v>
      </c>
      <c r="N13" s="39"/>
      <c r="O13" s="131"/>
      <c r="P13" s="39"/>
      <c r="Q13" s="131">
        <v>9</v>
      </c>
      <c r="R13" s="39">
        <v>8</v>
      </c>
      <c r="S13" s="131">
        <v>12</v>
      </c>
      <c r="T13" s="39">
        <v>10</v>
      </c>
      <c r="U13" s="457">
        <v>8</v>
      </c>
      <c r="V13" s="476"/>
      <c r="W13" s="39"/>
      <c r="X13" s="131">
        <v>13</v>
      </c>
      <c r="Y13" s="39"/>
      <c r="Z13" s="131">
        <v>20</v>
      </c>
      <c r="AA13" s="39"/>
      <c r="AB13" s="131"/>
      <c r="AC13" s="39"/>
      <c r="AD13" s="131">
        <v>18</v>
      </c>
      <c r="AE13" s="39"/>
      <c r="AF13" s="154">
        <f t="shared" si="0"/>
        <v>188</v>
      </c>
      <c r="AG13" s="54"/>
    </row>
    <row r="14" spans="1:33" s="27" customFormat="1">
      <c r="A14" s="408">
        <f t="shared" ref="A14:A45" si="1">A13+1</f>
        <v>3</v>
      </c>
      <c r="B14" s="483" t="s">
        <v>456</v>
      </c>
      <c r="C14" s="38"/>
      <c r="D14" s="39"/>
      <c r="E14" s="131">
        <v>8</v>
      </c>
      <c r="F14" s="39">
        <v>6</v>
      </c>
      <c r="G14" s="131"/>
      <c r="H14" s="40"/>
      <c r="I14" s="131">
        <v>13</v>
      </c>
      <c r="J14" s="41">
        <v>12</v>
      </c>
      <c r="K14" s="427">
        <v>6</v>
      </c>
      <c r="L14" s="39"/>
      <c r="M14" s="131">
        <v>9</v>
      </c>
      <c r="N14" s="39"/>
      <c r="O14" s="131">
        <v>13</v>
      </c>
      <c r="P14" s="39"/>
      <c r="Q14" s="131">
        <v>7</v>
      </c>
      <c r="R14" s="39"/>
      <c r="S14" s="131">
        <v>20</v>
      </c>
      <c r="T14" s="39"/>
      <c r="U14" s="457">
        <v>20</v>
      </c>
      <c r="V14" s="476">
        <v>12</v>
      </c>
      <c r="W14" s="39"/>
      <c r="X14" s="131">
        <v>12</v>
      </c>
      <c r="Y14" s="39">
        <v>10</v>
      </c>
      <c r="Z14" s="131">
        <v>9</v>
      </c>
      <c r="AA14" s="39"/>
      <c r="AB14" s="131"/>
      <c r="AC14" s="39"/>
      <c r="AD14" s="131">
        <v>13</v>
      </c>
      <c r="AE14" s="39"/>
      <c r="AF14" s="154">
        <f t="shared" si="0"/>
        <v>170</v>
      </c>
      <c r="AG14" s="54"/>
    </row>
    <row r="15" spans="1:33" s="443" customFormat="1">
      <c r="A15" s="408">
        <f t="shared" si="1"/>
        <v>4</v>
      </c>
      <c r="B15" s="485" t="s">
        <v>352</v>
      </c>
      <c r="C15" s="427"/>
      <c r="D15" s="476"/>
      <c r="E15" s="131">
        <v>11</v>
      </c>
      <c r="F15" s="476">
        <v>10</v>
      </c>
      <c r="G15" s="131"/>
      <c r="H15" s="493"/>
      <c r="I15" s="131"/>
      <c r="J15" s="494"/>
      <c r="K15" s="427"/>
      <c r="L15" s="476"/>
      <c r="M15" s="131"/>
      <c r="N15" s="476"/>
      <c r="O15" s="131"/>
      <c r="P15" s="476"/>
      <c r="Q15" s="131">
        <v>11</v>
      </c>
      <c r="R15" s="476">
        <v>10</v>
      </c>
      <c r="S15" s="131">
        <v>13</v>
      </c>
      <c r="T15" s="476"/>
      <c r="U15" s="457">
        <v>13</v>
      </c>
      <c r="V15" s="476">
        <v>15</v>
      </c>
      <c r="W15" s="476"/>
      <c r="X15" s="131"/>
      <c r="Y15" s="476"/>
      <c r="Z15" s="131"/>
      <c r="AA15" s="476"/>
      <c r="AB15" s="131">
        <v>13</v>
      </c>
      <c r="AC15" s="476">
        <v>12</v>
      </c>
      <c r="AD15" s="131">
        <v>12</v>
      </c>
      <c r="AE15" s="476"/>
      <c r="AF15" s="495">
        <f t="shared" si="0"/>
        <v>120</v>
      </c>
      <c r="AG15" s="106"/>
    </row>
    <row r="16" spans="1:33" s="443" customFormat="1">
      <c r="A16" s="408">
        <f t="shared" si="1"/>
        <v>5</v>
      </c>
      <c r="B16" s="485" t="s">
        <v>531</v>
      </c>
      <c r="C16" s="427"/>
      <c r="D16" s="476"/>
      <c r="E16" s="131"/>
      <c r="F16" s="476"/>
      <c r="G16" s="131">
        <v>16</v>
      </c>
      <c r="H16" s="493"/>
      <c r="I16" s="131">
        <v>18</v>
      </c>
      <c r="J16" s="494"/>
      <c r="K16" s="427">
        <v>8</v>
      </c>
      <c r="L16" s="476"/>
      <c r="M16" s="131">
        <v>20</v>
      </c>
      <c r="N16" s="476">
        <v>12</v>
      </c>
      <c r="O16" s="131"/>
      <c r="P16" s="476"/>
      <c r="Q16" s="131"/>
      <c r="R16" s="476"/>
      <c r="S16" s="131"/>
      <c r="T16" s="476"/>
      <c r="U16" s="457">
        <v>7</v>
      </c>
      <c r="V16" s="476">
        <v>11</v>
      </c>
      <c r="W16" s="476"/>
      <c r="X16" s="131">
        <v>20</v>
      </c>
      <c r="Y16" s="476"/>
      <c r="Z16" s="131"/>
      <c r="AA16" s="476"/>
      <c r="AB16" s="131">
        <v>4</v>
      </c>
      <c r="AC16" s="476"/>
      <c r="AD16" s="131"/>
      <c r="AE16" s="476"/>
      <c r="AF16" s="495">
        <f t="shared" si="0"/>
        <v>116</v>
      </c>
      <c r="AG16" s="106"/>
    </row>
    <row r="17" spans="1:33" s="27" customFormat="1">
      <c r="A17" s="408">
        <f t="shared" si="1"/>
        <v>6</v>
      </c>
      <c r="B17" s="484" t="s">
        <v>40</v>
      </c>
      <c r="C17" s="427">
        <v>14</v>
      </c>
      <c r="D17" s="476"/>
      <c r="E17" s="131">
        <v>12</v>
      </c>
      <c r="F17" s="476"/>
      <c r="G17" s="131"/>
      <c r="H17" s="493"/>
      <c r="I17" s="131"/>
      <c r="J17" s="494"/>
      <c r="K17" s="427">
        <v>13</v>
      </c>
      <c r="L17" s="476"/>
      <c r="M17" s="131">
        <v>18</v>
      </c>
      <c r="N17" s="476">
        <v>13</v>
      </c>
      <c r="O17" s="131"/>
      <c r="P17" s="476"/>
      <c r="Q17" s="131"/>
      <c r="R17" s="476"/>
      <c r="S17" s="131"/>
      <c r="T17" s="476"/>
      <c r="U17" s="457">
        <v>10</v>
      </c>
      <c r="V17" s="476">
        <v>13</v>
      </c>
      <c r="W17" s="476"/>
      <c r="X17" s="131"/>
      <c r="Y17" s="476"/>
      <c r="Z17" s="131">
        <v>12</v>
      </c>
      <c r="AA17" s="476"/>
      <c r="AB17" s="131">
        <v>11</v>
      </c>
      <c r="AC17" s="476"/>
      <c r="AD17" s="131"/>
      <c r="AE17" s="476"/>
      <c r="AF17" s="495">
        <f t="shared" si="0"/>
        <v>116</v>
      </c>
      <c r="AG17" s="54"/>
    </row>
    <row r="18" spans="1:33" s="27" customFormat="1">
      <c r="A18" s="408">
        <f t="shared" si="1"/>
        <v>7</v>
      </c>
      <c r="B18" s="484" t="s">
        <v>526</v>
      </c>
      <c r="C18" s="38">
        <v>11</v>
      </c>
      <c r="D18" s="39"/>
      <c r="E18" s="131">
        <v>7</v>
      </c>
      <c r="F18" s="39"/>
      <c r="G18" s="131"/>
      <c r="H18" s="40"/>
      <c r="I18" s="131">
        <v>15</v>
      </c>
      <c r="J18" s="41"/>
      <c r="K18" s="427">
        <v>7</v>
      </c>
      <c r="L18" s="39"/>
      <c r="M18" s="131"/>
      <c r="N18" s="39"/>
      <c r="O18" s="131">
        <v>12</v>
      </c>
      <c r="P18" s="39"/>
      <c r="Q18" s="131"/>
      <c r="R18" s="39"/>
      <c r="S18" s="131">
        <v>16</v>
      </c>
      <c r="T18" s="39"/>
      <c r="U18" s="457"/>
      <c r="V18" s="476"/>
      <c r="W18" s="39"/>
      <c r="X18" s="131"/>
      <c r="Y18" s="39"/>
      <c r="Z18" s="131">
        <v>16</v>
      </c>
      <c r="AA18" s="39"/>
      <c r="AB18" s="131"/>
      <c r="AC18" s="39"/>
      <c r="AD18" s="131">
        <v>15</v>
      </c>
      <c r="AE18" s="39">
        <v>14</v>
      </c>
      <c r="AF18" s="154">
        <f t="shared" si="0"/>
        <v>113</v>
      </c>
      <c r="AG18" s="54"/>
    </row>
    <row r="19" spans="1:33" s="27" customFormat="1">
      <c r="A19" s="408">
        <f t="shared" si="1"/>
        <v>8</v>
      </c>
      <c r="B19" s="485" t="s">
        <v>529</v>
      </c>
      <c r="C19" s="38"/>
      <c r="D19" s="39"/>
      <c r="E19" s="131"/>
      <c r="F19" s="39"/>
      <c r="G19" s="131"/>
      <c r="H19" s="40"/>
      <c r="I19" s="131"/>
      <c r="J19" s="41"/>
      <c r="K19" s="427">
        <v>10</v>
      </c>
      <c r="L19" s="39">
        <v>9</v>
      </c>
      <c r="M19" s="131"/>
      <c r="N19" s="39"/>
      <c r="O19" s="131">
        <v>20</v>
      </c>
      <c r="P19" s="39"/>
      <c r="Q19" s="131">
        <v>13</v>
      </c>
      <c r="R19" s="39"/>
      <c r="S19" s="131">
        <v>9</v>
      </c>
      <c r="T19" s="39"/>
      <c r="U19" s="457">
        <v>11</v>
      </c>
      <c r="V19" s="476"/>
      <c r="W19" s="39"/>
      <c r="X19" s="131"/>
      <c r="Y19" s="39"/>
      <c r="Z19" s="131">
        <v>18</v>
      </c>
      <c r="AA19" s="40">
        <v>14</v>
      </c>
      <c r="AB19" s="131"/>
      <c r="AC19" s="39"/>
      <c r="AD19" s="131"/>
      <c r="AE19" s="39"/>
      <c r="AF19" s="154">
        <f t="shared" si="0"/>
        <v>104</v>
      </c>
      <c r="AG19" s="54"/>
    </row>
    <row r="20" spans="1:33" s="27" customFormat="1">
      <c r="A20" s="408">
        <f t="shared" si="1"/>
        <v>9</v>
      </c>
      <c r="B20" s="485" t="s">
        <v>360</v>
      </c>
      <c r="C20" s="38">
        <v>20</v>
      </c>
      <c r="D20" s="39">
        <v>13</v>
      </c>
      <c r="E20" s="131"/>
      <c r="F20" s="39"/>
      <c r="G20" s="131"/>
      <c r="H20" s="40"/>
      <c r="I20" s="131"/>
      <c r="J20" s="41"/>
      <c r="K20" s="427"/>
      <c r="L20" s="39"/>
      <c r="M20" s="131"/>
      <c r="N20" s="39"/>
      <c r="O20" s="131"/>
      <c r="P20" s="39"/>
      <c r="Q20" s="131">
        <v>15</v>
      </c>
      <c r="R20" s="39"/>
      <c r="S20" s="131"/>
      <c r="T20" s="39"/>
      <c r="U20" s="457"/>
      <c r="V20" s="476">
        <v>14</v>
      </c>
      <c r="W20" s="39"/>
      <c r="X20" s="131"/>
      <c r="Y20" s="39"/>
      <c r="Z20" s="131">
        <v>14</v>
      </c>
      <c r="AA20" s="39"/>
      <c r="AB20" s="131">
        <v>6</v>
      </c>
      <c r="AC20" s="39"/>
      <c r="AD20" s="131"/>
      <c r="AE20" s="39"/>
      <c r="AF20" s="154">
        <f t="shared" si="0"/>
        <v>82</v>
      </c>
      <c r="AG20" s="54"/>
    </row>
    <row r="21" spans="1:33" s="27" customFormat="1">
      <c r="A21" s="408">
        <f t="shared" si="1"/>
        <v>10</v>
      </c>
      <c r="B21" s="485" t="s">
        <v>329</v>
      </c>
      <c r="C21" s="38"/>
      <c r="D21" s="39"/>
      <c r="E21" s="131"/>
      <c r="F21" s="39"/>
      <c r="G21" s="131"/>
      <c r="H21" s="40"/>
      <c r="I21" s="131"/>
      <c r="J21" s="41"/>
      <c r="K21" s="427">
        <v>18</v>
      </c>
      <c r="L21" s="39"/>
      <c r="M21" s="131"/>
      <c r="N21" s="39"/>
      <c r="O21" s="131"/>
      <c r="P21" s="39"/>
      <c r="Q21" s="131"/>
      <c r="R21" s="39"/>
      <c r="S21" s="131">
        <v>15</v>
      </c>
      <c r="T21" s="39"/>
      <c r="U21" s="457">
        <v>12</v>
      </c>
      <c r="V21" s="476">
        <v>16</v>
      </c>
      <c r="W21" s="39"/>
      <c r="X21" s="131"/>
      <c r="Y21" s="39"/>
      <c r="Z21" s="131"/>
      <c r="AA21" s="39"/>
      <c r="AB21" s="131">
        <v>15</v>
      </c>
      <c r="AC21" s="39">
        <v>5</v>
      </c>
      <c r="AD21" s="131"/>
      <c r="AE21" s="39"/>
      <c r="AF21" s="154">
        <f t="shared" si="0"/>
        <v>81</v>
      </c>
      <c r="AG21" s="54"/>
    </row>
    <row r="22" spans="1:33" s="27" customFormat="1">
      <c r="A22" s="408">
        <f t="shared" si="1"/>
        <v>11</v>
      </c>
      <c r="B22" s="484" t="s">
        <v>201</v>
      </c>
      <c r="C22" s="38">
        <v>10</v>
      </c>
      <c r="D22" s="39"/>
      <c r="E22" s="131"/>
      <c r="F22" s="39"/>
      <c r="G22" s="131"/>
      <c r="H22" s="40"/>
      <c r="I22" s="131"/>
      <c r="J22" s="41"/>
      <c r="K22" s="427"/>
      <c r="L22" s="39"/>
      <c r="M22" s="131"/>
      <c r="N22" s="39"/>
      <c r="O22" s="131"/>
      <c r="P22" s="39"/>
      <c r="Q22" s="131">
        <v>18</v>
      </c>
      <c r="R22" s="39"/>
      <c r="S22" s="131">
        <v>8</v>
      </c>
      <c r="T22" s="39"/>
      <c r="U22" s="457">
        <v>15</v>
      </c>
      <c r="V22" s="476"/>
      <c r="W22" s="39"/>
      <c r="X22" s="131"/>
      <c r="Y22" s="39"/>
      <c r="Z22" s="131">
        <v>11</v>
      </c>
      <c r="AA22" s="39"/>
      <c r="AB22" s="131"/>
      <c r="AC22" s="39"/>
      <c r="AD22" s="131"/>
      <c r="AE22" s="39"/>
      <c r="AF22" s="154">
        <f t="shared" si="0"/>
        <v>62</v>
      </c>
      <c r="AG22" s="54"/>
    </row>
    <row r="23" spans="1:33" s="27" customFormat="1">
      <c r="A23" s="408">
        <f t="shared" si="1"/>
        <v>12</v>
      </c>
      <c r="B23" s="487" t="s">
        <v>351</v>
      </c>
      <c r="C23" s="38"/>
      <c r="D23" s="39"/>
      <c r="E23" s="131"/>
      <c r="F23" s="39"/>
      <c r="G23" s="131"/>
      <c r="H23" s="40"/>
      <c r="I23" s="131"/>
      <c r="J23" s="41"/>
      <c r="K23" s="427"/>
      <c r="L23" s="39"/>
      <c r="M23" s="131"/>
      <c r="N23" s="39"/>
      <c r="O23" s="131"/>
      <c r="P23" s="39"/>
      <c r="Q23" s="131">
        <v>16</v>
      </c>
      <c r="R23" s="39"/>
      <c r="S23" s="131"/>
      <c r="T23" s="39"/>
      <c r="U23" s="457">
        <v>16</v>
      </c>
      <c r="V23" s="476"/>
      <c r="W23" s="39"/>
      <c r="X23" s="131"/>
      <c r="Y23" s="39"/>
      <c r="Z23" s="131"/>
      <c r="AA23" s="39"/>
      <c r="AB23" s="131">
        <v>14</v>
      </c>
      <c r="AC23" s="39"/>
      <c r="AD23" s="131">
        <v>10</v>
      </c>
      <c r="AE23" s="39"/>
      <c r="AF23" s="154">
        <f t="shared" si="0"/>
        <v>56</v>
      </c>
      <c r="AG23" s="54"/>
    </row>
    <row r="24" spans="1:33" s="443" customFormat="1">
      <c r="A24" s="408">
        <f t="shared" si="1"/>
        <v>13</v>
      </c>
      <c r="B24" s="486" t="s">
        <v>197</v>
      </c>
      <c r="C24" s="427"/>
      <c r="D24" s="476"/>
      <c r="E24" s="131"/>
      <c r="F24" s="476"/>
      <c r="G24" s="131"/>
      <c r="H24" s="493"/>
      <c r="I24" s="131"/>
      <c r="J24" s="494"/>
      <c r="K24" s="427">
        <v>20</v>
      </c>
      <c r="L24" s="476">
        <v>15</v>
      </c>
      <c r="M24" s="131"/>
      <c r="N24" s="476"/>
      <c r="O24" s="131"/>
      <c r="P24" s="476"/>
      <c r="Q24" s="131"/>
      <c r="R24" s="476"/>
      <c r="S24" s="131"/>
      <c r="T24" s="476"/>
      <c r="U24" s="457"/>
      <c r="V24" s="476"/>
      <c r="W24" s="476"/>
      <c r="X24" s="131"/>
      <c r="Y24" s="476"/>
      <c r="Z24" s="131"/>
      <c r="AA24" s="476"/>
      <c r="AB24" s="131">
        <v>10</v>
      </c>
      <c r="AC24" s="476"/>
      <c r="AD24" s="131"/>
      <c r="AE24" s="476"/>
      <c r="AF24" s="495">
        <f t="shared" si="0"/>
        <v>45</v>
      </c>
      <c r="AG24" s="106"/>
    </row>
    <row r="25" spans="1:33" s="443" customFormat="1">
      <c r="A25" s="408">
        <f t="shared" si="1"/>
        <v>14</v>
      </c>
      <c r="B25" s="485" t="s">
        <v>354</v>
      </c>
      <c r="C25" s="427"/>
      <c r="D25" s="476"/>
      <c r="E25" s="131"/>
      <c r="F25" s="476"/>
      <c r="G25" s="131"/>
      <c r="H25" s="493"/>
      <c r="I25" s="131"/>
      <c r="J25" s="494"/>
      <c r="K25" s="427"/>
      <c r="L25" s="476"/>
      <c r="M25" s="131"/>
      <c r="N25" s="476"/>
      <c r="O25" s="131">
        <v>14</v>
      </c>
      <c r="P25" s="476"/>
      <c r="Q25" s="131"/>
      <c r="R25" s="476"/>
      <c r="S25" s="131"/>
      <c r="T25" s="476"/>
      <c r="U25" s="457"/>
      <c r="V25" s="476"/>
      <c r="W25" s="476"/>
      <c r="X25" s="131"/>
      <c r="Y25" s="476"/>
      <c r="Z25" s="131">
        <v>15</v>
      </c>
      <c r="AA25" s="476"/>
      <c r="AB25" s="131">
        <v>16</v>
      </c>
      <c r="AC25" s="476"/>
      <c r="AD25" s="131"/>
      <c r="AE25" s="476"/>
      <c r="AF25" s="495">
        <f t="shared" si="0"/>
        <v>45</v>
      </c>
      <c r="AG25" s="106"/>
    </row>
    <row r="26" spans="1:33" s="27" customFormat="1">
      <c r="A26" s="408">
        <f t="shared" si="1"/>
        <v>15</v>
      </c>
      <c r="B26" s="485" t="s">
        <v>530</v>
      </c>
      <c r="C26" s="38">
        <v>12</v>
      </c>
      <c r="D26" s="39"/>
      <c r="E26" s="131"/>
      <c r="F26" s="39"/>
      <c r="G26" s="131"/>
      <c r="H26" s="40"/>
      <c r="I26" s="131"/>
      <c r="J26" s="41"/>
      <c r="K26" s="427">
        <v>16</v>
      </c>
      <c r="L26" s="39"/>
      <c r="M26" s="131">
        <v>15</v>
      </c>
      <c r="N26" s="39"/>
      <c r="O26" s="131"/>
      <c r="P26" s="39"/>
      <c r="Q26" s="131"/>
      <c r="R26" s="39"/>
      <c r="S26" s="131"/>
      <c r="T26" s="39"/>
      <c r="U26" s="457"/>
      <c r="V26" s="476"/>
      <c r="W26" s="39"/>
      <c r="X26" s="131"/>
      <c r="Y26" s="39"/>
      <c r="Z26" s="131"/>
      <c r="AA26" s="39"/>
      <c r="AB26" s="131"/>
      <c r="AC26" s="39"/>
      <c r="AD26" s="131"/>
      <c r="AE26" s="39"/>
      <c r="AF26" s="154">
        <f t="shared" si="0"/>
        <v>43</v>
      </c>
      <c r="AG26" s="54"/>
    </row>
    <row r="27" spans="1:33" s="27" customFormat="1">
      <c r="A27" s="408">
        <f t="shared" si="1"/>
        <v>16</v>
      </c>
      <c r="B27" s="484" t="s">
        <v>195</v>
      </c>
      <c r="C27" s="38"/>
      <c r="D27" s="39"/>
      <c r="E27" s="131"/>
      <c r="F27" s="39"/>
      <c r="G27" s="131"/>
      <c r="H27" s="40"/>
      <c r="I27" s="131"/>
      <c r="J27" s="41"/>
      <c r="K27" s="427">
        <v>14</v>
      </c>
      <c r="L27" s="39">
        <v>11</v>
      </c>
      <c r="M27" s="131"/>
      <c r="N27" s="39"/>
      <c r="O27" s="131"/>
      <c r="P27" s="39"/>
      <c r="Q27" s="131"/>
      <c r="R27" s="39"/>
      <c r="S27" s="131"/>
      <c r="T27" s="39"/>
      <c r="U27" s="457">
        <v>9</v>
      </c>
      <c r="V27" s="476"/>
      <c r="W27" s="39"/>
      <c r="X27" s="131"/>
      <c r="Y27" s="39"/>
      <c r="Z27" s="131"/>
      <c r="AA27" s="39"/>
      <c r="AB27" s="131">
        <v>8</v>
      </c>
      <c r="AC27" s="39"/>
      <c r="AD27" s="131"/>
      <c r="AE27" s="39"/>
      <c r="AF27" s="154">
        <f t="shared" si="0"/>
        <v>42</v>
      </c>
      <c r="AG27" s="54"/>
    </row>
    <row r="28" spans="1:33" s="27" customFormat="1">
      <c r="A28" s="408">
        <f t="shared" si="1"/>
        <v>17</v>
      </c>
      <c r="B28" s="484" t="s">
        <v>232</v>
      </c>
      <c r="C28" s="38"/>
      <c r="D28" s="39"/>
      <c r="E28" s="131"/>
      <c r="F28" s="39"/>
      <c r="G28" s="131"/>
      <c r="H28" s="40"/>
      <c r="I28" s="131"/>
      <c r="J28" s="41"/>
      <c r="K28" s="427"/>
      <c r="L28" s="39"/>
      <c r="M28" s="131"/>
      <c r="N28" s="39"/>
      <c r="O28" s="131"/>
      <c r="P28" s="39"/>
      <c r="Q28" s="131"/>
      <c r="R28" s="39"/>
      <c r="S28" s="131">
        <v>18</v>
      </c>
      <c r="T28" s="39"/>
      <c r="U28" s="457"/>
      <c r="V28" s="476"/>
      <c r="W28" s="39"/>
      <c r="X28" s="131"/>
      <c r="Y28" s="39"/>
      <c r="Z28" s="131">
        <v>13</v>
      </c>
      <c r="AA28" s="39"/>
      <c r="AB28" s="131">
        <v>9</v>
      </c>
      <c r="AC28" s="39"/>
      <c r="AD28" s="131"/>
      <c r="AE28" s="39"/>
      <c r="AF28" s="154">
        <f t="shared" si="0"/>
        <v>40</v>
      </c>
      <c r="AG28" s="54"/>
    </row>
    <row r="29" spans="1:33" s="27" customFormat="1">
      <c r="A29" s="408">
        <f t="shared" si="1"/>
        <v>18</v>
      </c>
      <c r="B29" s="485" t="s">
        <v>356</v>
      </c>
      <c r="C29" s="38"/>
      <c r="D29" s="39"/>
      <c r="E29" s="131"/>
      <c r="F29" s="39"/>
      <c r="G29" s="131"/>
      <c r="H29" s="40"/>
      <c r="I29" s="131"/>
      <c r="J29" s="41"/>
      <c r="K29" s="427"/>
      <c r="L29" s="39"/>
      <c r="M29" s="131"/>
      <c r="N29" s="39"/>
      <c r="O29" s="131">
        <v>18</v>
      </c>
      <c r="P29" s="39"/>
      <c r="Q29" s="131">
        <v>20</v>
      </c>
      <c r="R29" s="39"/>
      <c r="S29" s="131"/>
      <c r="T29" s="39"/>
      <c r="U29" s="457"/>
      <c r="V29" s="476"/>
      <c r="W29" s="39"/>
      <c r="X29" s="131"/>
      <c r="Y29" s="39"/>
      <c r="Z29" s="131"/>
      <c r="AA29" s="39"/>
      <c r="AB29" s="131"/>
      <c r="AC29" s="39"/>
      <c r="AD29" s="131"/>
      <c r="AE29" s="39"/>
      <c r="AF29" s="154">
        <f t="shared" si="0"/>
        <v>38</v>
      </c>
      <c r="AG29" s="54"/>
    </row>
    <row r="30" spans="1:33" s="27" customFormat="1">
      <c r="A30" s="408">
        <f t="shared" si="1"/>
        <v>19</v>
      </c>
      <c r="B30" s="484" t="s">
        <v>225</v>
      </c>
      <c r="C30" s="38"/>
      <c r="D30" s="39"/>
      <c r="E30" s="131">
        <v>16</v>
      </c>
      <c r="F30" s="39"/>
      <c r="G30" s="131"/>
      <c r="H30" s="40"/>
      <c r="I30" s="131"/>
      <c r="J30" s="41"/>
      <c r="K30" s="427"/>
      <c r="L30" s="39"/>
      <c r="M30" s="131"/>
      <c r="N30" s="39"/>
      <c r="O30" s="131"/>
      <c r="P30" s="39"/>
      <c r="Q30" s="131"/>
      <c r="R30" s="39"/>
      <c r="S30" s="131">
        <v>7</v>
      </c>
      <c r="T30" s="39"/>
      <c r="U30" s="457"/>
      <c r="V30" s="476"/>
      <c r="W30" s="39"/>
      <c r="X30" s="131">
        <v>11</v>
      </c>
      <c r="Y30" s="39"/>
      <c r="Z30" s="131"/>
      <c r="AA30" s="39"/>
      <c r="AB30" s="131"/>
      <c r="AC30" s="39"/>
      <c r="AD30" s="131"/>
      <c r="AE30" s="39"/>
      <c r="AF30" s="154">
        <f t="shared" si="0"/>
        <v>34</v>
      </c>
      <c r="AG30" s="54"/>
    </row>
    <row r="31" spans="1:33" s="473" customFormat="1">
      <c r="A31" s="408">
        <f t="shared" si="1"/>
        <v>20</v>
      </c>
      <c r="B31" s="485" t="s">
        <v>349</v>
      </c>
      <c r="C31" s="427"/>
      <c r="D31" s="476"/>
      <c r="E31" s="131"/>
      <c r="F31" s="476"/>
      <c r="G31" s="131"/>
      <c r="H31" s="493"/>
      <c r="I31" s="131"/>
      <c r="J31" s="494"/>
      <c r="K31" s="427"/>
      <c r="L31" s="476"/>
      <c r="M31" s="131">
        <v>16</v>
      </c>
      <c r="N31" s="476"/>
      <c r="O31" s="131"/>
      <c r="P31" s="476"/>
      <c r="Q31" s="131"/>
      <c r="R31" s="476"/>
      <c r="S31" s="131"/>
      <c r="T31" s="476"/>
      <c r="U31" s="457"/>
      <c r="V31" s="476"/>
      <c r="W31" s="476"/>
      <c r="X31" s="131">
        <v>14</v>
      </c>
      <c r="Y31" s="476"/>
      <c r="Z31" s="131"/>
      <c r="AA31" s="476"/>
      <c r="AB31" s="131"/>
      <c r="AC31" s="476"/>
      <c r="AD31" s="131"/>
      <c r="AE31" s="476"/>
      <c r="AF31" s="495">
        <f t="shared" si="0"/>
        <v>30</v>
      </c>
      <c r="AG31" s="474"/>
    </row>
    <row r="32" spans="1:33" s="473" customFormat="1">
      <c r="A32" s="408">
        <f t="shared" si="1"/>
        <v>21</v>
      </c>
      <c r="B32" s="484" t="s">
        <v>222</v>
      </c>
      <c r="C32" s="427"/>
      <c r="D32" s="476"/>
      <c r="E32" s="131">
        <v>15</v>
      </c>
      <c r="F32" s="476"/>
      <c r="G32" s="131"/>
      <c r="H32" s="493"/>
      <c r="I32" s="131"/>
      <c r="J32" s="494"/>
      <c r="K32" s="427"/>
      <c r="L32" s="476"/>
      <c r="M32" s="131"/>
      <c r="N32" s="476"/>
      <c r="O32" s="131"/>
      <c r="P32" s="476"/>
      <c r="Q32" s="131"/>
      <c r="R32" s="476"/>
      <c r="S32" s="131"/>
      <c r="T32" s="476"/>
      <c r="U32" s="457"/>
      <c r="V32" s="476"/>
      <c r="W32" s="476"/>
      <c r="X32" s="131">
        <v>15</v>
      </c>
      <c r="Y32" s="476"/>
      <c r="Z32" s="131"/>
      <c r="AA32" s="476"/>
      <c r="AB32" s="131"/>
      <c r="AC32" s="476"/>
      <c r="AD32" s="131"/>
      <c r="AE32" s="476"/>
      <c r="AF32" s="495">
        <f t="shared" si="0"/>
        <v>30</v>
      </c>
      <c r="AG32" s="474"/>
    </row>
    <row r="33" spans="1:34" s="473" customFormat="1">
      <c r="A33" s="408">
        <f t="shared" si="1"/>
        <v>22</v>
      </c>
      <c r="B33" s="490" t="s">
        <v>557</v>
      </c>
      <c r="C33" s="427"/>
      <c r="D33" s="476"/>
      <c r="E33" s="131"/>
      <c r="F33" s="476"/>
      <c r="G33" s="131"/>
      <c r="H33" s="493"/>
      <c r="I33" s="131"/>
      <c r="J33" s="494"/>
      <c r="K33" s="427"/>
      <c r="L33" s="476"/>
      <c r="M33" s="131"/>
      <c r="N33" s="476"/>
      <c r="O33" s="131"/>
      <c r="P33" s="476"/>
      <c r="Q33" s="131"/>
      <c r="R33" s="476"/>
      <c r="S33" s="131">
        <v>15</v>
      </c>
      <c r="T33" s="476"/>
      <c r="U33" s="457"/>
      <c r="V33" s="476"/>
      <c r="W33" s="476"/>
      <c r="X33" s="131"/>
      <c r="Y33" s="476"/>
      <c r="Z33" s="131">
        <v>15</v>
      </c>
      <c r="AA33" s="476"/>
      <c r="AB33" s="131"/>
      <c r="AC33" s="476"/>
      <c r="AD33" s="131"/>
      <c r="AE33" s="476"/>
      <c r="AF33" s="495">
        <f t="shared" si="0"/>
        <v>30</v>
      </c>
      <c r="AG33" s="474"/>
    </row>
    <row r="34" spans="1:34" s="27" customFormat="1">
      <c r="A34" s="408">
        <f t="shared" si="1"/>
        <v>23</v>
      </c>
      <c r="B34" s="488" t="s">
        <v>180</v>
      </c>
      <c r="C34" s="38"/>
      <c r="D34" s="39"/>
      <c r="E34" s="131"/>
      <c r="F34" s="39"/>
      <c r="G34" s="131"/>
      <c r="H34" s="40"/>
      <c r="I34" s="131"/>
      <c r="J34" s="41"/>
      <c r="K34" s="427"/>
      <c r="L34" s="39"/>
      <c r="M34" s="131"/>
      <c r="N34" s="39"/>
      <c r="O34" s="131">
        <v>15</v>
      </c>
      <c r="P34" s="39"/>
      <c r="Q34" s="131"/>
      <c r="R34" s="39"/>
      <c r="S34" s="131"/>
      <c r="T34" s="39"/>
      <c r="U34" s="457">
        <v>14</v>
      </c>
      <c r="V34" s="476"/>
      <c r="W34" s="39"/>
      <c r="X34" s="131"/>
      <c r="Y34" s="39"/>
      <c r="Z34" s="131"/>
      <c r="AA34" s="39"/>
      <c r="AB34" s="131"/>
      <c r="AC34" s="39"/>
      <c r="AD34" s="131"/>
      <c r="AE34" s="39"/>
      <c r="AF34" s="154">
        <f t="shared" si="0"/>
        <v>29</v>
      </c>
      <c r="AG34" s="54"/>
    </row>
    <row r="35" spans="1:34" s="27" customFormat="1">
      <c r="A35" s="408">
        <f t="shared" si="1"/>
        <v>24</v>
      </c>
      <c r="B35" s="484" t="s">
        <v>179</v>
      </c>
      <c r="C35" s="38"/>
      <c r="D35" s="39"/>
      <c r="E35" s="131"/>
      <c r="F35" s="39"/>
      <c r="G35" s="131"/>
      <c r="H35" s="40"/>
      <c r="I35" s="131"/>
      <c r="J35" s="41"/>
      <c r="K35" s="427"/>
      <c r="L35" s="39"/>
      <c r="M35" s="131"/>
      <c r="N35" s="39"/>
      <c r="O35" s="131"/>
      <c r="P35" s="39"/>
      <c r="Q35" s="131"/>
      <c r="R35" s="39"/>
      <c r="S35" s="131">
        <v>5</v>
      </c>
      <c r="T35" s="39"/>
      <c r="U35" s="457"/>
      <c r="V35" s="476"/>
      <c r="W35" s="39"/>
      <c r="X35" s="131"/>
      <c r="Y35" s="39"/>
      <c r="Z35" s="131">
        <v>9</v>
      </c>
      <c r="AA35" s="39"/>
      <c r="AB35" s="131"/>
      <c r="AC35" s="39"/>
      <c r="AD35" s="131">
        <v>11</v>
      </c>
      <c r="AE35" s="39"/>
      <c r="AF35" s="154">
        <f t="shared" si="0"/>
        <v>25</v>
      </c>
      <c r="AG35" s="54"/>
    </row>
    <row r="36" spans="1:34" s="27" customFormat="1">
      <c r="A36" s="408">
        <f t="shared" si="1"/>
        <v>25</v>
      </c>
      <c r="B36" s="485" t="s">
        <v>393</v>
      </c>
      <c r="C36" s="38"/>
      <c r="D36" s="39"/>
      <c r="E36" s="131"/>
      <c r="F36" s="39"/>
      <c r="G36" s="131"/>
      <c r="H36" s="40"/>
      <c r="I36" s="131"/>
      <c r="J36" s="41"/>
      <c r="K36" s="427"/>
      <c r="L36" s="39"/>
      <c r="M36" s="131"/>
      <c r="N36" s="39"/>
      <c r="O36" s="131"/>
      <c r="P36" s="39"/>
      <c r="Q36" s="131"/>
      <c r="R36" s="39"/>
      <c r="S36" s="131"/>
      <c r="T36" s="39"/>
      <c r="U36" s="457"/>
      <c r="V36" s="476"/>
      <c r="W36" s="39"/>
      <c r="X36" s="131"/>
      <c r="Y36" s="39"/>
      <c r="Z36" s="131"/>
      <c r="AA36" s="39"/>
      <c r="AB36" s="131">
        <v>20</v>
      </c>
      <c r="AC36" s="39"/>
      <c r="AD36" s="131"/>
      <c r="AE36" s="39"/>
      <c r="AF36" s="154">
        <f t="shared" si="0"/>
        <v>20</v>
      </c>
      <c r="AG36" s="54"/>
    </row>
    <row r="37" spans="1:34" s="27" customFormat="1">
      <c r="A37" s="408">
        <f t="shared" si="1"/>
        <v>26</v>
      </c>
      <c r="B37" s="484" t="s">
        <v>280</v>
      </c>
      <c r="C37" s="38"/>
      <c r="D37" s="39"/>
      <c r="E37" s="131"/>
      <c r="F37" s="39"/>
      <c r="G37" s="131"/>
      <c r="H37" s="40"/>
      <c r="I37" s="131"/>
      <c r="J37" s="41"/>
      <c r="K37" s="427"/>
      <c r="L37" s="39"/>
      <c r="M37" s="131"/>
      <c r="N37" s="39"/>
      <c r="O37" s="131"/>
      <c r="P37" s="39"/>
      <c r="Q37" s="131"/>
      <c r="R37" s="39"/>
      <c r="S37" s="131"/>
      <c r="T37" s="39"/>
      <c r="U37" s="457"/>
      <c r="V37" s="476"/>
      <c r="W37" s="39"/>
      <c r="X37" s="131"/>
      <c r="Y37" s="39"/>
      <c r="Z37" s="131"/>
      <c r="AA37" s="39"/>
      <c r="AB37" s="131">
        <v>18</v>
      </c>
      <c r="AC37" s="39"/>
      <c r="AD37" s="131"/>
      <c r="AE37" s="39"/>
      <c r="AF37" s="154">
        <f t="shared" si="0"/>
        <v>18</v>
      </c>
      <c r="AG37" s="54"/>
      <c r="AH37" s="27">
        <v>7</v>
      </c>
    </row>
    <row r="38" spans="1:34" s="27" customFormat="1">
      <c r="A38" s="408">
        <f t="shared" si="1"/>
        <v>27</v>
      </c>
      <c r="B38" s="406" t="s">
        <v>388</v>
      </c>
      <c r="C38" s="38"/>
      <c r="D38" s="39"/>
      <c r="E38" s="131"/>
      <c r="F38" s="39"/>
      <c r="G38" s="131"/>
      <c r="H38" s="40"/>
      <c r="I38" s="131"/>
      <c r="J38" s="41"/>
      <c r="K38" s="427"/>
      <c r="L38" s="39"/>
      <c r="M38" s="131"/>
      <c r="N38" s="39"/>
      <c r="O38" s="131"/>
      <c r="P38" s="39"/>
      <c r="Q38" s="131"/>
      <c r="R38" s="39"/>
      <c r="S38" s="131"/>
      <c r="T38" s="39"/>
      <c r="U38" s="457"/>
      <c r="V38" s="476"/>
      <c r="W38" s="39"/>
      <c r="X38" s="131">
        <v>9</v>
      </c>
      <c r="Y38" s="39">
        <v>8</v>
      </c>
      <c r="Z38" s="131"/>
      <c r="AA38" s="39"/>
      <c r="AB38" s="131"/>
      <c r="AC38" s="39"/>
      <c r="AD38" s="131"/>
      <c r="AE38" s="39"/>
      <c r="AF38" s="154">
        <f t="shared" si="0"/>
        <v>17</v>
      </c>
      <c r="AG38" s="54"/>
    </row>
    <row r="39" spans="1:34" s="27" customFormat="1">
      <c r="A39" s="408">
        <f t="shared" si="1"/>
        <v>28</v>
      </c>
      <c r="B39" s="489" t="s">
        <v>290</v>
      </c>
      <c r="C39" s="38"/>
      <c r="D39" s="39"/>
      <c r="E39" s="131"/>
      <c r="F39" s="39"/>
      <c r="G39" s="131"/>
      <c r="H39" s="40"/>
      <c r="I39" s="131"/>
      <c r="J39" s="41"/>
      <c r="K39" s="427"/>
      <c r="L39" s="39"/>
      <c r="M39" s="131"/>
      <c r="N39" s="39"/>
      <c r="O39" s="131"/>
      <c r="P39" s="39"/>
      <c r="Q39" s="131"/>
      <c r="R39" s="39"/>
      <c r="S39" s="131"/>
      <c r="T39" s="39"/>
      <c r="U39" s="457"/>
      <c r="V39" s="476"/>
      <c r="W39" s="39"/>
      <c r="X39" s="131"/>
      <c r="Y39" s="39"/>
      <c r="Z39" s="131"/>
      <c r="AA39" s="39"/>
      <c r="AB39" s="131"/>
      <c r="AC39" s="39"/>
      <c r="AD39" s="131">
        <v>16</v>
      </c>
      <c r="AE39" s="39"/>
      <c r="AF39" s="154">
        <f t="shared" si="0"/>
        <v>16</v>
      </c>
      <c r="AG39" s="54"/>
    </row>
    <row r="40" spans="1:34" s="27" customFormat="1">
      <c r="A40" s="408">
        <f t="shared" si="1"/>
        <v>29</v>
      </c>
      <c r="B40" s="406" t="s">
        <v>250</v>
      </c>
      <c r="C40" s="38"/>
      <c r="D40" s="39"/>
      <c r="E40" s="131"/>
      <c r="F40" s="39"/>
      <c r="G40" s="131">
        <v>13</v>
      </c>
      <c r="H40" s="40"/>
      <c r="I40" s="131"/>
      <c r="J40" s="41"/>
      <c r="K40" s="427"/>
      <c r="L40" s="39"/>
      <c r="M40" s="131"/>
      <c r="N40" s="39"/>
      <c r="O40" s="131"/>
      <c r="P40" s="39"/>
      <c r="Q40" s="131"/>
      <c r="R40" s="39"/>
      <c r="S40" s="131"/>
      <c r="T40" s="39"/>
      <c r="U40" s="457"/>
      <c r="V40" s="476"/>
      <c r="W40" s="39"/>
      <c r="X40" s="131"/>
      <c r="Y40" s="39"/>
      <c r="Z40" s="131"/>
      <c r="AA40" s="39"/>
      <c r="AB40" s="131"/>
      <c r="AC40" s="39"/>
      <c r="AD40" s="131"/>
      <c r="AE40" s="39"/>
      <c r="AF40" s="154">
        <f t="shared" si="0"/>
        <v>13</v>
      </c>
      <c r="AG40" s="54"/>
    </row>
    <row r="41" spans="1:34" s="27" customFormat="1">
      <c r="A41" s="408">
        <f t="shared" si="1"/>
        <v>30</v>
      </c>
      <c r="B41" s="406" t="s">
        <v>41</v>
      </c>
      <c r="C41" s="38"/>
      <c r="D41" s="39"/>
      <c r="E41" s="131"/>
      <c r="F41" s="39"/>
      <c r="G41" s="131"/>
      <c r="H41" s="40"/>
      <c r="I41" s="131"/>
      <c r="J41" s="41"/>
      <c r="K41" s="427"/>
      <c r="L41" s="39"/>
      <c r="M41" s="131"/>
      <c r="N41" s="39"/>
      <c r="O41" s="131"/>
      <c r="P41" s="39"/>
      <c r="Q41" s="131">
        <v>12</v>
      </c>
      <c r="R41" s="39"/>
      <c r="S41" s="131"/>
      <c r="T41" s="39"/>
      <c r="U41" s="457"/>
      <c r="V41" s="476"/>
      <c r="W41" s="39"/>
      <c r="X41" s="131"/>
      <c r="Y41" s="39"/>
      <c r="Z41" s="131"/>
      <c r="AA41" s="39"/>
      <c r="AB41" s="131"/>
      <c r="AC41" s="39"/>
      <c r="AD41" s="131"/>
      <c r="AE41" s="39"/>
      <c r="AF41" s="154">
        <f t="shared" si="0"/>
        <v>12</v>
      </c>
      <c r="AG41" s="54"/>
    </row>
    <row r="42" spans="1:34" s="27" customFormat="1">
      <c r="A42" s="408">
        <f t="shared" si="1"/>
        <v>31</v>
      </c>
      <c r="B42" s="406" t="s">
        <v>213</v>
      </c>
      <c r="C42" s="38"/>
      <c r="D42" s="39"/>
      <c r="E42" s="131"/>
      <c r="F42" s="39"/>
      <c r="G42" s="131"/>
      <c r="H42" s="40"/>
      <c r="I42" s="131"/>
      <c r="J42" s="41"/>
      <c r="K42" s="427"/>
      <c r="L42" s="39"/>
      <c r="M42" s="131"/>
      <c r="N42" s="39">
        <v>11</v>
      </c>
      <c r="O42" s="131"/>
      <c r="P42" s="39"/>
      <c r="Q42" s="131"/>
      <c r="R42" s="39"/>
      <c r="S42" s="131"/>
      <c r="T42" s="39"/>
      <c r="U42" s="457"/>
      <c r="V42" s="476"/>
      <c r="W42" s="39"/>
      <c r="X42" s="131"/>
      <c r="Y42" s="39"/>
      <c r="Z42" s="131"/>
      <c r="AA42" s="39"/>
      <c r="AB42" s="131"/>
      <c r="AC42" s="39"/>
      <c r="AD42" s="131"/>
      <c r="AE42" s="39"/>
      <c r="AF42" s="154">
        <f t="shared" si="0"/>
        <v>11</v>
      </c>
      <c r="AG42" s="54"/>
    </row>
    <row r="43" spans="1:34" s="27" customFormat="1">
      <c r="A43" s="408">
        <f t="shared" si="1"/>
        <v>32</v>
      </c>
      <c r="B43" s="406" t="s">
        <v>386</v>
      </c>
      <c r="C43" s="38"/>
      <c r="D43" s="39"/>
      <c r="E43" s="131"/>
      <c r="F43" s="39"/>
      <c r="G43" s="131"/>
      <c r="H43" s="40"/>
      <c r="I43" s="131"/>
      <c r="J43" s="41"/>
      <c r="K43" s="427"/>
      <c r="L43" s="39"/>
      <c r="M43" s="131"/>
      <c r="N43" s="39"/>
      <c r="O43" s="131"/>
      <c r="P43" s="39"/>
      <c r="Q43" s="131"/>
      <c r="R43" s="39"/>
      <c r="S43" s="131"/>
      <c r="T43" s="39"/>
      <c r="U43" s="457"/>
      <c r="V43" s="476">
        <v>10</v>
      </c>
      <c r="W43" s="39"/>
      <c r="X43" s="131"/>
      <c r="Y43" s="39"/>
      <c r="Z43" s="131"/>
      <c r="AA43" s="39"/>
      <c r="AB43" s="131"/>
      <c r="AC43" s="39"/>
      <c r="AD43" s="131"/>
      <c r="AE43" s="39"/>
      <c r="AF43" s="154">
        <f t="shared" si="0"/>
        <v>10</v>
      </c>
      <c r="AG43" s="54"/>
    </row>
    <row r="44" spans="1:34" s="27" customFormat="1">
      <c r="A44" s="408">
        <f t="shared" si="1"/>
        <v>33</v>
      </c>
      <c r="B44" s="484" t="s">
        <v>528</v>
      </c>
      <c r="C44" s="38"/>
      <c r="D44" s="39"/>
      <c r="E44" s="131"/>
      <c r="F44" s="39"/>
      <c r="G44" s="131"/>
      <c r="H44" s="40"/>
      <c r="I44" s="131"/>
      <c r="J44" s="41"/>
      <c r="K44" s="427"/>
      <c r="L44" s="39"/>
      <c r="M44" s="131"/>
      <c r="N44" s="39"/>
      <c r="O44" s="131"/>
      <c r="P44" s="39"/>
      <c r="Q44" s="131"/>
      <c r="R44" s="39"/>
      <c r="S44" s="131"/>
      <c r="T44" s="39"/>
      <c r="U44" s="457"/>
      <c r="V44" s="476"/>
      <c r="W44" s="39"/>
      <c r="X44" s="131"/>
      <c r="Y44" s="39"/>
      <c r="Z44" s="131"/>
      <c r="AA44" s="39"/>
      <c r="AB44" s="131"/>
      <c r="AC44" s="39"/>
      <c r="AD44" s="131"/>
      <c r="AE44" s="39"/>
      <c r="AF44" s="154">
        <v>1</v>
      </c>
      <c r="AG44" s="54"/>
    </row>
    <row r="45" spans="1:34" s="27" customFormat="1">
      <c r="A45" s="408">
        <f t="shared" si="1"/>
        <v>34</v>
      </c>
      <c r="B45" s="484" t="s">
        <v>370</v>
      </c>
      <c r="C45" s="38"/>
      <c r="D45" s="39"/>
      <c r="E45" s="131"/>
      <c r="F45" s="39"/>
      <c r="G45" s="131"/>
      <c r="H45" s="40"/>
      <c r="I45" s="131"/>
      <c r="J45" s="41"/>
      <c r="K45" s="427"/>
      <c r="L45" s="39"/>
      <c r="M45" s="131"/>
      <c r="N45" s="39"/>
      <c r="O45" s="131"/>
      <c r="P45" s="39"/>
      <c r="Q45" s="131"/>
      <c r="R45" s="39"/>
      <c r="S45" s="131"/>
      <c r="T45" s="39"/>
      <c r="U45" s="457"/>
      <c r="V45" s="476"/>
      <c r="W45" s="39"/>
      <c r="X45" s="131"/>
      <c r="Y45" s="39"/>
      <c r="Z45" s="131"/>
      <c r="AA45" s="39"/>
      <c r="AB45" s="131"/>
      <c r="AC45" s="39"/>
      <c r="AD45" s="131"/>
      <c r="AE45" s="39"/>
      <c r="AF45" s="154">
        <v>1</v>
      </c>
      <c r="AG45" s="54"/>
    </row>
    <row r="46" spans="1:34" s="27" customFormat="1" ht="9" customHeight="1">
      <c r="A46" s="32"/>
      <c r="B46" s="44"/>
      <c r="C46" s="42"/>
      <c r="D46" s="42"/>
      <c r="E46" s="445"/>
      <c r="F46" s="31"/>
      <c r="G46" s="445"/>
      <c r="H46" s="31"/>
      <c r="I46" s="445"/>
      <c r="J46" s="31"/>
      <c r="K46" s="442"/>
      <c r="L46" s="31"/>
      <c r="M46" s="445"/>
      <c r="N46" s="31"/>
      <c r="O46" s="445"/>
      <c r="P46" s="31"/>
      <c r="Q46" s="445"/>
      <c r="R46" s="42"/>
      <c r="S46" s="445"/>
      <c r="T46" s="42"/>
      <c r="U46" s="445"/>
      <c r="V46" s="445"/>
      <c r="W46" s="31"/>
      <c r="X46" s="445"/>
      <c r="Y46" s="31"/>
      <c r="Z46" s="445"/>
      <c r="AA46" s="31"/>
      <c r="AB46" s="445"/>
      <c r="AC46" s="31"/>
      <c r="AD46" s="445"/>
      <c r="AE46" s="31"/>
      <c r="AF46" s="43"/>
    </row>
    <row r="47" spans="1:34" s="27" customFormat="1">
      <c r="B47" s="31"/>
      <c r="C47" s="31"/>
      <c r="D47" s="31"/>
      <c r="E47" s="445"/>
      <c r="F47" s="31"/>
      <c r="G47" s="443"/>
      <c r="I47" s="443"/>
      <c r="K47" s="443"/>
      <c r="M47" s="443"/>
      <c r="O47" s="443"/>
      <c r="Q47" s="443"/>
      <c r="S47" s="443"/>
      <c r="U47" s="443"/>
      <c r="V47" s="443"/>
      <c r="X47" s="443"/>
      <c r="Z47" s="443"/>
      <c r="AB47" s="443"/>
      <c r="AD47" s="443"/>
    </row>
    <row r="48" spans="1:34" s="54" customFormat="1">
      <c r="B48" s="119" t="s">
        <v>16</v>
      </c>
      <c r="C48" s="403"/>
      <c r="D48" s="403"/>
      <c r="E48" s="446" t="s">
        <v>310</v>
      </c>
      <c r="G48" s="455"/>
      <c r="H48" s="119"/>
      <c r="I48" s="106"/>
      <c r="J48" s="403"/>
      <c r="K48" s="444"/>
      <c r="L48" s="403"/>
      <c r="M48" s="106"/>
      <c r="N48" s="119" t="s">
        <v>124</v>
      </c>
      <c r="O48" s="106"/>
      <c r="P48" s="403"/>
      <c r="Q48" s="444"/>
      <c r="R48" s="403"/>
      <c r="S48" s="106"/>
      <c r="U48" s="106" t="s">
        <v>626</v>
      </c>
      <c r="V48" s="106"/>
      <c r="X48" s="106"/>
      <c r="Z48" s="106"/>
      <c r="AB48" s="106"/>
      <c r="AD48" s="106"/>
    </row>
    <row r="49" spans="1:32" s="54" customFormat="1" ht="4.5" customHeight="1">
      <c r="B49" s="119"/>
      <c r="C49" s="403"/>
      <c r="D49" s="403"/>
      <c r="E49" s="479"/>
      <c r="G49" s="455"/>
      <c r="H49" s="119"/>
      <c r="I49" s="106"/>
      <c r="J49" s="403"/>
      <c r="K49" s="444"/>
      <c r="L49" s="403"/>
      <c r="M49" s="106"/>
      <c r="N49" s="140"/>
      <c r="O49" s="106"/>
      <c r="Q49" s="106"/>
      <c r="S49" s="106"/>
      <c r="U49" s="106"/>
      <c r="V49" s="106"/>
      <c r="X49" s="106"/>
      <c r="Z49" s="106"/>
      <c r="AB49" s="106"/>
      <c r="AD49" s="106"/>
    </row>
    <row r="50" spans="1:32" s="54" customFormat="1">
      <c r="B50" s="119" t="s">
        <v>17</v>
      </c>
      <c r="C50" s="403"/>
      <c r="D50" s="403"/>
      <c r="E50" s="678" t="s">
        <v>301</v>
      </c>
      <c r="F50" s="678"/>
      <c r="G50" s="678"/>
      <c r="H50" s="678"/>
      <c r="I50" s="678"/>
      <c r="J50" s="678"/>
      <c r="K50" s="678"/>
      <c r="L50" s="678"/>
      <c r="M50" s="106"/>
      <c r="N50" s="140" t="s">
        <v>322</v>
      </c>
      <c r="O50" s="106"/>
      <c r="Q50" s="106"/>
      <c r="S50" s="106"/>
      <c r="U50" s="106" t="s">
        <v>627</v>
      </c>
      <c r="V50" s="106"/>
      <c r="X50" s="106"/>
      <c r="Z50" s="106"/>
      <c r="AB50" s="106"/>
      <c r="AD50" s="106"/>
    </row>
    <row r="51" spans="1:32" s="27" customFormat="1">
      <c r="A51" s="31"/>
      <c r="B51" s="31"/>
      <c r="C51" s="42"/>
      <c r="D51" s="42"/>
      <c r="E51" s="445"/>
      <c r="F51" s="31"/>
      <c r="G51" s="445"/>
      <c r="H51" s="31"/>
      <c r="I51" s="445"/>
      <c r="J51" s="31"/>
      <c r="K51" s="445"/>
      <c r="L51" s="31"/>
      <c r="M51" s="445"/>
      <c r="N51" s="31"/>
      <c r="O51" s="445"/>
      <c r="P51" s="31"/>
      <c r="Q51" s="445"/>
      <c r="R51" s="42"/>
      <c r="S51" s="445"/>
      <c r="T51" s="42"/>
      <c r="U51" s="445"/>
      <c r="V51" s="445"/>
      <c r="W51" s="31"/>
      <c r="X51" s="445"/>
      <c r="Y51" s="31"/>
      <c r="Z51" s="445"/>
      <c r="AA51" s="31"/>
      <c r="AB51" s="445"/>
      <c r="AC51" s="31"/>
      <c r="AD51" s="445"/>
      <c r="AE51" s="31"/>
      <c r="AF51" s="43"/>
    </row>
    <row r="52" spans="1:32">
      <c r="A52" s="404"/>
      <c r="B52" s="404"/>
      <c r="C52" s="13"/>
      <c r="D52" s="13"/>
      <c r="E52" s="446"/>
      <c r="F52" s="404"/>
      <c r="G52" s="446"/>
      <c r="H52" s="404"/>
      <c r="I52" s="446"/>
      <c r="J52" s="404"/>
      <c r="K52" s="446"/>
      <c r="L52" s="404"/>
      <c r="M52" s="446"/>
      <c r="N52" s="404"/>
      <c r="O52" s="446"/>
      <c r="P52" s="404"/>
      <c r="Q52" s="446"/>
      <c r="R52" s="13"/>
      <c r="S52" s="446"/>
      <c r="T52" s="13"/>
      <c r="U52" s="446"/>
      <c r="V52" s="446"/>
      <c r="W52" s="404"/>
      <c r="X52" s="446"/>
      <c r="Y52" s="404"/>
      <c r="Z52" s="446"/>
      <c r="AA52" s="404"/>
      <c r="AB52" s="446"/>
      <c r="AC52" s="404"/>
      <c r="AD52" s="446"/>
      <c r="AE52" s="404"/>
      <c r="AF52" s="402"/>
    </row>
  </sheetData>
  <sheetProtection selectLockedCells="1" selectUnlockedCells="1"/>
  <autoFilter ref="A10:AF45"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hiddenButton="1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sortState ref="A13:AS42">
      <sortCondition ref="A11:A42"/>
    </sortState>
  </autoFilter>
  <sortState ref="B16:AF17">
    <sortCondition sortBy="cellColor" ref="B16:B17" dxfId="0"/>
  </sortState>
  <mergeCells count="34">
    <mergeCell ref="B10:B11"/>
    <mergeCell ref="A10:A11"/>
    <mergeCell ref="F6:X6"/>
    <mergeCell ref="F7:X7"/>
    <mergeCell ref="F8:X8"/>
    <mergeCell ref="A7:C7"/>
    <mergeCell ref="A8:C8"/>
    <mergeCell ref="A1:AF1"/>
    <mergeCell ref="A2:AF2"/>
    <mergeCell ref="A3:AF3"/>
    <mergeCell ref="A4:AF4"/>
    <mergeCell ref="A5:N5"/>
    <mergeCell ref="E50:L50"/>
    <mergeCell ref="E9:L9"/>
    <mergeCell ref="M9:N9"/>
    <mergeCell ref="K10:U10"/>
    <mergeCell ref="X11:Y11"/>
    <mergeCell ref="V10:AE10"/>
    <mergeCell ref="V11:W11"/>
    <mergeCell ref="AB11:AC11"/>
    <mergeCell ref="S11:T11"/>
    <mergeCell ref="C10:F10"/>
    <mergeCell ref="G10:J10"/>
    <mergeCell ref="Z11:AA11"/>
    <mergeCell ref="AD11:AE11"/>
    <mergeCell ref="AF10:AF11"/>
    <mergeCell ref="C11:D11"/>
    <mergeCell ref="E11:F11"/>
    <mergeCell ref="G11:H11"/>
    <mergeCell ref="I11:J11"/>
    <mergeCell ref="K11:L11"/>
    <mergeCell ref="M11:N11"/>
    <mergeCell ref="O11:P11"/>
    <mergeCell ref="Q11:R11"/>
  </mergeCells>
  <printOptions horizontalCentered="1"/>
  <pageMargins left="0.59055118110236227" right="0.19685039370078741" top="0.23" bottom="0.38" header="0" footer="0"/>
  <pageSetup paperSize="9" scale="77" firstPageNumber="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Y72"/>
  <sheetViews>
    <sheetView topLeftCell="A22" zoomScale="70" zoomScaleNormal="70" workbookViewId="0">
      <selection activeCell="S35" sqref="S35"/>
    </sheetView>
  </sheetViews>
  <sheetFormatPr defaultColWidth="8.5703125" defaultRowHeight="15"/>
  <cols>
    <col min="1" max="1" width="8.42578125" style="157" customWidth="1"/>
    <col min="2" max="2" width="4.42578125" style="157" customWidth="1"/>
    <col min="3" max="3" width="18.42578125" style="157" customWidth="1"/>
    <col min="4" max="5" width="12" style="157" customWidth="1"/>
    <col min="6" max="6" width="26.85546875" style="157" customWidth="1"/>
    <col min="7" max="7" width="22.5703125" style="157" customWidth="1"/>
    <col min="8" max="8" width="11.28515625" style="157" customWidth="1"/>
    <col min="9" max="11" width="11.140625" style="157" customWidth="1"/>
    <col min="12" max="12" width="15.85546875" style="157" customWidth="1"/>
    <col min="13" max="13" width="14.28515625" style="157" customWidth="1"/>
    <col min="14" max="16" width="11.140625" style="157" customWidth="1"/>
    <col min="17" max="17" width="8.7109375" style="157" customWidth="1"/>
    <col min="18" max="18" width="28.85546875" style="157" customWidth="1"/>
    <col min="19" max="16384" width="8.5703125" style="157"/>
  </cols>
  <sheetData>
    <row r="1" spans="1:25" s="54" customFormat="1" ht="12.75">
      <c r="A1" s="577" t="s">
        <v>306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  <c r="N1" s="577"/>
      <c r="O1" s="577"/>
      <c r="P1" s="577"/>
      <c r="Q1" s="577"/>
      <c r="R1" s="577"/>
      <c r="S1" s="163"/>
      <c r="T1" s="163"/>
      <c r="U1" s="163"/>
      <c r="V1" s="163"/>
    </row>
    <row r="2" spans="1:25" s="54" customFormat="1" ht="12.75">
      <c r="A2" s="577" t="s">
        <v>307</v>
      </c>
      <c r="B2" s="577"/>
      <c r="C2" s="577"/>
      <c r="D2" s="577"/>
      <c r="E2" s="577"/>
      <c r="F2" s="577"/>
      <c r="G2" s="577"/>
      <c r="H2" s="577"/>
      <c r="I2" s="577"/>
      <c r="J2" s="577"/>
      <c r="K2" s="577"/>
      <c r="L2" s="577"/>
      <c r="M2" s="577"/>
      <c r="N2" s="577"/>
      <c r="O2" s="577"/>
      <c r="P2" s="577"/>
      <c r="Q2" s="577"/>
      <c r="R2" s="577"/>
      <c r="S2" s="577"/>
      <c r="T2" s="577"/>
      <c r="U2" s="3"/>
    </row>
    <row r="3" spans="1:25" s="54" customFormat="1" ht="12.75" customHeight="1">
      <c r="A3" s="577" t="s">
        <v>305</v>
      </c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577"/>
      <c r="N3" s="577"/>
      <c r="O3" s="577"/>
      <c r="P3" s="577"/>
      <c r="Q3" s="577"/>
      <c r="R3" s="577"/>
      <c r="S3" s="577"/>
      <c r="T3" s="577"/>
      <c r="U3" s="15"/>
      <c r="V3" s="110"/>
    </row>
    <row r="4" spans="1:25" s="54" customFormat="1" ht="12.75">
      <c r="A4" s="577" t="s">
        <v>308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577"/>
      <c r="N4" s="577"/>
      <c r="O4" s="577"/>
      <c r="P4" s="577"/>
      <c r="Q4" s="577"/>
      <c r="R4" s="577"/>
      <c r="S4" s="577"/>
      <c r="T4" s="577"/>
      <c r="U4" s="3"/>
      <c r="V4" s="111"/>
    </row>
    <row r="5" spans="1:25" s="54" customFormat="1" ht="9" customHeight="1"/>
    <row r="6" spans="1:25" s="54" customFormat="1" ht="15.75">
      <c r="F6" s="574" t="s">
        <v>1</v>
      </c>
      <c r="G6" s="574"/>
      <c r="H6" s="574"/>
      <c r="I6" s="574"/>
      <c r="J6" s="574"/>
      <c r="K6" s="574"/>
      <c r="L6" s="574"/>
      <c r="M6" s="574"/>
      <c r="N6" s="138"/>
      <c r="O6" s="138"/>
      <c r="P6" s="138"/>
      <c r="Q6" s="138"/>
      <c r="R6" s="160"/>
      <c r="S6" s="160"/>
      <c r="T6" s="160"/>
    </row>
    <row r="7" spans="1:25" s="54" customFormat="1" ht="15.75">
      <c r="A7" s="576" t="s">
        <v>313</v>
      </c>
      <c r="B7" s="576"/>
      <c r="C7" s="576"/>
      <c r="D7" s="7"/>
      <c r="E7" s="7"/>
      <c r="F7" s="585" t="s">
        <v>314</v>
      </c>
      <c r="G7" s="585"/>
      <c r="H7" s="585"/>
      <c r="I7" s="585"/>
      <c r="J7" s="585"/>
      <c r="K7" s="585"/>
      <c r="L7" s="585"/>
      <c r="M7" s="585"/>
      <c r="N7" s="139"/>
      <c r="O7" s="209" t="s">
        <v>5</v>
      </c>
      <c r="P7" s="209">
        <v>1</v>
      </c>
      <c r="Q7" s="210">
        <v>2</v>
      </c>
      <c r="R7" s="210">
        <v>3</v>
      </c>
      <c r="S7" s="160"/>
      <c r="T7" s="160"/>
    </row>
    <row r="8" spans="1:25" s="54" customFormat="1" ht="15.75">
      <c r="A8" s="584" t="s">
        <v>304</v>
      </c>
      <c r="B8" s="584"/>
      <c r="C8" s="584"/>
      <c r="D8" s="7"/>
      <c r="E8" s="7"/>
      <c r="F8" s="589" t="s">
        <v>303</v>
      </c>
      <c r="G8" s="589"/>
      <c r="H8" s="589"/>
      <c r="I8" s="589"/>
      <c r="J8" s="589"/>
      <c r="K8" s="589"/>
      <c r="L8" s="589"/>
      <c r="M8" s="589"/>
      <c r="N8" s="211" t="s">
        <v>326</v>
      </c>
      <c r="O8" s="212">
        <v>12</v>
      </c>
      <c r="P8" s="213">
        <v>9.5</v>
      </c>
      <c r="Q8" s="212">
        <v>8.5</v>
      </c>
      <c r="R8" s="214">
        <v>7.5</v>
      </c>
      <c r="S8" s="159"/>
      <c r="T8" s="159"/>
    </row>
    <row r="9" spans="1:25" s="54" customFormat="1" ht="15.75">
      <c r="A9" s="515" t="s">
        <v>51</v>
      </c>
      <c r="B9" s="113"/>
      <c r="C9" s="113"/>
      <c r="D9" s="392">
        <v>256</v>
      </c>
      <c r="E9" s="525"/>
      <c r="F9" s="574" t="s">
        <v>194</v>
      </c>
      <c r="G9" s="574"/>
      <c r="H9" s="574"/>
      <c r="I9" s="574"/>
      <c r="J9" s="574"/>
      <c r="K9" s="574"/>
      <c r="L9" s="574"/>
      <c r="M9" s="574"/>
      <c r="N9" s="213" t="s">
        <v>327</v>
      </c>
      <c r="O9" s="213">
        <v>9.5</v>
      </c>
      <c r="P9" s="213">
        <v>8</v>
      </c>
      <c r="Q9" s="213">
        <v>7</v>
      </c>
      <c r="R9" s="214">
        <v>6</v>
      </c>
      <c r="S9" s="162"/>
      <c r="T9" s="162"/>
    </row>
    <row r="10" spans="1:25" s="54" customFormat="1" ht="15.75">
      <c r="A10" s="526" t="s">
        <v>52</v>
      </c>
      <c r="B10" s="527"/>
      <c r="C10" s="528"/>
      <c r="D10" s="392">
        <v>34</v>
      </c>
      <c r="E10" s="189"/>
      <c r="F10" s="516"/>
      <c r="G10" s="516"/>
      <c r="H10" s="516"/>
      <c r="I10" s="516"/>
      <c r="J10" s="516"/>
      <c r="K10" s="516"/>
      <c r="L10" s="516"/>
      <c r="M10" s="516"/>
      <c r="N10" s="213" t="s">
        <v>328</v>
      </c>
      <c r="O10" s="213">
        <v>9.5</v>
      </c>
      <c r="P10" s="213">
        <v>8</v>
      </c>
      <c r="Q10" s="213">
        <v>7</v>
      </c>
      <c r="R10" s="214">
        <v>6</v>
      </c>
      <c r="S10" s="162"/>
      <c r="T10" s="162"/>
    </row>
    <row r="11" spans="1:25" s="7" customFormat="1" ht="13.5" thickBot="1">
      <c r="R11" s="35"/>
      <c r="S11" s="35"/>
      <c r="T11" s="35"/>
    </row>
    <row r="12" spans="1:25" ht="42" customHeight="1" thickBot="1">
      <c r="A12" s="221" t="s">
        <v>6</v>
      </c>
      <c r="B12" s="696" t="s">
        <v>86</v>
      </c>
      <c r="C12" s="697"/>
      <c r="D12" s="222" t="s">
        <v>7</v>
      </c>
      <c r="E12" s="222" t="s">
        <v>8</v>
      </c>
      <c r="F12" s="223" t="s">
        <v>9</v>
      </c>
      <c r="G12" s="519" t="s">
        <v>10</v>
      </c>
      <c r="H12" s="222" t="s">
        <v>186</v>
      </c>
      <c r="I12" s="222" t="s">
        <v>187</v>
      </c>
      <c r="J12" s="224" t="s">
        <v>188</v>
      </c>
      <c r="K12" s="224" t="s">
        <v>189</v>
      </c>
      <c r="L12" s="225" t="s">
        <v>190</v>
      </c>
      <c r="M12" s="225" t="s">
        <v>191</v>
      </c>
      <c r="N12" s="224" t="s">
        <v>192</v>
      </c>
      <c r="O12" s="223" t="s">
        <v>6</v>
      </c>
      <c r="P12" s="696" t="s">
        <v>14</v>
      </c>
      <c r="Q12" s="697"/>
      <c r="R12" s="226" t="s">
        <v>193</v>
      </c>
      <c r="S12" s="158"/>
      <c r="T12" s="158"/>
      <c r="U12" s="158"/>
      <c r="V12" s="158"/>
      <c r="W12" s="156"/>
      <c r="X12" s="158"/>
      <c r="Y12" s="158"/>
    </row>
    <row r="13" spans="1:25" s="537" customFormat="1" ht="16.5">
      <c r="A13" s="533" t="s">
        <v>184</v>
      </c>
      <c r="B13" s="534"/>
      <c r="C13" s="535"/>
      <c r="D13" s="523"/>
      <c r="E13" s="523"/>
      <c r="F13" s="523"/>
      <c r="G13" s="523"/>
      <c r="H13" s="523"/>
      <c r="I13" s="523"/>
      <c r="J13" s="523"/>
      <c r="K13" s="523"/>
      <c r="L13" s="523"/>
      <c r="M13" s="523"/>
      <c r="N13" s="523"/>
      <c r="O13" s="523"/>
      <c r="P13" s="698"/>
      <c r="Q13" s="689"/>
      <c r="R13" s="216"/>
      <c r="S13" s="536"/>
      <c r="T13" s="536"/>
      <c r="U13" s="536"/>
      <c r="V13" s="536"/>
      <c r="W13" s="536"/>
      <c r="X13" s="536"/>
      <c r="Y13" s="536"/>
    </row>
    <row r="14" spans="1:25" s="537" customFormat="1" ht="16.5">
      <c r="A14" s="411">
        <v>1</v>
      </c>
      <c r="B14" s="538" t="s">
        <v>532</v>
      </c>
      <c r="C14" s="539"/>
      <c r="D14" s="530">
        <v>1984</v>
      </c>
      <c r="E14" s="227">
        <v>2</v>
      </c>
      <c r="F14" s="227" t="s">
        <v>195</v>
      </c>
      <c r="G14" s="410" t="s">
        <v>533</v>
      </c>
      <c r="H14" s="215">
        <v>2.2999999999999998</v>
      </c>
      <c r="I14" s="215">
        <v>1.8</v>
      </c>
      <c r="J14" s="215">
        <v>1.5</v>
      </c>
      <c r="K14" s="215">
        <v>1.87</v>
      </c>
      <c r="L14" s="215">
        <v>19.05</v>
      </c>
      <c r="M14" s="215">
        <v>19.05</v>
      </c>
      <c r="N14" s="215">
        <v>17.18</v>
      </c>
      <c r="O14" s="415">
        <v>1</v>
      </c>
      <c r="P14" s="699" t="s">
        <v>615</v>
      </c>
      <c r="Q14" s="700"/>
      <c r="R14" s="228" t="s">
        <v>604</v>
      </c>
      <c r="S14" s="536"/>
      <c r="T14" s="536"/>
      <c r="U14" s="536"/>
      <c r="V14" s="536"/>
      <c r="W14" s="536"/>
      <c r="X14" s="536"/>
      <c r="Y14" s="536"/>
    </row>
    <row r="15" spans="1:25" s="537" customFormat="1" ht="16.5">
      <c r="A15" s="522">
        <v>2</v>
      </c>
      <c r="B15" s="538" t="s">
        <v>545</v>
      </c>
      <c r="C15" s="539"/>
      <c r="D15" s="227">
        <v>1989</v>
      </c>
      <c r="E15" s="227" t="s">
        <v>5</v>
      </c>
      <c r="F15" s="227" t="s">
        <v>356</v>
      </c>
      <c r="G15" s="418"/>
      <c r="H15" s="521">
        <v>1.2</v>
      </c>
      <c r="I15" s="521">
        <v>1.1000000000000001</v>
      </c>
      <c r="J15" s="521">
        <v>1.2</v>
      </c>
      <c r="K15" s="521">
        <v>1.17</v>
      </c>
      <c r="L15" s="521">
        <v>16</v>
      </c>
      <c r="M15" s="521">
        <v>16</v>
      </c>
      <c r="N15" s="521">
        <v>14.83</v>
      </c>
      <c r="O15" s="416">
        <v>2</v>
      </c>
      <c r="P15" s="699" t="s">
        <v>5</v>
      </c>
      <c r="Q15" s="700"/>
      <c r="R15" s="228" t="s">
        <v>288</v>
      </c>
      <c r="S15" s="536"/>
      <c r="T15" s="536"/>
      <c r="U15" s="536"/>
      <c r="V15" s="536"/>
      <c r="W15" s="536"/>
      <c r="X15" s="536"/>
      <c r="Y15" s="536"/>
    </row>
    <row r="16" spans="1:25" s="537" customFormat="1" ht="16.5">
      <c r="A16" s="522">
        <v>3</v>
      </c>
      <c r="B16" s="538" t="s">
        <v>535</v>
      </c>
      <c r="C16" s="539"/>
      <c r="D16" s="227">
        <v>1987</v>
      </c>
      <c r="E16" s="227" t="s">
        <v>5</v>
      </c>
      <c r="F16" s="227" t="s">
        <v>41</v>
      </c>
      <c r="G16" s="413"/>
      <c r="H16" s="529">
        <v>3.6</v>
      </c>
      <c r="I16" s="521">
        <v>2.9</v>
      </c>
      <c r="J16" s="521">
        <v>2.7</v>
      </c>
      <c r="K16" s="521">
        <v>3.07</v>
      </c>
      <c r="L16" s="521">
        <v>17.2</v>
      </c>
      <c r="M16" s="521">
        <v>18.25</v>
      </c>
      <c r="N16" s="521">
        <v>14.13</v>
      </c>
      <c r="O16" s="416">
        <v>3</v>
      </c>
      <c r="P16" s="699" t="s">
        <v>5</v>
      </c>
      <c r="Q16" s="700"/>
      <c r="R16" s="228" t="s">
        <v>637</v>
      </c>
      <c r="S16" s="536"/>
      <c r="T16" s="536"/>
      <c r="U16" s="536"/>
      <c r="V16" s="536"/>
      <c r="W16" s="536"/>
      <c r="X16" s="536"/>
      <c r="Y16" s="536"/>
    </row>
    <row r="17" spans="1:25" s="537" customFormat="1" ht="16.5">
      <c r="A17" s="411">
        <v>4</v>
      </c>
      <c r="B17" s="538" t="s">
        <v>536</v>
      </c>
      <c r="C17" s="539"/>
      <c r="D17" s="411">
        <v>1984</v>
      </c>
      <c r="E17" s="227" t="s">
        <v>537</v>
      </c>
      <c r="F17" s="227" t="s">
        <v>205</v>
      </c>
      <c r="G17" s="413"/>
      <c r="H17" s="215">
        <v>2.2000000000000002</v>
      </c>
      <c r="I17" s="215">
        <v>2.2999999999999998</v>
      </c>
      <c r="J17" s="215">
        <v>1.9</v>
      </c>
      <c r="K17" s="215">
        <v>2.13</v>
      </c>
      <c r="L17" s="215">
        <v>14.3</v>
      </c>
      <c r="M17" s="215">
        <v>17.75</v>
      </c>
      <c r="N17" s="215">
        <v>12.17</v>
      </c>
      <c r="O17" s="415">
        <v>4</v>
      </c>
      <c r="P17" s="699" t="s">
        <v>615</v>
      </c>
      <c r="Q17" s="700"/>
      <c r="R17" s="228" t="s">
        <v>288</v>
      </c>
      <c r="S17" s="536"/>
      <c r="T17" s="536"/>
      <c r="U17" s="536"/>
      <c r="V17" s="536"/>
      <c r="W17" s="536"/>
      <c r="X17" s="536"/>
      <c r="Y17" s="536"/>
    </row>
    <row r="18" spans="1:25" s="537" customFormat="1" ht="16.5">
      <c r="A18" s="411">
        <v>5</v>
      </c>
      <c r="B18" s="538" t="s">
        <v>546</v>
      </c>
      <c r="C18" s="539"/>
      <c r="D18" s="411">
        <v>1996</v>
      </c>
      <c r="E18" s="227" t="s">
        <v>537</v>
      </c>
      <c r="F18" s="227" t="s">
        <v>456</v>
      </c>
      <c r="G18" s="414"/>
      <c r="H18" s="420">
        <v>3.2</v>
      </c>
      <c r="I18" s="215">
        <v>3.9</v>
      </c>
      <c r="J18" s="215">
        <v>3.4</v>
      </c>
      <c r="K18" s="215">
        <v>3.5</v>
      </c>
      <c r="L18" s="215">
        <v>15.35</v>
      </c>
      <c r="M18" s="215">
        <v>18.100000000000001</v>
      </c>
      <c r="N18" s="215">
        <v>11.85</v>
      </c>
      <c r="O18" s="415">
        <v>5</v>
      </c>
      <c r="P18" s="699">
        <v>1</v>
      </c>
      <c r="Q18" s="703"/>
      <c r="R18" s="228" t="s">
        <v>288</v>
      </c>
      <c r="S18" s="536"/>
      <c r="T18" s="536"/>
      <c r="U18" s="536"/>
      <c r="V18" s="536"/>
      <c r="W18" s="536"/>
      <c r="X18" s="536"/>
      <c r="Y18" s="536"/>
    </row>
    <row r="19" spans="1:25" s="537" customFormat="1" ht="16.5">
      <c r="A19" s="411">
        <v>6</v>
      </c>
      <c r="B19" s="538" t="s">
        <v>539</v>
      </c>
      <c r="C19" s="539"/>
      <c r="D19" s="411">
        <v>1980</v>
      </c>
      <c r="E19" s="227" t="s">
        <v>537</v>
      </c>
      <c r="F19" s="227" t="s">
        <v>205</v>
      </c>
      <c r="G19" s="412"/>
      <c r="H19" s="420">
        <v>3</v>
      </c>
      <c r="I19" s="215">
        <v>3.9</v>
      </c>
      <c r="J19" s="215">
        <v>3</v>
      </c>
      <c r="K19" s="215">
        <v>3.3</v>
      </c>
      <c r="L19" s="215">
        <v>14.875</v>
      </c>
      <c r="M19" s="215" t="s">
        <v>547</v>
      </c>
      <c r="N19" s="215">
        <v>11.574999999999999</v>
      </c>
      <c r="O19" s="415">
        <v>6</v>
      </c>
      <c r="P19" s="699">
        <v>1</v>
      </c>
      <c r="Q19" s="703"/>
      <c r="R19" s="228" t="s">
        <v>605</v>
      </c>
      <c r="S19" s="536"/>
      <c r="T19" s="536"/>
      <c r="U19" s="536"/>
      <c r="V19" s="536"/>
      <c r="W19" s="536"/>
      <c r="X19" s="536"/>
      <c r="Y19" s="536"/>
    </row>
    <row r="20" spans="1:25" s="537" customFormat="1" ht="16.5">
      <c r="A20" s="522">
        <v>7</v>
      </c>
      <c r="B20" s="538" t="s">
        <v>534</v>
      </c>
      <c r="C20" s="539"/>
      <c r="D20" s="411">
        <v>1980</v>
      </c>
      <c r="E20" s="227" t="s">
        <v>5</v>
      </c>
      <c r="F20" s="227" t="s">
        <v>199</v>
      </c>
      <c r="G20" s="412"/>
      <c r="H20" s="529">
        <v>4.5</v>
      </c>
      <c r="I20" s="521">
        <v>4.4000000000000004</v>
      </c>
      <c r="J20" s="521">
        <v>4.5</v>
      </c>
      <c r="K20" s="521">
        <v>4.47</v>
      </c>
      <c r="L20" s="521">
        <v>16</v>
      </c>
      <c r="M20" s="521">
        <v>18.399999999999999</v>
      </c>
      <c r="N20" s="521">
        <v>11.53</v>
      </c>
      <c r="O20" s="416">
        <v>7</v>
      </c>
      <c r="P20" s="699">
        <v>1</v>
      </c>
      <c r="Q20" s="703"/>
      <c r="R20" s="228" t="s">
        <v>572</v>
      </c>
      <c r="S20" s="536"/>
      <c r="T20" s="536"/>
      <c r="U20" s="536"/>
      <c r="V20" s="536"/>
      <c r="W20" s="536"/>
      <c r="X20" s="536"/>
      <c r="Y20" s="536"/>
    </row>
    <row r="21" spans="1:25" s="537" customFormat="1" ht="16.5">
      <c r="A21" s="522">
        <v>8</v>
      </c>
      <c r="B21" s="538" t="s">
        <v>540</v>
      </c>
      <c r="C21" s="539"/>
      <c r="D21" s="227">
        <v>1979</v>
      </c>
      <c r="E21" s="227" t="s">
        <v>537</v>
      </c>
      <c r="F21" s="227" t="s">
        <v>205</v>
      </c>
      <c r="G21" s="414"/>
      <c r="H21" s="529">
        <v>3.2</v>
      </c>
      <c r="I21" s="521">
        <v>3</v>
      </c>
      <c r="J21" s="521">
        <v>2.9</v>
      </c>
      <c r="K21" s="521">
        <v>3.03</v>
      </c>
      <c r="L21" s="521">
        <v>11.3</v>
      </c>
      <c r="M21" s="521">
        <v>11.9</v>
      </c>
      <c r="N21" s="521">
        <v>8.27</v>
      </c>
      <c r="O21" s="416">
        <v>8</v>
      </c>
      <c r="P21" s="699">
        <v>3</v>
      </c>
      <c r="Q21" s="700"/>
      <c r="R21" s="228" t="s">
        <v>572</v>
      </c>
      <c r="S21" s="536"/>
      <c r="T21" s="536"/>
      <c r="U21" s="536"/>
      <c r="V21" s="536"/>
      <c r="W21" s="536"/>
      <c r="X21" s="536"/>
      <c r="Y21" s="536"/>
    </row>
    <row r="22" spans="1:25" s="537" customFormat="1" ht="16.5">
      <c r="A22" s="522">
        <v>9</v>
      </c>
      <c r="B22" s="538" t="s">
        <v>538</v>
      </c>
      <c r="C22" s="539"/>
      <c r="D22" s="411">
        <v>2003</v>
      </c>
      <c r="E22" s="227" t="s">
        <v>537</v>
      </c>
      <c r="F22" s="227" t="s">
        <v>205</v>
      </c>
      <c r="G22" s="412"/>
      <c r="H22" s="521">
        <v>2.5</v>
      </c>
      <c r="I22" s="521">
        <v>2.2000000000000002</v>
      </c>
      <c r="J22" s="521">
        <v>2.2999999999999998</v>
      </c>
      <c r="K22" s="521">
        <v>2.33</v>
      </c>
      <c r="L22" s="521">
        <v>9.85</v>
      </c>
      <c r="M22" s="521">
        <v>9.85</v>
      </c>
      <c r="N22" s="521">
        <v>7.52</v>
      </c>
      <c r="O22" s="416">
        <v>9</v>
      </c>
      <c r="P22" s="699">
        <v>3</v>
      </c>
      <c r="Q22" s="700"/>
      <c r="R22" s="228" t="s">
        <v>572</v>
      </c>
      <c r="S22" s="536"/>
      <c r="T22" s="536"/>
      <c r="U22" s="536"/>
      <c r="V22" s="536"/>
      <c r="W22" s="536"/>
      <c r="X22" s="536"/>
      <c r="Y22" s="536"/>
    </row>
    <row r="23" spans="1:25" s="537" customFormat="1" ht="16.5">
      <c r="A23" s="411">
        <v>10</v>
      </c>
      <c r="B23" s="538" t="s">
        <v>541</v>
      </c>
      <c r="C23" s="539"/>
      <c r="D23" s="411">
        <v>1990</v>
      </c>
      <c r="E23" s="227" t="s">
        <v>537</v>
      </c>
      <c r="F23" s="227" t="s">
        <v>205</v>
      </c>
      <c r="G23" s="412"/>
      <c r="H23" s="215">
        <v>3.7</v>
      </c>
      <c r="I23" s="215">
        <v>3.7</v>
      </c>
      <c r="J23" s="215">
        <v>3.6</v>
      </c>
      <c r="K23" s="215">
        <v>3.67</v>
      </c>
      <c r="L23" s="215">
        <v>10.475</v>
      </c>
      <c r="M23" s="215">
        <v>11.175000000000001</v>
      </c>
      <c r="N23" s="215">
        <v>6.8049999999999997</v>
      </c>
      <c r="O23" s="415">
        <v>10</v>
      </c>
      <c r="P23" s="699"/>
      <c r="Q23" s="700"/>
      <c r="R23" s="228" t="s">
        <v>606</v>
      </c>
      <c r="S23" s="536"/>
      <c r="T23" s="536"/>
      <c r="U23" s="536"/>
      <c r="V23" s="536"/>
      <c r="W23" s="536"/>
      <c r="X23" s="536"/>
      <c r="Y23" s="536"/>
    </row>
    <row r="24" spans="1:25" s="537" customFormat="1" ht="16.5">
      <c r="A24" s="411">
        <v>11</v>
      </c>
      <c r="B24" s="538" t="s">
        <v>548</v>
      </c>
      <c r="C24" s="539"/>
      <c r="D24" s="411">
        <v>1993</v>
      </c>
      <c r="E24" s="227" t="s">
        <v>537</v>
      </c>
      <c r="F24" s="227" t="s">
        <v>352</v>
      </c>
      <c r="G24" s="419"/>
      <c r="H24" s="215">
        <v>4.2</v>
      </c>
      <c r="I24" s="215">
        <v>4.2</v>
      </c>
      <c r="J24" s="215">
        <v>4</v>
      </c>
      <c r="K24" s="215">
        <v>4.13</v>
      </c>
      <c r="L24" s="215">
        <v>10.025</v>
      </c>
      <c r="M24" s="215">
        <v>14.475</v>
      </c>
      <c r="N24" s="215">
        <v>5.8949999999999996</v>
      </c>
      <c r="O24" s="415">
        <v>11</v>
      </c>
      <c r="P24" s="699"/>
      <c r="Q24" s="700"/>
      <c r="R24" s="228" t="s">
        <v>607</v>
      </c>
      <c r="S24" s="536"/>
      <c r="T24" s="536"/>
      <c r="U24" s="536"/>
      <c r="V24" s="536"/>
      <c r="W24" s="536"/>
      <c r="X24" s="536"/>
      <c r="Y24" s="536"/>
    </row>
    <row r="25" spans="1:25" s="537" customFormat="1" ht="16.5">
      <c r="A25" s="540" t="s">
        <v>185</v>
      </c>
      <c r="B25" s="541"/>
      <c r="C25" s="542"/>
      <c r="D25" s="217"/>
      <c r="E25" s="217"/>
      <c r="F25" s="217"/>
      <c r="G25" s="217"/>
      <c r="H25" s="218"/>
      <c r="I25" s="218"/>
      <c r="J25" s="218"/>
      <c r="K25" s="218"/>
      <c r="L25" s="218"/>
      <c r="M25" s="218"/>
      <c r="N25" s="218"/>
      <c r="O25" s="417"/>
      <c r="P25" s="701"/>
      <c r="Q25" s="702"/>
      <c r="R25" s="219"/>
      <c r="S25" s="536"/>
      <c r="T25" s="536"/>
      <c r="U25" s="536"/>
      <c r="V25" s="536"/>
      <c r="W25" s="536"/>
      <c r="X25" s="536"/>
      <c r="Y25" s="536"/>
    </row>
    <row r="26" spans="1:25" s="537" customFormat="1" ht="16.5">
      <c r="A26" s="411">
        <v>1</v>
      </c>
      <c r="B26" s="538" t="s">
        <v>172</v>
      </c>
      <c r="C26" s="539"/>
      <c r="D26" s="227">
        <v>1986</v>
      </c>
      <c r="E26" s="227" t="s">
        <v>4</v>
      </c>
      <c r="F26" s="227" t="s">
        <v>199</v>
      </c>
      <c r="G26" s="227" t="s">
        <v>341</v>
      </c>
      <c r="H26" s="215">
        <v>3.6</v>
      </c>
      <c r="I26" s="215">
        <v>3.5</v>
      </c>
      <c r="J26" s="215">
        <v>3.3</v>
      </c>
      <c r="K26" s="215">
        <v>3.47</v>
      </c>
      <c r="L26" s="215">
        <v>16.975000000000001</v>
      </c>
      <c r="M26" s="215">
        <v>16.975000000000001</v>
      </c>
      <c r="N26" s="215">
        <v>13.505000000000001</v>
      </c>
      <c r="O26" s="415">
        <v>1</v>
      </c>
      <c r="P26" s="699" t="s">
        <v>5</v>
      </c>
      <c r="Q26" s="700"/>
      <c r="R26" s="228" t="s">
        <v>608</v>
      </c>
      <c r="S26" s="536"/>
      <c r="T26" s="536"/>
      <c r="U26" s="536"/>
      <c r="V26" s="536"/>
      <c r="W26" s="536"/>
      <c r="X26" s="536"/>
      <c r="Y26" s="536"/>
    </row>
    <row r="27" spans="1:25" s="537" customFormat="1" ht="16.5">
      <c r="A27" s="522">
        <v>2</v>
      </c>
      <c r="B27" s="538" t="s">
        <v>542</v>
      </c>
      <c r="C27" s="539"/>
      <c r="D27" s="227">
        <v>1996</v>
      </c>
      <c r="E27" s="227" t="s">
        <v>5</v>
      </c>
      <c r="F27" s="227" t="s">
        <v>528</v>
      </c>
      <c r="G27" s="409"/>
      <c r="H27" s="529">
        <v>3.8</v>
      </c>
      <c r="I27" s="521">
        <v>3.5</v>
      </c>
      <c r="J27" s="521">
        <v>3.4</v>
      </c>
      <c r="K27" s="521">
        <v>3.57</v>
      </c>
      <c r="L27" s="521">
        <v>15.25</v>
      </c>
      <c r="M27" s="521">
        <v>17.05</v>
      </c>
      <c r="N27" s="521">
        <v>11.68</v>
      </c>
      <c r="O27" s="416">
        <v>2</v>
      </c>
      <c r="P27" s="699" t="s">
        <v>5</v>
      </c>
      <c r="Q27" s="700"/>
      <c r="R27" s="228" t="s">
        <v>609</v>
      </c>
      <c r="S27" s="536"/>
      <c r="T27" s="536"/>
      <c r="U27" s="536"/>
      <c r="V27" s="536"/>
      <c r="W27" s="536"/>
      <c r="X27" s="536"/>
      <c r="Y27" s="536"/>
    </row>
    <row r="28" spans="1:25" s="537" customFormat="1" ht="16.5">
      <c r="A28" s="522">
        <v>3</v>
      </c>
      <c r="B28" s="538" t="s">
        <v>544</v>
      </c>
      <c r="C28" s="539"/>
      <c r="D28" s="227">
        <v>2002</v>
      </c>
      <c r="E28" s="227" t="s">
        <v>537</v>
      </c>
      <c r="F28" s="227" t="s">
        <v>205</v>
      </c>
      <c r="G28" s="227"/>
      <c r="H28" s="521">
        <v>3.1</v>
      </c>
      <c r="I28" s="521">
        <v>3</v>
      </c>
      <c r="J28" s="521">
        <v>2.9</v>
      </c>
      <c r="K28" s="521">
        <v>3</v>
      </c>
      <c r="L28" s="521">
        <v>14.0754</v>
      </c>
      <c r="M28" s="521">
        <v>14.625</v>
      </c>
      <c r="N28" s="521">
        <v>11.074999999999999</v>
      </c>
      <c r="O28" s="416">
        <v>3</v>
      </c>
      <c r="P28" s="699" t="s">
        <v>615</v>
      </c>
      <c r="Q28" s="700"/>
      <c r="R28" s="228" t="s">
        <v>610</v>
      </c>
      <c r="S28" s="536"/>
      <c r="T28" s="536"/>
      <c r="U28" s="536"/>
      <c r="V28" s="536"/>
      <c r="W28" s="536"/>
      <c r="X28" s="536"/>
      <c r="Y28" s="536"/>
    </row>
    <row r="29" spans="1:25" s="537" customFormat="1" ht="25.5">
      <c r="A29" s="522">
        <v>4</v>
      </c>
      <c r="B29" s="538" t="s">
        <v>543</v>
      </c>
      <c r="C29" s="539"/>
      <c r="D29" s="409">
        <v>2001</v>
      </c>
      <c r="E29" s="409" t="s">
        <v>5</v>
      </c>
      <c r="F29" s="227" t="s">
        <v>199</v>
      </c>
      <c r="G29" s="227"/>
      <c r="H29" s="529">
        <v>4.8</v>
      </c>
      <c r="I29" s="521">
        <v>4.2</v>
      </c>
      <c r="J29" s="521">
        <v>3.9</v>
      </c>
      <c r="K29" s="521">
        <v>4.3</v>
      </c>
      <c r="L29" s="521">
        <v>15.125</v>
      </c>
      <c r="M29" s="521">
        <v>16.175000000000001</v>
      </c>
      <c r="N29" s="521">
        <v>10.824999999999999</v>
      </c>
      <c r="O29" s="416">
        <v>4</v>
      </c>
      <c r="P29" s="699" t="s">
        <v>5</v>
      </c>
      <c r="Q29" s="700"/>
      <c r="R29" s="228" t="s">
        <v>611</v>
      </c>
      <c r="S29" s="536"/>
      <c r="T29" s="536"/>
      <c r="U29" s="536"/>
      <c r="V29" s="536"/>
      <c r="W29" s="536"/>
      <c r="X29" s="536"/>
      <c r="Y29" s="536"/>
    </row>
    <row r="30" spans="1:25" s="537" customFormat="1" ht="16.5">
      <c r="A30" s="411">
        <v>5</v>
      </c>
      <c r="B30" s="538" t="s">
        <v>549</v>
      </c>
      <c r="C30" s="539"/>
      <c r="D30" s="227">
        <v>2006</v>
      </c>
      <c r="E30" s="227">
        <v>1</v>
      </c>
      <c r="F30" s="227" t="s">
        <v>205</v>
      </c>
      <c r="G30" s="409"/>
      <c r="H30" s="215">
        <v>5.3</v>
      </c>
      <c r="I30" s="215">
        <v>5.6</v>
      </c>
      <c r="J30" s="215">
        <v>6.2</v>
      </c>
      <c r="K30" s="215">
        <v>5.7</v>
      </c>
      <c r="L30" s="215">
        <v>11.35</v>
      </c>
      <c r="M30" s="215">
        <v>12.65</v>
      </c>
      <c r="N30" s="215">
        <v>5.65</v>
      </c>
      <c r="O30" s="415">
        <v>5</v>
      </c>
      <c r="P30" s="699"/>
      <c r="Q30" s="700"/>
      <c r="R30" s="228" t="s">
        <v>606</v>
      </c>
      <c r="S30" s="536"/>
      <c r="T30" s="536"/>
      <c r="U30" s="536"/>
      <c r="V30" s="536"/>
      <c r="W30" s="536"/>
      <c r="X30" s="536"/>
      <c r="Y30" s="536"/>
    </row>
    <row r="31" spans="1:25" s="537" customFormat="1" ht="16.5">
      <c r="A31" s="411">
        <v>6</v>
      </c>
      <c r="B31" s="538" t="s">
        <v>550</v>
      </c>
      <c r="C31" s="539"/>
      <c r="D31" s="227">
        <v>2000</v>
      </c>
      <c r="E31" s="227" t="s">
        <v>537</v>
      </c>
      <c r="F31" s="227" t="s">
        <v>197</v>
      </c>
      <c r="G31" s="227"/>
      <c r="H31" s="420">
        <v>6.4</v>
      </c>
      <c r="I31" s="215">
        <v>5.9</v>
      </c>
      <c r="J31" s="215">
        <v>5.9</v>
      </c>
      <c r="K31" s="215">
        <v>6.07</v>
      </c>
      <c r="L31" s="215">
        <v>10.37</v>
      </c>
      <c r="M31" s="215">
        <v>12.975</v>
      </c>
      <c r="N31" s="215">
        <v>4.3</v>
      </c>
      <c r="O31" s="415">
        <v>6</v>
      </c>
      <c r="P31" s="699"/>
      <c r="Q31" s="700"/>
      <c r="R31" s="228" t="s">
        <v>612</v>
      </c>
      <c r="S31" s="536"/>
      <c r="T31" s="536"/>
      <c r="U31" s="536"/>
      <c r="V31" s="536"/>
      <c r="W31" s="536"/>
      <c r="X31" s="536"/>
      <c r="Y31" s="536"/>
    </row>
    <row r="32" spans="1:25" s="537" customFormat="1" ht="16.5">
      <c r="A32" s="540" t="s">
        <v>552</v>
      </c>
      <c r="B32" s="541"/>
      <c r="C32" s="543"/>
      <c r="D32" s="217"/>
      <c r="E32" s="217"/>
      <c r="F32" s="217"/>
      <c r="G32" s="217"/>
      <c r="H32" s="524"/>
      <c r="I32" s="524"/>
      <c r="J32" s="524"/>
      <c r="K32" s="524"/>
      <c r="L32" s="220"/>
      <c r="M32" s="220"/>
      <c r="N32" s="220"/>
      <c r="O32" s="220"/>
      <c r="P32" s="220"/>
      <c r="Q32" s="524"/>
      <c r="R32" s="219"/>
      <c r="S32" s="536"/>
      <c r="T32" s="536"/>
      <c r="U32" s="536"/>
      <c r="V32" s="536"/>
      <c r="W32" s="536"/>
      <c r="X32" s="536"/>
      <c r="Y32" s="536"/>
    </row>
    <row r="33" spans="1:25" s="537" customFormat="1" ht="16.5">
      <c r="A33" s="704">
        <v>1</v>
      </c>
      <c r="B33" s="531" t="s">
        <v>601</v>
      </c>
      <c r="C33" s="532"/>
      <c r="D33" s="460">
        <v>2002</v>
      </c>
      <c r="E33" s="460" t="s">
        <v>5</v>
      </c>
      <c r="F33" s="460" t="s">
        <v>356</v>
      </c>
      <c r="G33" s="184"/>
      <c r="H33" s="706">
        <v>1.2</v>
      </c>
      <c r="I33" s="708">
        <v>1</v>
      </c>
      <c r="J33" s="708">
        <v>1</v>
      </c>
      <c r="K33" s="708">
        <v>1.07</v>
      </c>
      <c r="L33" s="710">
        <v>16.25</v>
      </c>
      <c r="M33" s="710">
        <v>16.25</v>
      </c>
      <c r="N33" s="712">
        <v>15.18</v>
      </c>
      <c r="O33" s="714">
        <v>1</v>
      </c>
      <c r="P33" s="716" t="s">
        <v>5</v>
      </c>
      <c r="Q33" s="717"/>
      <c r="R33" s="694" t="s">
        <v>613</v>
      </c>
      <c r="S33" s="536"/>
      <c r="T33" s="536"/>
      <c r="U33" s="536"/>
      <c r="V33" s="536"/>
      <c r="W33" s="536"/>
      <c r="X33" s="536"/>
      <c r="Y33" s="536"/>
    </row>
    <row r="34" spans="1:25" s="537" customFormat="1" ht="16.5">
      <c r="A34" s="705"/>
      <c r="B34" s="544" t="s">
        <v>545</v>
      </c>
      <c r="C34" s="545"/>
      <c r="D34" s="409">
        <v>1989</v>
      </c>
      <c r="E34" s="409" t="s">
        <v>5</v>
      </c>
      <c r="F34" s="409" t="s">
        <v>356</v>
      </c>
      <c r="G34" s="229"/>
      <c r="H34" s="707"/>
      <c r="I34" s="709"/>
      <c r="J34" s="709"/>
      <c r="K34" s="709"/>
      <c r="L34" s="711"/>
      <c r="M34" s="711"/>
      <c r="N34" s="713"/>
      <c r="O34" s="715"/>
      <c r="P34" s="718"/>
      <c r="Q34" s="719"/>
      <c r="R34" s="695"/>
      <c r="S34" s="536"/>
      <c r="T34" s="536"/>
      <c r="U34" s="536"/>
      <c r="V34" s="536"/>
      <c r="W34" s="536"/>
      <c r="X34" s="536"/>
      <c r="Y34" s="536"/>
    </row>
    <row r="35" spans="1:25" s="537" customFormat="1" ht="16.5">
      <c r="A35" s="704">
        <v>2</v>
      </c>
      <c r="B35" s="546" t="s">
        <v>539</v>
      </c>
      <c r="C35" s="547"/>
      <c r="D35" s="460">
        <v>1980</v>
      </c>
      <c r="E35" s="460" t="s">
        <v>537</v>
      </c>
      <c r="F35" s="460" t="s">
        <v>205</v>
      </c>
      <c r="G35" s="184"/>
      <c r="H35" s="708">
        <v>3.4</v>
      </c>
      <c r="I35" s="708">
        <v>3.2</v>
      </c>
      <c r="J35" s="708">
        <v>2.9</v>
      </c>
      <c r="K35" s="712">
        <v>3.17</v>
      </c>
      <c r="L35" s="712">
        <v>15.3</v>
      </c>
      <c r="M35" s="712">
        <v>15.9</v>
      </c>
      <c r="N35" s="712">
        <v>12.13</v>
      </c>
      <c r="O35" s="714">
        <v>2</v>
      </c>
      <c r="P35" s="716" t="s">
        <v>615</v>
      </c>
      <c r="Q35" s="717"/>
      <c r="R35" s="694" t="s">
        <v>614</v>
      </c>
      <c r="S35" s="536"/>
      <c r="T35" s="536"/>
      <c r="U35" s="536"/>
      <c r="V35" s="536"/>
      <c r="W35" s="536"/>
      <c r="X35" s="536"/>
      <c r="Y35" s="536"/>
    </row>
    <row r="36" spans="1:25" s="537" customFormat="1" ht="16.5">
      <c r="A36" s="705"/>
      <c r="B36" s="544" t="s">
        <v>536</v>
      </c>
      <c r="C36" s="548"/>
      <c r="D36" s="409">
        <v>1984</v>
      </c>
      <c r="E36" s="409" t="s">
        <v>537</v>
      </c>
      <c r="F36" s="409" t="s">
        <v>205</v>
      </c>
      <c r="G36" s="229"/>
      <c r="H36" s="709"/>
      <c r="I36" s="709"/>
      <c r="J36" s="709"/>
      <c r="K36" s="713"/>
      <c r="L36" s="713"/>
      <c r="M36" s="713"/>
      <c r="N36" s="713"/>
      <c r="O36" s="715"/>
      <c r="P36" s="718"/>
      <c r="Q36" s="719"/>
      <c r="R36" s="695"/>
      <c r="S36" s="536"/>
      <c r="T36" s="536"/>
      <c r="U36" s="536"/>
      <c r="V36" s="536"/>
      <c r="W36" s="536"/>
      <c r="X36" s="536"/>
      <c r="Y36" s="536"/>
    </row>
    <row r="37" spans="1:25" s="537" customFormat="1" ht="16.5">
      <c r="A37" s="704">
        <v>3</v>
      </c>
      <c r="B37" s="531" t="s">
        <v>534</v>
      </c>
      <c r="C37" s="532"/>
      <c r="D37" s="460">
        <v>1980</v>
      </c>
      <c r="E37" s="460" t="s">
        <v>5</v>
      </c>
      <c r="F37" s="460" t="s">
        <v>199</v>
      </c>
      <c r="G37" s="184"/>
      <c r="H37" s="708">
        <v>4</v>
      </c>
      <c r="I37" s="708">
        <v>4</v>
      </c>
      <c r="J37" s="708">
        <v>4</v>
      </c>
      <c r="K37" s="712">
        <v>4</v>
      </c>
      <c r="L37" s="712">
        <v>15.7</v>
      </c>
      <c r="M37" s="712">
        <v>16.2</v>
      </c>
      <c r="N37" s="712">
        <v>11.7</v>
      </c>
      <c r="O37" s="714">
        <v>3</v>
      </c>
      <c r="P37" s="716" t="s">
        <v>5</v>
      </c>
      <c r="Q37" s="717"/>
      <c r="R37" s="694" t="s">
        <v>612</v>
      </c>
      <c r="S37" s="536"/>
      <c r="T37" s="536"/>
      <c r="U37" s="536"/>
      <c r="V37" s="536"/>
      <c r="W37" s="536"/>
      <c r="X37" s="536"/>
      <c r="Y37" s="536"/>
    </row>
    <row r="38" spans="1:25" s="537" customFormat="1" ht="16.5">
      <c r="A38" s="705"/>
      <c r="B38" s="544" t="s">
        <v>602</v>
      </c>
      <c r="C38" s="545"/>
      <c r="D38" s="409">
        <v>1987</v>
      </c>
      <c r="E38" s="409" t="s">
        <v>537</v>
      </c>
      <c r="F38" s="409" t="s">
        <v>199</v>
      </c>
      <c r="G38" s="229"/>
      <c r="H38" s="709"/>
      <c r="I38" s="709"/>
      <c r="J38" s="709"/>
      <c r="K38" s="713"/>
      <c r="L38" s="713"/>
      <c r="M38" s="713"/>
      <c r="N38" s="713"/>
      <c r="O38" s="715"/>
      <c r="P38" s="718"/>
      <c r="Q38" s="719"/>
      <c r="R38" s="695"/>
      <c r="S38" s="536"/>
      <c r="T38" s="536"/>
      <c r="U38" s="536"/>
      <c r="V38" s="536"/>
      <c r="W38" s="536"/>
      <c r="X38" s="536"/>
      <c r="Y38" s="536"/>
    </row>
    <row r="39" spans="1:25" s="17" customFormat="1" ht="15.75">
      <c r="A39" s="540" t="s">
        <v>551</v>
      </c>
      <c r="B39" s="541"/>
      <c r="C39" s="543"/>
      <c r="D39" s="217"/>
      <c r="E39" s="217"/>
      <c r="F39" s="217"/>
      <c r="G39" s="217"/>
      <c r="H39" s="524"/>
      <c r="I39" s="524"/>
      <c r="J39" s="524"/>
      <c r="K39" s="524"/>
      <c r="L39" s="220"/>
      <c r="M39" s="220"/>
      <c r="N39" s="220"/>
      <c r="O39" s="417"/>
      <c r="P39" s="220"/>
      <c r="Q39" s="524"/>
      <c r="R39" s="219"/>
    </row>
    <row r="40" spans="1:25" s="17" customFormat="1" ht="12.75" customHeight="1">
      <c r="A40" s="720">
        <v>1</v>
      </c>
      <c r="B40" s="531" t="s">
        <v>172</v>
      </c>
      <c r="C40" s="532"/>
      <c r="D40" s="460">
        <v>1986</v>
      </c>
      <c r="E40" s="460" t="s">
        <v>4</v>
      </c>
      <c r="F40" s="460" t="s">
        <v>199</v>
      </c>
      <c r="G40" s="184" t="s">
        <v>341</v>
      </c>
      <c r="H40" s="728">
        <v>4.7</v>
      </c>
      <c r="I40" s="708">
        <v>4.8</v>
      </c>
      <c r="J40" s="708">
        <v>4.5999999999999996</v>
      </c>
      <c r="K40" s="708">
        <v>4.7</v>
      </c>
      <c r="L40" s="710">
        <v>15.375</v>
      </c>
      <c r="M40" s="710">
        <v>16.725000000000001</v>
      </c>
      <c r="N40" s="712">
        <v>10.675000000000001</v>
      </c>
      <c r="O40" s="714">
        <v>1</v>
      </c>
      <c r="P40" s="716" t="s">
        <v>5</v>
      </c>
      <c r="Q40" s="717"/>
      <c r="R40" s="694" t="s">
        <v>638</v>
      </c>
    </row>
    <row r="41" spans="1:25" s="17" customFormat="1" ht="12.75">
      <c r="A41" s="721"/>
      <c r="B41" s="544" t="s">
        <v>543</v>
      </c>
      <c r="C41" s="545"/>
      <c r="D41" s="409">
        <v>2001</v>
      </c>
      <c r="E41" s="409" t="s">
        <v>5</v>
      </c>
      <c r="F41" s="409" t="s">
        <v>199</v>
      </c>
      <c r="G41" s="229"/>
      <c r="H41" s="729"/>
      <c r="I41" s="709"/>
      <c r="J41" s="709"/>
      <c r="K41" s="709"/>
      <c r="L41" s="711"/>
      <c r="M41" s="711"/>
      <c r="N41" s="713"/>
      <c r="O41" s="715"/>
      <c r="P41" s="718"/>
      <c r="Q41" s="719"/>
      <c r="R41" s="695"/>
    </row>
    <row r="42" spans="1:25" s="17" customFormat="1" ht="12.75">
      <c r="A42" s="720">
        <v>2</v>
      </c>
      <c r="B42" s="531" t="s">
        <v>544</v>
      </c>
      <c r="C42" s="532"/>
      <c r="D42" s="460">
        <v>2002</v>
      </c>
      <c r="E42" s="460" t="s">
        <v>537</v>
      </c>
      <c r="F42" s="460" t="s">
        <v>205</v>
      </c>
      <c r="G42" s="184"/>
      <c r="H42" s="722">
        <v>2.2999999999999998</v>
      </c>
      <c r="I42" s="708">
        <v>2.7</v>
      </c>
      <c r="J42" s="708">
        <v>2.5</v>
      </c>
      <c r="K42" s="712">
        <v>2.5</v>
      </c>
      <c r="L42" s="712">
        <v>11.85</v>
      </c>
      <c r="M42" s="712">
        <v>13.05</v>
      </c>
      <c r="N42" s="712">
        <v>9.35</v>
      </c>
      <c r="O42" s="714">
        <v>2</v>
      </c>
      <c r="P42" s="724">
        <v>1</v>
      </c>
      <c r="Q42" s="725"/>
      <c r="R42" s="694" t="s">
        <v>606</v>
      </c>
    </row>
    <row r="43" spans="1:25" s="17" customFormat="1" ht="12.75">
      <c r="A43" s="721"/>
      <c r="B43" s="544" t="s">
        <v>549</v>
      </c>
      <c r="C43" s="545"/>
      <c r="D43" s="409">
        <v>2006</v>
      </c>
      <c r="E43" s="409">
        <v>1</v>
      </c>
      <c r="F43" s="409" t="s">
        <v>205</v>
      </c>
      <c r="G43" s="229"/>
      <c r="H43" s="723"/>
      <c r="I43" s="709"/>
      <c r="J43" s="709"/>
      <c r="K43" s="713"/>
      <c r="L43" s="713"/>
      <c r="M43" s="713"/>
      <c r="N43" s="713"/>
      <c r="O43" s="715"/>
      <c r="P43" s="726"/>
      <c r="Q43" s="727"/>
      <c r="R43" s="695"/>
    </row>
    <row r="44" spans="1:25" s="17" customFormat="1" ht="15.75">
      <c r="A44" s="540" t="s">
        <v>553</v>
      </c>
      <c r="B44" s="541"/>
      <c r="C44" s="543"/>
      <c r="D44" s="217"/>
      <c r="E44" s="217"/>
      <c r="F44" s="217"/>
      <c r="G44" s="217"/>
      <c r="H44" s="524"/>
      <c r="I44" s="524"/>
      <c r="J44" s="524"/>
      <c r="K44" s="524"/>
      <c r="L44" s="220"/>
      <c r="M44" s="220"/>
      <c r="N44" s="220"/>
      <c r="O44" s="417"/>
      <c r="P44" s="220"/>
      <c r="Q44" s="524"/>
      <c r="R44" s="219"/>
    </row>
    <row r="45" spans="1:25" s="17" customFormat="1" ht="12.75">
      <c r="A45" s="720">
        <v>1</v>
      </c>
      <c r="B45" s="531" t="s">
        <v>543</v>
      </c>
      <c r="C45" s="532"/>
      <c r="D45" s="460">
        <v>2001</v>
      </c>
      <c r="E45" s="460" t="s">
        <v>5</v>
      </c>
      <c r="F45" s="460" t="s">
        <v>199</v>
      </c>
      <c r="G45" s="184"/>
      <c r="H45" s="728">
        <v>3.3</v>
      </c>
      <c r="I45" s="708">
        <v>3.1</v>
      </c>
      <c r="J45" s="708">
        <v>3.9</v>
      </c>
      <c r="K45" s="708">
        <v>3.43</v>
      </c>
      <c r="L45" s="710">
        <v>10.35</v>
      </c>
      <c r="M45" s="710">
        <v>11.5</v>
      </c>
      <c r="N45" s="712">
        <v>6.92</v>
      </c>
      <c r="O45" s="714">
        <v>1</v>
      </c>
      <c r="P45" s="724">
        <v>3</v>
      </c>
      <c r="Q45" s="725"/>
      <c r="R45" s="694" t="s">
        <v>639</v>
      </c>
    </row>
    <row r="46" spans="1:25" s="17" customFormat="1" ht="16.5" customHeight="1">
      <c r="A46" s="721"/>
      <c r="B46" s="544" t="s">
        <v>602</v>
      </c>
      <c r="C46" s="545"/>
      <c r="D46" s="409">
        <v>1987</v>
      </c>
      <c r="E46" s="409" t="s">
        <v>537</v>
      </c>
      <c r="F46" s="409" t="s">
        <v>199</v>
      </c>
      <c r="G46" s="229"/>
      <c r="H46" s="729"/>
      <c r="I46" s="709"/>
      <c r="J46" s="709"/>
      <c r="K46" s="709"/>
      <c r="L46" s="711"/>
      <c r="M46" s="711"/>
      <c r="N46" s="713"/>
      <c r="O46" s="715"/>
      <c r="P46" s="726"/>
      <c r="Q46" s="727"/>
      <c r="R46" s="695" t="s">
        <v>640</v>
      </c>
    </row>
    <row r="47" spans="1:25" s="17" customFormat="1" ht="12.75">
      <c r="A47" s="720">
        <v>2</v>
      </c>
      <c r="B47" s="531" t="s">
        <v>542</v>
      </c>
      <c r="C47" s="532"/>
      <c r="D47" s="460">
        <v>1996</v>
      </c>
      <c r="E47" s="460" t="s">
        <v>5</v>
      </c>
      <c r="F47" s="460" t="s">
        <v>528</v>
      </c>
      <c r="G47" s="184"/>
      <c r="H47" s="722">
        <v>3.8</v>
      </c>
      <c r="I47" s="708">
        <v>3.2</v>
      </c>
      <c r="J47" s="708">
        <v>3.7</v>
      </c>
      <c r="K47" s="712">
        <v>3.57</v>
      </c>
      <c r="L47" s="712">
        <v>9.9499999999999993</v>
      </c>
      <c r="M47" s="712">
        <v>13.15</v>
      </c>
      <c r="N47" s="712">
        <v>6.38</v>
      </c>
      <c r="O47" s="714">
        <v>2</v>
      </c>
      <c r="P47" s="724">
        <v>3</v>
      </c>
      <c r="Q47" s="725"/>
      <c r="R47" s="694" t="s">
        <v>609</v>
      </c>
    </row>
    <row r="48" spans="1:25" s="537" customFormat="1" ht="24" customHeight="1">
      <c r="A48" s="721"/>
      <c r="B48" s="544" t="s">
        <v>603</v>
      </c>
      <c r="C48" s="545"/>
      <c r="D48" s="409">
        <v>1987</v>
      </c>
      <c r="E48" s="409" t="s">
        <v>537</v>
      </c>
      <c r="F48" s="409" t="s">
        <v>528</v>
      </c>
      <c r="G48" s="229"/>
      <c r="H48" s="723"/>
      <c r="I48" s="709"/>
      <c r="J48" s="709"/>
      <c r="K48" s="713"/>
      <c r="L48" s="713"/>
      <c r="M48" s="713"/>
      <c r="N48" s="713"/>
      <c r="O48" s="715"/>
      <c r="P48" s="726"/>
      <c r="Q48" s="727"/>
      <c r="R48" s="695"/>
      <c r="S48" s="536"/>
      <c r="T48" s="536"/>
      <c r="U48" s="536"/>
      <c r="V48" s="536"/>
      <c r="W48" s="536"/>
      <c r="X48" s="536"/>
      <c r="Y48" s="536"/>
    </row>
    <row r="49" spans="1:25" s="537" customFormat="1" ht="16.5">
      <c r="A49" s="720">
        <v>3</v>
      </c>
      <c r="B49" s="549" t="s">
        <v>172</v>
      </c>
      <c r="C49" s="550"/>
      <c r="D49" s="460">
        <v>1986</v>
      </c>
      <c r="E49" s="460" t="s">
        <v>4</v>
      </c>
      <c r="F49" s="460" t="s">
        <v>199</v>
      </c>
      <c r="G49" s="184" t="s">
        <v>341</v>
      </c>
      <c r="H49" s="722">
        <v>8.6</v>
      </c>
      <c r="I49" s="708">
        <v>8.6</v>
      </c>
      <c r="J49" s="708">
        <v>9.1999999999999993</v>
      </c>
      <c r="K49" s="712">
        <v>8.8000000000000007</v>
      </c>
      <c r="L49" s="712">
        <v>10.5</v>
      </c>
      <c r="M49" s="712">
        <v>16.3</v>
      </c>
      <c r="N49" s="712">
        <v>1.7</v>
      </c>
      <c r="O49" s="714">
        <v>3</v>
      </c>
      <c r="P49" s="724"/>
      <c r="Q49" s="725"/>
      <c r="R49" s="694" t="s">
        <v>641</v>
      </c>
      <c r="S49" s="536"/>
      <c r="T49" s="536"/>
      <c r="U49" s="536"/>
      <c r="V49" s="536"/>
      <c r="W49" s="536"/>
      <c r="X49" s="536"/>
      <c r="Y49" s="536"/>
    </row>
    <row r="50" spans="1:25" s="537" customFormat="1" ht="16.5">
      <c r="A50" s="721"/>
      <c r="B50" s="544" t="s">
        <v>534</v>
      </c>
      <c r="C50" s="551"/>
      <c r="D50" s="409">
        <v>1980</v>
      </c>
      <c r="E50" s="409" t="s">
        <v>5</v>
      </c>
      <c r="F50" s="409" t="s">
        <v>199</v>
      </c>
      <c r="G50" s="229"/>
      <c r="H50" s="723"/>
      <c r="I50" s="709"/>
      <c r="J50" s="709"/>
      <c r="K50" s="713"/>
      <c r="L50" s="713"/>
      <c r="M50" s="713"/>
      <c r="N50" s="713"/>
      <c r="O50" s="715"/>
      <c r="P50" s="726"/>
      <c r="Q50" s="727"/>
      <c r="R50" s="695"/>
      <c r="S50" s="536"/>
      <c r="T50" s="536"/>
      <c r="U50" s="536"/>
      <c r="V50" s="536"/>
      <c r="W50" s="536"/>
      <c r="X50" s="536"/>
      <c r="Y50" s="536"/>
    </row>
    <row r="51" spans="1:25" ht="16.5">
      <c r="A51" s="520"/>
      <c r="B51" s="421"/>
      <c r="C51" s="161"/>
      <c r="D51" s="422"/>
      <c r="E51" s="422"/>
      <c r="F51" s="422"/>
      <c r="G51" s="422"/>
      <c r="H51" s="423"/>
      <c r="I51" s="423"/>
      <c r="J51" s="423"/>
      <c r="K51" s="424"/>
      <c r="L51" s="424"/>
      <c r="M51" s="424"/>
      <c r="N51" s="424"/>
      <c r="O51" s="424"/>
      <c r="P51" s="517"/>
      <c r="Q51" s="517"/>
      <c r="R51" s="425"/>
      <c r="S51" s="158"/>
      <c r="T51" s="158"/>
      <c r="U51" s="158"/>
      <c r="V51" s="158"/>
      <c r="W51" s="158"/>
      <c r="X51" s="158"/>
      <c r="Y51" s="158"/>
    </row>
    <row r="52" spans="1:25" s="54" customFormat="1" ht="43.5" customHeight="1">
      <c r="A52" s="119" t="s">
        <v>16</v>
      </c>
      <c r="B52" s="518"/>
      <c r="C52" s="518"/>
      <c r="D52" s="140" t="s">
        <v>620</v>
      </c>
      <c r="F52" s="5"/>
      <c r="G52" s="119"/>
      <c r="I52" s="518"/>
      <c r="J52" s="119" t="s">
        <v>619</v>
      </c>
      <c r="K52" s="518"/>
      <c r="M52" s="54" t="s">
        <v>617</v>
      </c>
    </row>
    <row r="53" spans="1:25" s="54" customFormat="1" ht="21" customHeight="1">
      <c r="A53" s="119"/>
      <c r="B53" s="518"/>
      <c r="C53" s="518"/>
      <c r="D53" s="120"/>
      <c r="F53" s="5"/>
      <c r="G53" s="119"/>
      <c r="I53" s="518"/>
      <c r="J53" s="119"/>
      <c r="K53" s="518"/>
    </row>
    <row r="54" spans="1:25" s="54" customFormat="1" ht="14.25" customHeight="1">
      <c r="A54" s="119" t="s">
        <v>17</v>
      </c>
      <c r="B54" s="518"/>
      <c r="C54" s="518"/>
      <c r="D54" s="54" t="s">
        <v>621</v>
      </c>
      <c r="E54" s="518"/>
      <c r="F54" s="518"/>
      <c r="G54" s="119"/>
      <c r="I54" s="518"/>
      <c r="J54" s="119" t="s">
        <v>616</v>
      </c>
      <c r="K54" s="518"/>
      <c r="M54" s="54" t="s">
        <v>618</v>
      </c>
    </row>
    <row r="55" spans="1:25" ht="16.5">
      <c r="A55" s="54"/>
      <c r="B55" s="54"/>
      <c r="C55" s="54"/>
      <c r="D55" s="54"/>
      <c r="E55" s="54"/>
      <c r="F55" s="54"/>
      <c r="G55" s="54"/>
      <c r="H55" s="54"/>
      <c r="I55" s="54"/>
      <c r="J55" s="518"/>
      <c r="K55" s="518"/>
      <c r="L55" s="518"/>
      <c r="M55" s="518"/>
      <c r="N55" s="518"/>
      <c r="O55" s="518"/>
      <c r="P55" s="518"/>
      <c r="Q55" s="518"/>
      <c r="R55" s="518"/>
      <c r="S55" s="158"/>
      <c r="T55" s="158"/>
      <c r="U55" s="158"/>
      <c r="V55" s="158"/>
      <c r="W55" s="158"/>
      <c r="X55" s="158"/>
      <c r="Y55" s="158"/>
    </row>
    <row r="56" spans="1:25" ht="16.5">
      <c r="A56" s="155"/>
      <c r="B56" s="155"/>
      <c r="C56" s="155"/>
      <c r="D56" s="155"/>
      <c r="E56" s="155"/>
      <c r="F56" s="155"/>
      <c r="G56" s="155"/>
      <c r="H56" s="155"/>
      <c r="I56" s="155"/>
      <c r="J56" s="155"/>
      <c r="K56" s="155"/>
      <c r="L56" s="155"/>
      <c r="M56" s="155"/>
      <c r="N56" s="155"/>
      <c r="O56" s="155"/>
      <c r="P56" s="155"/>
      <c r="Q56" s="155"/>
      <c r="R56" s="158"/>
      <c r="S56" s="158"/>
      <c r="T56" s="158"/>
      <c r="U56" s="158"/>
      <c r="V56" s="158"/>
      <c r="W56" s="158"/>
      <c r="X56" s="158"/>
      <c r="Y56" s="158"/>
    </row>
    <row r="57" spans="1:25" ht="16.5">
      <c r="A57" s="155"/>
      <c r="B57" s="155"/>
      <c r="C57" s="155"/>
      <c r="D57" s="155"/>
      <c r="E57" s="155"/>
      <c r="F57" s="155"/>
      <c r="G57" s="155"/>
      <c r="H57" s="155"/>
      <c r="I57" s="155"/>
      <c r="J57" s="155"/>
      <c r="K57" s="155"/>
      <c r="L57" s="155"/>
      <c r="M57" s="155"/>
      <c r="N57" s="155"/>
      <c r="O57" s="155"/>
      <c r="P57" s="155"/>
      <c r="Q57" s="155"/>
      <c r="R57" s="158"/>
      <c r="S57" s="158"/>
      <c r="T57" s="158"/>
      <c r="U57" s="158"/>
      <c r="V57" s="158"/>
      <c r="W57" s="158"/>
      <c r="X57" s="158"/>
      <c r="Y57" s="158"/>
    </row>
    <row r="58" spans="1:25" ht="16.5">
      <c r="A58" s="155"/>
      <c r="B58" s="155"/>
      <c r="C58" s="155"/>
      <c r="D58" s="155"/>
      <c r="E58" s="155"/>
      <c r="F58" s="155"/>
      <c r="G58" s="155"/>
      <c r="H58" s="155"/>
      <c r="I58" s="155"/>
      <c r="J58" s="155"/>
      <c r="K58" s="155"/>
      <c r="L58" s="155"/>
      <c r="M58" s="155"/>
      <c r="N58" s="155"/>
      <c r="O58" s="155"/>
      <c r="P58" s="155"/>
      <c r="Q58" s="155"/>
      <c r="R58" s="158"/>
      <c r="S58" s="158"/>
      <c r="T58" s="158"/>
      <c r="U58" s="158"/>
      <c r="V58" s="158"/>
      <c r="W58" s="158"/>
      <c r="X58" s="158"/>
      <c r="Y58" s="158"/>
    </row>
    <row r="59" spans="1:25" ht="16.5">
      <c r="A59" s="155"/>
      <c r="B59" s="155"/>
      <c r="C59" s="155"/>
      <c r="D59" s="155"/>
      <c r="E59" s="155"/>
      <c r="F59" s="155"/>
      <c r="G59" s="155"/>
      <c r="H59" s="155"/>
      <c r="I59" s="155"/>
      <c r="J59" s="155"/>
      <c r="K59" s="155"/>
      <c r="L59" s="155"/>
      <c r="M59" s="155"/>
      <c r="N59" s="155"/>
      <c r="O59" s="155"/>
      <c r="P59" s="155"/>
      <c r="Q59" s="155"/>
      <c r="R59" s="158"/>
    </row>
    <row r="60" spans="1:25" ht="16.5">
      <c r="A60" s="155"/>
      <c r="B60" s="155"/>
      <c r="C60" s="155"/>
      <c r="D60" s="155"/>
      <c r="E60" s="155"/>
      <c r="F60" s="155"/>
      <c r="G60" s="155"/>
      <c r="H60" s="155"/>
      <c r="I60" s="155"/>
      <c r="J60" s="155"/>
      <c r="K60" s="155"/>
      <c r="L60" s="155"/>
      <c r="M60" s="155"/>
      <c r="N60" s="155"/>
      <c r="O60" s="155"/>
      <c r="P60" s="155"/>
      <c r="Q60" s="155"/>
      <c r="R60" s="158"/>
    </row>
    <row r="61" spans="1:25" ht="16.5">
      <c r="A61" s="158"/>
      <c r="B61" s="158"/>
      <c r="C61" s="158"/>
      <c r="D61" s="158"/>
      <c r="E61" s="158"/>
      <c r="F61" s="158"/>
      <c r="G61" s="158"/>
      <c r="H61" s="158"/>
      <c r="I61" s="158"/>
      <c r="J61" s="158"/>
      <c r="K61" s="158"/>
      <c r="L61" s="158"/>
      <c r="M61" s="158"/>
      <c r="N61" s="158"/>
      <c r="O61" s="158"/>
      <c r="P61" s="158"/>
      <c r="Q61" s="158"/>
      <c r="R61" s="158"/>
    </row>
    <row r="62" spans="1:25" ht="16.5">
      <c r="A62" s="158"/>
      <c r="B62" s="158"/>
      <c r="C62" s="158"/>
      <c r="D62" s="158"/>
      <c r="E62" s="158"/>
      <c r="F62" s="158"/>
      <c r="G62" s="158"/>
      <c r="H62" s="158"/>
      <c r="I62" s="158"/>
      <c r="J62" s="158"/>
      <c r="K62" s="158"/>
      <c r="L62" s="158"/>
      <c r="M62" s="158"/>
      <c r="N62" s="158"/>
      <c r="O62" s="158"/>
      <c r="P62" s="158"/>
      <c r="Q62" s="158"/>
      <c r="R62" s="158"/>
    </row>
    <row r="63" spans="1:25" ht="16.5">
      <c r="A63" s="158"/>
      <c r="B63" s="158"/>
      <c r="C63" s="158"/>
      <c r="D63" s="158"/>
      <c r="E63" s="158"/>
      <c r="F63" s="158"/>
      <c r="G63" s="158"/>
      <c r="H63" s="158"/>
      <c r="I63" s="158"/>
      <c r="J63" s="158"/>
      <c r="K63" s="158"/>
      <c r="L63" s="158"/>
      <c r="M63" s="158"/>
      <c r="N63" s="158"/>
      <c r="O63" s="158"/>
      <c r="P63" s="158"/>
      <c r="Q63" s="158"/>
      <c r="R63" s="158"/>
    </row>
    <row r="64" spans="1:25" ht="16.5">
      <c r="A64" s="158"/>
      <c r="B64" s="158"/>
      <c r="C64" s="158"/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8"/>
      <c r="P64" s="158"/>
      <c r="Q64" s="158"/>
      <c r="R64" s="158"/>
    </row>
    <row r="65" spans="1:18" ht="16.5">
      <c r="A65" s="158"/>
      <c r="B65" s="158"/>
      <c r="C65" s="158"/>
      <c r="D65" s="158"/>
      <c r="E65" s="158"/>
      <c r="F65" s="158"/>
      <c r="G65" s="158"/>
      <c r="H65" s="158"/>
      <c r="I65" s="158"/>
      <c r="J65" s="158"/>
      <c r="K65" s="158"/>
      <c r="L65" s="158"/>
      <c r="M65" s="158"/>
      <c r="N65" s="158"/>
      <c r="O65" s="158"/>
      <c r="P65" s="158"/>
      <c r="Q65" s="158"/>
      <c r="R65" s="158"/>
    </row>
    <row r="66" spans="1:18" ht="16.5">
      <c r="A66" s="158"/>
      <c r="B66" s="158"/>
      <c r="C66" s="158"/>
      <c r="D66" s="158"/>
      <c r="E66" s="158"/>
      <c r="F66" s="158"/>
      <c r="G66" s="158"/>
      <c r="H66" s="158"/>
      <c r="I66" s="158"/>
      <c r="J66" s="158"/>
      <c r="K66" s="158"/>
      <c r="L66" s="158"/>
      <c r="M66" s="158"/>
      <c r="N66" s="158"/>
      <c r="O66" s="158"/>
      <c r="P66" s="158"/>
      <c r="Q66" s="158"/>
      <c r="R66" s="158"/>
    </row>
    <row r="67" spans="1:18" ht="16.5">
      <c r="A67" s="158"/>
      <c r="B67" s="158"/>
      <c r="C67" s="158"/>
      <c r="D67" s="158"/>
      <c r="E67" s="158"/>
      <c r="F67" s="158"/>
      <c r="G67" s="158"/>
      <c r="H67" s="158"/>
      <c r="I67" s="158"/>
      <c r="J67" s="158"/>
      <c r="K67" s="158"/>
      <c r="L67" s="158"/>
      <c r="M67" s="158"/>
      <c r="N67" s="158"/>
      <c r="O67" s="158"/>
      <c r="P67" s="158"/>
      <c r="Q67" s="158"/>
      <c r="R67" s="158"/>
    </row>
    <row r="68" spans="1:18" ht="16.5">
      <c r="A68" s="158"/>
      <c r="B68" s="158"/>
      <c r="C68" s="158"/>
      <c r="D68" s="158"/>
      <c r="E68" s="158"/>
      <c r="F68" s="158"/>
      <c r="G68" s="158"/>
      <c r="H68" s="158"/>
      <c r="I68" s="158"/>
      <c r="J68" s="158"/>
      <c r="K68" s="158"/>
      <c r="L68" s="158"/>
      <c r="M68" s="158"/>
      <c r="N68" s="158"/>
      <c r="O68" s="158"/>
      <c r="P68" s="158"/>
      <c r="Q68" s="158"/>
      <c r="R68" s="158"/>
    </row>
    <row r="69" spans="1:18" ht="16.5">
      <c r="A69" s="158"/>
      <c r="B69" s="158"/>
      <c r="C69" s="158"/>
      <c r="D69" s="158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</row>
    <row r="70" spans="1:18" ht="16.5">
      <c r="A70" s="158"/>
      <c r="B70" s="158"/>
      <c r="C70" s="158"/>
      <c r="D70" s="158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</row>
    <row r="71" spans="1:18" ht="16.5">
      <c r="A71" s="158"/>
      <c r="B71" s="158"/>
      <c r="C71" s="158"/>
      <c r="D71" s="158"/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</row>
    <row r="72" spans="1:18" ht="16.5">
      <c r="A72" s="158"/>
      <c r="B72" s="158"/>
      <c r="C72" s="158"/>
      <c r="D72" s="158"/>
      <c r="E72" s="158"/>
      <c r="F72" s="158"/>
      <c r="G72" s="158"/>
      <c r="H72" s="158"/>
      <c r="I72" s="158"/>
      <c r="J72" s="158"/>
      <c r="K72" s="158"/>
      <c r="L72" s="158"/>
      <c r="M72" s="158"/>
      <c r="N72" s="158"/>
      <c r="O72" s="158"/>
      <c r="P72" s="158"/>
      <c r="Q72" s="158"/>
      <c r="R72" s="158"/>
    </row>
  </sheetData>
  <mergeCells count="122">
    <mergeCell ref="P45:Q46"/>
    <mergeCell ref="A47:A48"/>
    <mergeCell ref="H47:H48"/>
    <mergeCell ref="I47:I48"/>
    <mergeCell ref="J47:J48"/>
    <mergeCell ref="K47:K48"/>
    <mergeCell ref="L47:L48"/>
    <mergeCell ref="M47:M48"/>
    <mergeCell ref="N49:N50"/>
    <mergeCell ref="O49:O50"/>
    <mergeCell ref="P49:Q50"/>
    <mergeCell ref="N47:N48"/>
    <mergeCell ref="O47:O48"/>
    <mergeCell ref="P47:Q48"/>
    <mergeCell ref="A49:A50"/>
    <mergeCell ref="H49:H50"/>
    <mergeCell ref="I49:I50"/>
    <mergeCell ref="J49:J50"/>
    <mergeCell ref="K49:K50"/>
    <mergeCell ref="L49:L50"/>
    <mergeCell ref="M49:M50"/>
    <mergeCell ref="A45:A46"/>
    <mergeCell ref="H45:H46"/>
    <mergeCell ref="I45:I46"/>
    <mergeCell ref="J45:J46"/>
    <mergeCell ref="K45:K46"/>
    <mergeCell ref="L45:L46"/>
    <mergeCell ref="M45:M46"/>
    <mergeCell ref="N45:N46"/>
    <mergeCell ref="O45:O46"/>
    <mergeCell ref="P40:Q41"/>
    <mergeCell ref="A42:A43"/>
    <mergeCell ref="H42:H43"/>
    <mergeCell ref="I42:I43"/>
    <mergeCell ref="J42:J43"/>
    <mergeCell ref="K42:K43"/>
    <mergeCell ref="L42:L43"/>
    <mergeCell ref="M42:M43"/>
    <mergeCell ref="N42:N43"/>
    <mergeCell ref="O42:O43"/>
    <mergeCell ref="P42:Q43"/>
    <mergeCell ref="A40:A41"/>
    <mergeCell ref="H40:H41"/>
    <mergeCell ref="I40:I41"/>
    <mergeCell ref="J40:J41"/>
    <mergeCell ref="K40:K41"/>
    <mergeCell ref="L40:L41"/>
    <mergeCell ref="M40:M41"/>
    <mergeCell ref="N40:N41"/>
    <mergeCell ref="O40:O41"/>
    <mergeCell ref="P35:Q36"/>
    <mergeCell ref="A37:A38"/>
    <mergeCell ref="H37:H38"/>
    <mergeCell ref="I37:I38"/>
    <mergeCell ref="J37:J38"/>
    <mergeCell ref="K37:K38"/>
    <mergeCell ref="L37:L38"/>
    <mergeCell ref="M37:M38"/>
    <mergeCell ref="N37:N38"/>
    <mergeCell ref="O37:O38"/>
    <mergeCell ref="P37:Q38"/>
    <mergeCell ref="A35:A36"/>
    <mergeCell ref="H35:H36"/>
    <mergeCell ref="I35:I36"/>
    <mergeCell ref="J35:J36"/>
    <mergeCell ref="K35:K36"/>
    <mergeCell ref="L35:L36"/>
    <mergeCell ref="M35:M36"/>
    <mergeCell ref="N35:N36"/>
    <mergeCell ref="O35:O36"/>
    <mergeCell ref="P29:Q29"/>
    <mergeCell ref="P30:Q30"/>
    <mergeCell ref="P31:Q31"/>
    <mergeCell ref="A33:A34"/>
    <mergeCell ref="H33:H34"/>
    <mergeCell ref="I33:I34"/>
    <mergeCell ref="J33:J34"/>
    <mergeCell ref="K33:K34"/>
    <mergeCell ref="L33:L34"/>
    <mergeCell ref="M33:M34"/>
    <mergeCell ref="N33:N34"/>
    <mergeCell ref="O33:O34"/>
    <mergeCell ref="P33:Q34"/>
    <mergeCell ref="A8:C8"/>
    <mergeCell ref="F8:M8"/>
    <mergeCell ref="F9:M9"/>
    <mergeCell ref="P23:Q23"/>
    <mergeCell ref="P24:Q24"/>
    <mergeCell ref="P25:Q25"/>
    <mergeCell ref="P26:Q26"/>
    <mergeCell ref="P27:Q27"/>
    <mergeCell ref="P28:Q28"/>
    <mergeCell ref="P17:Q17"/>
    <mergeCell ref="P18:Q18"/>
    <mergeCell ref="P19:Q19"/>
    <mergeCell ref="P20:Q20"/>
    <mergeCell ref="P21:Q21"/>
    <mergeCell ref="P22:Q22"/>
    <mergeCell ref="R37:R38"/>
    <mergeCell ref="R40:R41"/>
    <mergeCell ref="R42:R43"/>
    <mergeCell ref="R45:R46"/>
    <mergeCell ref="R47:R48"/>
    <mergeCell ref="R49:R50"/>
    <mergeCell ref="A1:R1"/>
    <mergeCell ref="A2:R2"/>
    <mergeCell ref="S2:T2"/>
    <mergeCell ref="A3:R3"/>
    <mergeCell ref="S3:T3"/>
    <mergeCell ref="A4:R4"/>
    <mergeCell ref="S4:T4"/>
    <mergeCell ref="R33:R34"/>
    <mergeCell ref="R35:R36"/>
    <mergeCell ref="B12:C12"/>
    <mergeCell ref="P12:Q12"/>
    <mergeCell ref="P13:Q13"/>
    <mergeCell ref="P14:Q14"/>
    <mergeCell ref="P15:Q15"/>
    <mergeCell ref="P16:Q16"/>
    <mergeCell ref="F6:M6"/>
    <mergeCell ref="A7:C7"/>
    <mergeCell ref="F7:M7"/>
  </mergeCells>
  <printOptions horizontalCentered="1"/>
  <pageMargins left="0.59055118110236227" right="0.19685039370078741" top="0.59055118110236227" bottom="0.74803149606299213" header="0.51181102362204722" footer="0.51181102362204722"/>
  <pageSetup paperSize="9" scale="55" firstPageNumber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S60"/>
  <sheetViews>
    <sheetView view="pageBreakPreview" zoomScale="120" zoomScaleSheetLayoutView="120" workbookViewId="0">
      <selection activeCell="E65" sqref="E65"/>
    </sheetView>
  </sheetViews>
  <sheetFormatPr defaultRowHeight="12.75"/>
  <cols>
    <col min="1" max="1" width="5.5703125" customWidth="1"/>
    <col min="2" max="2" width="18.140625" customWidth="1"/>
    <col min="3" max="3" width="7.5703125" customWidth="1"/>
    <col min="4" max="4" width="19.85546875" customWidth="1"/>
    <col min="5" max="5" width="20.85546875" customWidth="1"/>
    <col min="6" max="6" width="14.28515625" customWidth="1"/>
    <col min="7" max="7" width="13.85546875" customWidth="1"/>
    <col min="8" max="8" width="19.85546875" customWidth="1"/>
  </cols>
  <sheetData>
    <row r="1" spans="1:19">
      <c r="A1" s="689" t="s">
        <v>306</v>
      </c>
      <c r="B1" s="689"/>
      <c r="C1" s="689"/>
      <c r="D1" s="689"/>
      <c r="E1" s="689"/>
      <c r="F1" s="689"/>
      <c r="G1" s="689"/>
      <c r="H1" s="37"/>
      <c r="I1" s="37"/>
      <c r="J1" s="37"/>
      <c r="K1" s="37"/>
      <c r="L1" s="37"/>
      <c r="M1" s="37"/>
      <c r="N1" s="37"/>
      <c r="O1" s="37"/>
      <c r="P1" s="37"/>
      <c r="Q1" s="6"/>
      <c r="R1" s="6"/>
    </row>
    <row r="2" spans="1:19" s="54" customFormat="1">
      <c r="A2" s="667" t="s">
        <v>307</v>
      </c>
      <c r="B2" s="667"/>
      <c r="C2" s="667"/>
      <c r="D2" s="667"/>
      <c r="E2" s="667"/>
      <c r="F2" s="667"/>
      <c r="G2" s="667"/>
      <c r="H2" s="36"/>
      <c r="I2" s="36"/>
      <c r="J2" s="36"/>
      <c r="K2" s="36"/>
      <c r="L2" s="36"/>
      <c r="M2" s="36"/>
      <c r="N2" s="36"/>
      <c r="O2" s="36"/>
      <c r="P2" s="36"/>
      <c r="Q2" s="5"/>
      <c r="R2" s="5"/>
      <c r="S2" s="1"/>
    </row>
    <row r="3" spans="1:19" s="54" customFormat="1" ht="12.75" customHeight="1">
      <c r="A3" s="689" t="s">
        <v>305</v>
      </c>
      <c r="B3" s="689"/>
      <c r="C3" s="689"/>
      <c r="D3" s="689"/>
      <c r="E3" s="689"/>
      <c r="F3" s="689"/>
      <c r="G3" s="689"/>
      <c r="H3" s="37"/>
      <c r="I3" s="37"/>
      <c r="J3" s="37"/>
      <c r="K3" s="37"/>
      <c r="L3" s="37"/>
      <c r="M3" s="37"/>
      <c r="N3" s="37"/>
      <c r="O3" s="37"/>
      <c r="P3" s="37"/>
      <c r="Q3" s="10"/>
      <c r="R3" s="10"/>
      <c r="S3" s="1"/>
    </row>
    <row r="4" spans="1:19" s="54" customFormat="1">
      <c r="A4" s="689" t="s">
        <v>308</v>
      </c>
      <c r="B4" s="689"/>
      <c r="C4" s="689"/>
      <c r="D4" s="689"/>
      <c r="E4" s="689"/>
      <c r="F4" s="689"/>
      <c r="G4" s="689"/>
      <c r="H4" s="37"/>
      <c r="I4" s="37"/>
      <c r="J4" s="37"/>
      <c r="K4" s="37"/>
      <c r="L4" s="37"/>
      <c r="M4" s="37"/>
      <c r="N4" s="37"/>
      <c r="O4" s="37"/>
      <c r="P4" s="37"/>
      <c r="Q4" s="5"/>
      <c r="R4" s="5"/>
      <c r="S4" s="1"/>
    </row>
    <row r="5" spans="1:19" s="54" customForma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"/>
      <c r="P5" s="1"/>
      <c r="Q5" s="1"/>
      <c r="R5" s="1"/>
      <c r="S5" s="1"/>
    </row>
    <row r="6" spans="1:19" s="2" customFormat="1">
      <c r="A6" s="655" t="s">
        <v>323</v>
      </c>
      <c r="B6" s="655"/>
      <c r="C6" s="655"/>
      <c r="D6" s="655"/>
      <c r="E6" s="655"/>
      <c r="F6" s="655"/>
      <c r="G6" s="655"/>
      <c r="H6" s="11"/>
      <c r="I6" s="11"/>
      <c r="J6" s="11"/>
      <c r="K6" s="4"/>
      <c r="L6" s="4"/>
      <c r="M6" s="4"/>
      <c r="N6" s="4"/>
      <c r="O6" s="1"/>
      <c r="P6" s="1"/>
      <c r="Q6" s="1"/>
      <c r="R6" s="1"/>
      <c r="S6" s="1"/>
    </row>
    <row r="7" spans="1:19" s="54" customFormat="1">
      <c r="A7" s="183"/>
      <c r="B7" s="183"/>
      <c r="C7" s="183"/>
      <c r="D7" s="183"/>
      <c r="E7" s="183"/>
      <c r="F7" s="183"/>
      <c r="G7" s="183"/>
      <c r="H7" s="11"/>
      <c r="I7" s="11"/>
      <c r="J7" s="11"/>
      <c r="K7" s="4"/>
      <c r="L7" s="4"/>
      <c r="M7" s="4"/>
      <c r="N7" s="4"/>
      <c r="O7" s="1"/>
      <c r="P7" s="1"/>
      <c r="Q7" s="1"/>
      <c r="R7" s="1"/>
      <c r="S7" s="1"/>
    </row>
    <row r="8" spans="1:19" s="54" customFormat="1" ht="16.5" customHeight="1">
      <c r="A8" s="576" t="s">
        <v>313</v>
      </c>
      <c r="B8" s="576"/>
      <c r="C8" s="576"/>
      <c r="D8" s="51"/>
      <c r="E8" s="51"/>
      <c r="F8" s="51"/>
      <c r="G8" s="11"/>
      <c r="H8" s="11"/>
      <c r="I8" s="11"/>
      <c r="J8" s="11"/>
      <c r="K8" s="4"/>
      <c r="L8" s="4"/>
      <c r="M8" s="4"/>
      <c r="N8" s="4"/>
      <c r="O8" s="1"/>
      <c r="P8" s="1"/>
      <c r="Q8" s="1"/>
      <c r="R8" s="1"/>
      <c r="S8" s="1"/>
    </row>
    <row r="9" spans="1:19" s="54" customFormat="1" ht="17.25" customHeight="1">
      <c r="A9" s="576" t="s">
        <v>304</v>
      </c>
      <c r="B9" s="576"/>
      <c r="C9" s="576"/>
      <c r="D9" s="51"/>
      <c r="E9" s="51"/>
      <c r="F9" s="51"/>
      <c r="G9" s="11"/>
      <c r="H9" s="11"/>
      <c r="I9" s="11"/>
      <c r="J9" s="11"/>
      <c r="K9" s="4"/>
      <c r="L9" s="4"/>
      <c r="M9" s="4"/>
      <c r="N9" s="4"/>
      <c r="O9" s="1"/>
      <c r="P9" s="1"/>
      <c r="Q9" s="1"/>
      <c r="R9" s="1"/>
      <c r="S9" s="1"/>
    </row>
    <row r="11" spans="1:19" ht="45">
      <c r="A11" s="52" t="s">
        <v>25</v>
      </c>
      <c r="B11" s="52" t="s">
        <v>26</v>
      </c>
      <c r="C11" s="151" t="s">
        <v>27</v>
      </c>
      <c r="D11" s="152" t="s">
        <v>28</v>
      </c>
      <c r="E11" s="52" t="s">
        <v>29</v>
      </c>
      <c r="F11" s="52" t="s">
        <v>30</v>
      </c>
      <c r="G11" s="52" t="s">
        <v>31</v>
      </c>
    </row>
    <row r="12" spans="1:19">
      <c r="A12" s="168">
        <v>1</v>
      </c>
      <c r="B12" s="169" t="s">
        <v>85</v>
      </c>
      <c r="C12" s="170" t="s">
        <v>42</v>
      </c>
      <c r="D12" s="168" t="s">
        <v>16</v>
      </c>
      <c r="E12" s="168" t="s">
        <v>456</v>
      </c>
      <c r="F12" s="168" t="s">
        <v>593</v>
      </c>
      <c r="G12" s="168" t="s">
        <v>596</v>
      </c>
    </row>
    <row r="13" spans="1:19">
      <c r="A13" s="168">
        <f>A12+1</f>
        <v>2</v>
      </c>
      <c r="B13" s="171" t="s">
        <v>324</v>
      </c>
      <c r="C13" s="172" t="s">
        <v>42</v>
      </c>
      <c r="D13" s="170" t="s">
        <v>17</v>
      </c>
      <c r="E13" s="173" t="s">
        <v>225</v>
      </c>
      <c r="F13" s="168" t="s">
        <v>593</v>
      </c>
      <c r="G13" s="168" t="s">
        <v>596</v>
      </c>
    </row>
    <row r="14" spans="1:19">
      <c r="A14" s="168">
        <f t="shared" ref="A14:A56" si="0">A13+1</f>
        <v>3</v>
      </c>
      <c r="B14" s="169" t="s">
        <v>462</v>
      </c>
      <c r="C14" s="172" t="s">
        <v>42</v>
      </c>
      <c r="D14" s="170" t="s">
        <v>109</v>
      </c>
      <c r="E14" s="168" t="s">
        <v>456</v>
      </c>
      <c r="F14" s="168" t="s">
        <v>593</v>
      </c>
      <c r="G14" s="168" t="s">
        <v>596</v>
      </c>
    </row>
    <row r="15" spans="1:19" ht="11.25" customHeight="1">
      <c r="A15" s="168">
        <f t="shared" si="0"/>
        <v>4</v>
      </c>
      <c r="B15" s="169" t="s">
        <v>558</v>
      </c>
      <c r="C15" s="172" t="s">
        <v>42</v>
      </c>
      <c r="D15" s="170" t="s">
        <v>45</v>
      </c>
      <c r="E15" s="173" t="s">
        <v>351</v>
      </c>
      <c r="F15" s="168" t="s">
        <v>593</v>
      </c>
      <c r="G15" s="168" t="s">
        <v>596</v>
      </c>
    </row>
    <row r="16" spans="1:19">
      <c r="A16" s="168">
        <f t="shared" si="0"/>
        <v>5</v>
      </c>
      <c r="B16" s="169" t="s">
        <v>559</v>
      </c>
      <c r="C16" s="172" t="s">
        <v>42</v>
      </c>
      <c r="D16" s="170" t="s">
        <v>121</v>
      </c>
      <c r="E16" s="168" t="s">
        <v>560</v>
      </c>
      <c r="F16" s="168" t="s">
        <v>594</v>
      </c>
      <c r="G16" s="168" t="s">
        <v>596</v>
      </c>
    </row>
    <row r="17" spans="1:7">
      <c r="A17" s="168">
        <f t="shared" si="0"/>
        <v>6</v>
      </c>
      <c r="B17" s="169" t="s">
        <v>589</v>
      </c>
      <c r="C17" s="172" t="s">
        <v>42</v>
      </c>
      <c r="D17" s="170" t="s">
        <v>590</v>
      </c>
      <c r="E17" s="168" t="s">
        <v>209</v>
      </c>
      <c r="F17" s="168" t="s">
        <v>594</v>
      </c>
      <c r="G17" s="168" t="s">
        <v>596</v>
      </c>
    </row>
    <row r="18" spans="1:7">
      <c r="A18" s="168">
        <f t="shared" si="0"/>
        <v>7</v>
      </c>
      <c r="B18" s="169" t="s">
        <v>173</v>
      </c>
      <c r="C18" s="172" t="s">
        <v>42</v>
      </c>
      <c r="D18" s="170" t="s">
        <v>591</v>
      </c>
      <c r="E18" s="168" t="s">
        <v>41</v>
      </c>
      <c r="F18" s="168" t="s">
        <v>594</v>
      </c>
      <c r="G18" s="168" t="s">
        <v>596</v>
      </c>
    </row>
    <row r="19" spans="1:7">
      <c r="A19" s="168">
        <f t="shared" si="0"/>
        <v>8</v>
      </c>
      <c r="B19" s="169" t="s">
        <v>568</v>
      </c>
      <c r="C19" s="172" t="s">
        <v>42</v>
      </c>
      <c r="D19" s="170" t="s">
        <v>591</v>
      </c>
      <c r="E19" s="168" t="s">
        <v>360</v>
      </c>
      <c r="F19" s="168" t="s">
        <v>594</v>
      </c>
      <c r="G19" s="168" t="s">
        <v>596</v>
      </c>
    </row>
    <row r="20" spans="1:7">
      <c r="A20" s="168">
        <f t="shared" si="0"/>
        <v>9</v>
      </c>
      <c r="B20" s="169" t="s">
        <v>182</v>
      </c>
      <c r="C20" s="172" t="s">
        <v>42</v>
      </c>
      <c r="D20" s="170" t="s">
        <v>177</v>
      </c>
      <c r="E20" s="168" t="s">
        <v>40</v>
      </c>
      <c r="F20" s="168" t="s">
        <v>594</v>
      </c>
      <c r="G20" s="168" t="s">
        <v>596</v>
      </c>
    </row>
    <row r="21" spans="1:7" s="153" customFormat="1">
      <c r="A21" s="168">
        <f t="shared" si="0"/>
        <v>10</v>
      </c>
      <c r="B21" s="174" t="s">
        <v>561</v>
      </c>
      <c r="C21" s="168" t="s">
        <v>592</v>
      </c>
      <c r="D21" s="170" t="s">
        <v>177</v>
      </c>
      <c r="E21" s="173" t="s">
        <v>352</v>
      </c>
      <c r="F21" s="168" t="s">
        <v>594</v>
      </c>
      <c r="G21" s="168" t="s">
        <v>596</v>
      </c>
    </row>
    <row r="22" spans="1:7">
      <c r="A22" s="168">
        <f t="shared" si="0"/>
        <v>11</v>
      </c>
      <c r="B22" s="169" t="s">
        <v>562</v>
      </c>
      <c r="C22" s="172" t="s">
        <v>42</v>
      </c>
      <c r="D22" s="170" t="s">
        <v>178</v>
      </c>
      <c r="E22" s="173" t="s">
        <v>351</v>
      </c>
      <c r="F22" s="168" t="s">
        <v>594</v>
      </c>
      <c r="G22" s="168" t="s">
        <v>596</v>
      </c>
    </row>
    <row r="23" spans="1:7">
      <c r="A23" s="168">
        <f t="shared" si="0"/>
        <v>12</v>
      </c>
      <c r="B23" s="169" t="s">
        <v>43</v>
      </c>
      <c r="C23" s="172" t="s">
        <v>42</v>
      </c>
      <c r="D23" s="172" t="s">
        <v>178</v>
      </c>
      <c r="E23" s="168" t="s">
        <v>339</v>
      </c>
      <c r="F23" s="168" t="s">
        <v>594</v>
      </c>
      <c r="G23" s="168" t="s">
        <v>596</v>
      </c>
    </row>
    <row r="24" spans="1:7">
      <c r="A24" s="168">
        <f t="shared" si="0"/>
        <v>13</v>
      </c>
      <c r="B24" s="175" t="s">
        <v>563</v>
      </c>
      <c r="C24" s="172" t="s">
        <v>42</v>
      </c>
      <c r="D24" s="173" t="s">
        <v>178</v>
      </c>
      <c r="E24" s="173" t="s">
        <v>566</v>
      </c>
      <c r="F24" s="168" t="s">
        <v>594</v>
      </c>
      <c r="G24" s="168" t="s">
        <v>596</v>
      </c>
    </row>
    <row r="25" spans="1:7">
      <c r="A25" s="168">
        <f t="shared" si="0"/>
        <v>14</v>
      </c>
      <c r="B25" s="169" t="s">
        <v>564</v>
      </c>
      <c r="C25" s="172" t="s">
        <v>42</v>
      </c>
      <c r="D25" s="170" t="s">
        <v>178</v>
      </c>
      <c r="E25" s="168" t="s">
        <v>222</v>
      </c>
      <c r="F25" s="168" t="s">
        <v>594</v>
      </c>
      <c r="G25" s="168" t="s">
        <v>596</v>
      </c>
    </row>
    <row r="26" spans="1:7">
      <c r="A26" s="168">
        <f t="shared" si="0"/>
        <v>15</v>
      </c>
      <c r="B26" s="171" t="s">
        <v>565</v>
      </c>
      <c r="C26" s="172" t="s">
        <v>42</v>
      </c>
      <c r="D26" s="173" t="s">
        <v>178</v>
      </c>
      <c r="E26" s="172" t="s">
        <v>567</v>
      </c>
      <c r="F26" s="168" t="s">
        <v>594</v>
      </c>
      <c r="G26" s="168" t="s">
        <v>596</v>
      </c>
    </row>
    <row r="27" spans="1:7">
      <c r="A27" s="168">
        <f t="shared" si="0"/>
        <v>16</v>
      </c>
      <c r="B27" s="171" t="s">
        <v>69</v>
      </c>
      <c r="C27" s="172" t="s">
        <v>42</v>
      </c>
      <c r="D27" s="173" t="s">
        <v>178</v>
      </c>
      <c r="E27" s="172" t="s">
        <v>201</v>
      </c>
      <c r="F27" s="168" t="s">
        <v>594</v>
      </c>
      <c r="G27" s="168" t="s">
        <v>596</v>
      </c>
    </row>
    <row r="28" spans="1:7">
      <c r="A28" s="168">
        <f t="shared" si="0"/>
        <v>17</v>
      </c>
      <c r="B28" s="169" t="s">
        <v>569</v>
      </c>
      <c r="C28" s="172" t="s">
        <v>42</v>
      </c>
      <c r="D28" s="173" t="s">
        <v>178</v>
      </c>
      <c r="E28" s="168" t="s">
        <v>41</v>
      </c>
      <c r="F28" s="168" t="s">
        <v>594</v>
      </c>
      <c r="G28" s="168" t="s">
        <v>596</v>
      </c>
    </row>
    <row r="29" spans="1:7">
      <c r="A29" s="168">
        <f t="shared" si="0"/>
        <v>18</v>
      </c>
      <c r="B29" s="169" t="s">
        <v>206</v>
      </c>
      <c r="C29" s="172" t="s">
        <v>42</v>
      </c>
      <c r="D29" s="170" t="s">
        <v>178</v>
      </c>
      <c r="E29" s="168" t="s">
        <v>197</v>
      </c>
      <c r="F29" s="168" t="s">
        <v>594</v>
      </c>
      <c r="G29" s="168" t="s">
        <v>596</v>
      </c>
    </row>
    <row r="30" spans="1:7">
      <c r="A30" s="168">
        <f t="shared" si="0"/>
        <v>19</v>
      </c>
      <c r="B30" s="169" t="s">
        <v>570</v>
      </c>
      <c r="C30" s="172" t="s">
        <v>42</v>
      </c>
      <c r="D30" s="170" t="s">
        <v>178</v>
      </c>
      <c r="E30" s="168" t="s">
        <v>197</v>
      </c>
      <c r="F30" s="168" t="s">
        <v>594</v>
      </c>
      <c r="G30" s="168" t="s">
        <v>596</v>
      </c>
    </row>
    <row r="31" spans="1:7">
      <c r="A31" s="168">
        <f t="shared" si="0"/>
        <v>20</v>
      </c>
      <c r="B31" s="169" t="s">
        <v>148</v>
      </c>
      <c r="C31" s="172" t="s">
        <v>42</v>
      </c>
      <c r="D31" s="170" t="s">
        <v>178</v>
      </c>
      <c r="E31" s="168" t="s">
        <v>209</v>
      </c>
      <c r="F31" s="168" t="s">
        <v>594</v>
      </c>
      <c r="G31" s="168" t="s">
        <v>596</v>
      </c>
    </row>
    <row r="32" spans="1:7">
      <c r="A32" s="168">
        <f t="shared" si="0"/>
        <v>21</v>
      </c>
      <c r="B32" s="169" t="s">
        <v>572</v>
      </c>
      <c r="C32" s="168" t="s">
        <v>592</v>
      </c>
      <c r="D32" s="170" t="s">
        <v>181</v>
      </c>
      <c r="E32" s="168" t="s">
        <v>205</v>
      </c>
      <c r="F32" s="168" t="s">
        <v>594</v>
      </c>
      <c r="G32" s="168" t="s">
        <v>596</v>
      </c>
    </row>
    <row r="33" spans="1:7">
      <c r="A33" s="168">
        <f t="shared" si="0"/>
        <v>22</v>
      </c>
      <c r="B33" s="169" t="s">
        <v>573</v>
      </c>
      <c r="C33" s="172" t="s">
        <v>42</v>
      </c>
      <c r="D33" s="170" t="s">
        <v>178</v>
      </c>
      <c r="E33" s="173" t="s">
        <v>352</v>
      </c>
      <c r="F33" s="168" t="s">
        <v>594</v>
      </c>
      <c r="G33" s="168" t="s">
        <v>596</v>
      </c>
    </row>
    <row r="34" spans="1:7">
      <c r="A34" s="168">
        <f t="shared" si="0"/>
        <v>23</v>
      </c>
      <c r="B34" s="169" t="s">
        <v>571</v>
      </c>
      <c r="C34" s="172" t="s">
        <v>42</v>
      </c>
      <c r="D34" s="170" t="s">
        <v>178</v>
      </c>
      <c r="E34" s="168" t="s">
        <v>180</v>
      </c>
      <c r="F34" s="168" t="s">
        <v>594</v>
      </c>
      <c r="G34" s="168" t="s">
        <v>597</v>
      </c>
    </row>
    <row r="35" spans="1:7">
      <c r="A35" s="168">
        <f t="shared" si="0"/>
        <v>24</v>
      </c>
      <c r="B35" s="169" t="s">
        <v>409</v>
      </c>
      <c r="C35" s="168" t="s">
        <v>592</v>
      </c>
      <c r="D35" s="170" t="s">
        <v>178</v>
      </c>
      <c r="E35" s="168" t="s">
        <v>339</v>
      </c>
      <c r="F35" s="168" t="s">
        <v>594</v>
      </c>
      <c r="G35" s="168" t="s">
        <v>596</v>
      </c>
    </row>
    <row r="36" spans="1:7">
      <c r="A36" s="168">
        <f t="shared" si="0"/>
        <v>25</v>
      </c>
      <c r="B36" s="169" t="s">
        <v>144</v>
      </c>
      <c r="C36" s="168" t="s">
        <v>592</v>
      </c>
      <c r="D36" s="170" t="s">
        <v>178</v>
      </c>
      <c r="E36" s="168" t="s">
        <v>195</v>
      </c>
      <c r="F36" s="168" t="s">
        <v>594</v>
      </c>
      <c r="G36" s="168" t="s">
        <v>596</v>
      </c>
    </row>
    <row r="37" spans="1:7">
      <c r="A37" s="168">
        <f t="shared" si="0"/>
        <v>26</v>
      </c>
      <c r="B37" s="171" t="s">
        <v>574</v>
      </c>
      <c r="C37" s="172" t="s">
        <v>42</v>
      </c>
      <c r="D37" s="173" t="s">
        <v>178</v>
      </c>
      <c r="E37" s="172" t="s">
        <v>199</v>
      </c>
      <c r="F37" s="168" t="s">
        <v>594</v>
      </c>
      <c r="G37" s="168" t="s">
        <v>596</v>
      </c>
    </row>
    <row r="38" spans="1:7">
      <c r="A38" s="168">
        <f t="shared" si="0"/>
        <v>27</v>
      </c>
      <c r="B38" s="171" t="s">
        <v>575</v>
      </c>
      <c r="C38" s="168" t="s">
        <v>592</v>
      </c>
      <c r="D38" s="173" t="s">
        <v>178</v>
      </c>
      <c r="E38" s="172" t="s">
        <v>250</v>
      </c>
      <c r="F38" s="168" t="s">
        <v>594</v>
      </c>
      <c r="G38" s="168" t="s">
        <v>596</v>
      </c>
    </row>
    <row r="39" spans="1:7">
      <c r="A39" s="168">
        <f t="shared" si="0"/>
        <v>28</v>
      </c>
      <c r="B39" s="171" t="s">
        <v>576</v>
      </c>
      <c r="C39" s="172" t="s">
        <v>42</v>
      </c>
      <c r="D39" s="173" t="s">
        <v>178</v>
      </c>
      <c r="E39" s="172" t="s">
        <v>250</v>
      </c>
      <c r="F39" s="168" t="s">
        <v>594</v>
      </c>
      <c r="G39" s="168" t="s">
        <v>596</v>
      </c>
    </row>
    <row r="40" spans="1:7">
      <c r="A40" s="168">
        <f t="shared" si="0"/>
        <v>29</v>
      </c>
      <c r="B40" s="171" t="s">
        <v>577</v>
      </c>
      <c r="C40" s="172" t="s">
        <v>42</v>
      </c>
      <c r="D40" s="173" t="s">
        <v>178</v>
      </c>
      <c r="E40" s="172" t="s">
        <v>250</v>
      </c>
      <c r="F40" s="168" t="s">
        <v>594</v>
      </c>
      <c r="G40" s="168" t="s">
        <v>597</v>
      </c>
    </row>
    <row r="41" spans="1:7">
      <c r="A41" s="168">
        <f t="shared" si="0"/>
        <v>30</v>
      </c>
      <c r="B41" s="171" t="s">
        <v>229</v>
      </c>
      <c r="C41" s="172" t="s">
        <v>42</v>
      </c>
      <c r="D41" s="173" t="s">
        <v>178</v>
      </c>
      <c r="E41" s="172" t="s">
        <v>225</v>
      </c>
      <c r="F41" s="168" t="s">
        <v>594</v>
      </c>
      <c r="G41" s="168" t="s">
        <v>597</v>
      </c>
    </row>
    <row r="42" spans="1:7">
      <c r="A42" s="168">
        <f t="shared" si="0"/>
        <v>31</v>
      </c>
      <c r="B42" s="171" t="s">
        <v>578</v>
      </c>
      <c r="C42" s="168" t="s">
        <v>592</v>
      </c>
      <c r="D42" s="173" t="s">
        <v>178</v>
      </c>
      <c r="E42" s="173" t="s">
        <v>351</v>
      </c>
      <c r="F42" s="168" t="s">
        <v>594</v>
      </c>
      <c r="G42" s="168" t="s">
        <v>597</v>
      </c>
    </row>
    <row r="43" spans="1:7">
      <c r="A43" s="168">
        <f t="shared" si="0"/>
        <v>32</v>
      </c>
      <c r="B43" s="171" t="s">
        <v>579</v>
      </c>
      <c r="C43" s="168" t="s">
        <v>592</v>
      </c>
      <c r="D43" s="173" t="s">
        <v>178</v>
      </c>
      <c r="E43" s="172" t="s">
        <v>280</v>
      </c>
      <c r="F43" s="168" t="s">
        <v>594</v>
      </c>
      <c r="G43" s="168" t="s">
        <v>597</v>
      </c>
    </row>
    <row r="44" spans="1:7">
      <c r="A44" s="168">
        <f t="shared" si="0"/>
        <v>33</v>
      </c>
      <c r="B44" s="171" t="s">
        <v>580</v>
      </c>
      <c r="C44" s="172" t="s">
        <v>42</v>
      </c>
      <c r="D44" s="173" t="s">
        <v>178</v>
      </c>
      <c r="E44" s="168" t="s">
        <v>360</v>
      </c>
      <c r="F44" s="168" t="s">
        <v>594</v>
      </c>
      <c r="G44" s="168" t="s">
        <v>597</v>
      </c>
    </row>
    <row r="45" spans="1:7">
      <c r="A45" s="168">
        <f t="shared" si="0"/>
        <v>34</v>
      </c>
      <c r="B45" s="171" t="s">
        <v>581</v>
      </c>
      <c r="C45" s="168" t="s">
        <v>592</v>
      </c>
      <c r="D45" s="173" t="s">
        <v>178</v>
      </c>
      <c r="E45" s="172" t="s">
        <v>225</v>
      </c>
      <c r="F45" s="168" t="s">
        <v>594</v>
      </c>
      <c r="G45" s="168" t="s">
        <v>597</v>
      </c>
    </row>
    <row r="46" spans="1:7">
      <c r="A46" s="168">
        <f t="shared" si="0"/>
        <v>35</v>
      </c>
      <c r="B46" s="171" t="s">
        <v>168</v>
      </c>
      <c r="C46" s="168" t="s">
        <v>592</v>
      </c>
      <c r="D46" s="173" t="s">
        <v>178</v>
      </c>
      <c r="E46" s="172" t="s">
        <v>179</v>
      </c>
      <c r="F46" s="168" t="s">
        <v>594</v>
      </c>
      <c r="G46" s="168" t="s">
        <v>596</v>
      </c>
    </row>
    <row r="47" spans="1:7">
      <c r="A47" s="168">
        <f t="shared" si="0"/>
        <v>36</v>
      </c>
      <c r="B47" s="171" t="s">
        <v>467</v>
      </c>
      <c r="C47" s="168" t="s">
        <v>592</v>
      </c>
      <c r="D47" s="173" t="s">
        <v>178</v>
      </c>
      <c r="E47" s="168" t="s">
        <v>456</v>
      </c>
      <c r="F47" s="168" t="s">
        <v>594</v>
      </c>
      <c r="G47" s="168" t="s">
        <v>596</v>
      </c>
    </row>
    <row r="48" spans="1:7">
      <c r="A48" s="168">
        <f t="shared" si="0"/>
        <v>37</v>
      </c>
      <c r="B48" s="171" t="s">
        <v>582</v>
      </c>
      <c r="C48" s="168" t="s">
        <v>592</v>
      </c>
      <c r="D48" s="173" t="s">
        <v>178</v>
      </c>
      <c r="E48" s="168" t="s">
        <v>456</v>
      </c>
      <c r="F48" s="168" t="s">
        <v>594</v>
      </c>
      <c r="G48" s="168" t="s">
        <v>596</v>
      </c>
    </row>
    <row r="49" spans="1:7">
      <c r="A49" s="168">
        <f t="shared" si="0"/>
        <v>38</v>
      </c>
      <c r="B49" s="171" t="s">
        <v>583</v>
      </c>
      <c r="C49" s="168" t="s">
        <v>592</v>
      </c>
      <c r="D49" s="173" t="s">
        <v>178</v>
      </c>
      <c r="E49" s="172" t="s">
        <v>225</v>
      </c>
      <c r="F49" s="168" t="s">
        <v>594</v>
      </c>
      <c r="G49" s="168" t="s">
        <v>597</v>
      </c>
    </row>
    <row r="50" spans="1:7">
      <c r="A50" s="168">
        <f t="shared" si="0"/>
        <v>39</v>
      </c>
      <c r="B50" s="171" t="s">
        <v>584</v>
      </c>
      <c r="C50" s="168" t="s">
        <v>592</v>
      </c>
      <c r="D50" s="173" t="s">
        <v>178</v>
      </c>
      <c r="E50" s="168" t="s">
        <v>456</v>
      </c>
      <c r="F50" s="168" t="s">
        <v>594</v>
      </c>
      <c r="G50" s="168" t="s">
        <v>596</v>
      </c>
    </row>
    <row r="51" spans="1:7">
      <c r="A51" s="168">
        <f t="shared" si="0"/>
        <v>40</v>
      </c>
      <c r="B51" s="171" t="s">
        <v>585</v>
      </c>
      <c r="C51" s="168" t="s">
        <v>592</v>
      </c>
      <c r="D51" s="173" t="s">
        <v>178</v>
      </c>
      <c r="E51" s="168" t="s">
        <v>456</v>
      </c>
      <c r="F51" s="168" t="s">
        <v>594</v>
      </c>
      <c r="G51" s="168" t="s">
        <v>596</v>
      </c>
    </row>
    <row r="52" spans="1:7">
      <c r="A52" s="168">
        <f t="shared" si="0"/>
        <v>41</v>
      </c>
      <c r="B52" s="171" t="s">
        <v>586</v>
      </c>
      <c r="C52" s="168" t="s">
        <v>592</v>
      </c>
      <c r="D52" s="173" t="s">
        <v>178</v>
      </c>
      <c r="E52" s="172" t="s">
        <v>588</v>
      </c>
      <c r="F52" s="168" t="s">
        <v>594</v>
      </c>
      <c r="G52" s="168" t="s">
        <v>597</v>
      </c>
    </row>
    <row r="53" spans="1:7">
      <c r="A53" s="168">
        <f t="shared" si="0"/>
        <v>42</v>
      </c>
      <c r="B53" s="171" t="s">
        <v>598</v>
      </c>
      <c r="C53" s="168" t="s">
        <v>592</v>
      </c>
      <c r="D53" s="173" t="s">
        <v>178</v>
      </c>
      <c r="E53" s="172" t="s">
        <v>250</v>
      </c>
      <c r="F53" s="168" t="s">
        <v>594</v>
      </c>
      <c r="G53" s="168" t="s">
        <v>597</v>
      </c>
    </row>
    <row r="54" spans="1:7">
      <c r="A54" s="168">
        <f t="shared" si="0"/>
        <v>43</v>
      </c>
      <c r="B54" s="171" t="s">
        <v>599</v>
      </c>
      <c r="C54" s="168" t="s">
        <v>592</v>
      </c>
      <c r="D54" s="173" t="s">
        <v>178</v>
      </c>
      <c r="E54" s="172" t="s">
        <v>250</v>
      </c>
      <c r="F54" s="168" t="s">
        <v>594</v>
      </c>
      <c r="G54" s="168" t="s">
        <v>597</v>
      </c>
    </row>
    <row r="55" spans="1:7">
      <c r="A55" s="168">
        <f t="shared" si="0"/>
        <v>44</v>
      </c>
      <c r="B55" s="171" t="s">
        <v>600</v>
      </c>
      <c r="C55" s="172" t="s">
        <v>42</v>
      </c>
      <c r="D55" s="173" t="s">
        <v>178</v>
      </c>
      <c r="E55" s="172" t="s">
        <v>250</v>
      </c>
      <c r="F55" s="168" t="s">
        <v>594</v>
      </c>
      <c r="G55" s="168" t="s">
        <v>597</v>
      </c>
    </row>
    <row r="56" spans="1:7">
      <c r="A56" s="168">
        <f t="shared" si="0"/>
        <v>45</v>
      </c>
      <c r="B56" s="171" t="s">
        <v>587</v>
      </c>
      <c r="C56" s="168" t="s">
        <v>592</v>
      </c>
      <c r="D56" s="173" t="s">
        <v>178</v>
      </c>
      <c r="E56" s="172" t="s">
        <v>588</v>
      </c>
      <c r="F56" s="168" t="s">
        <v>594</v>
      </c>
      <c r="G56" s="168" t="s">
        <v>597</v>
      </c>
    </row>
    <row r="57" spans="1:7">
      <c r="A57" s="31"/>
      <c r="B57" s="167"/>
      <c r="C57" s="31"/>
      <c r="D57" s="31"/>
      <c r="E57" s="31"/>
      <c r="F57" s="27"/>
    </row>
    <row r="58" spans="1:7">
      <c r="A58" s="31"/>
      <c r="B58" s="119" t="s">
        <v>16</v>
      </c>
      <c r="C58" s="55"/>
      <c r="D58" s="55"/>
      <c r="E58" s="120" t="s">
        <v>518</v>
      </c>
      <c r="F58" s="54"/>
    </row>
    <row r="59" spans="1:7">
      <c r="B59" s="119"/>
      <c r="C59" s="55"/>
      <c r="D59" s="55"/>
      <c r="E59" s="120"/>
      <c r="F59" s="54"/>
    </row>
    <row r="60" spans="1:7">
      <c r="B60" s="119" t="s">
        <v>17</v>
      </c>
      <c r="C60" s="55"/>
      <c r="D60" s="55"/>
      <c r="E60" s="4" t="s">
        <v>595</v>
      </c>
      <c r="F60" s="55"/>
    </row>
  </sheetData>
  <sheetProtection selectLockedCells="1" selectUnlockedCells="1"/>
  <mergeCells count="7">
    <mergeCell ref="A9:C9"/>
    <mergeCell ref="A8:C8"/>
    <mergeCell ref="A1:G1"/>
    <mergeCell ref="A2:G2"/>
    <mergeCell ref="A3:G3"/>
    <mergeCell ref="A4:G4"/>
    <mergeCell ref="A6:G6"/>
  </mergeCells>
  <phoneticPr fontId="8" type="noConversion"/>
  <pageMargins left="0.31496062992125984" right="0.19685039370078741" top="0.55118110236220474" bottom="0.35433070866141736" header="0" footer="0"/>
  <pageSetup paperSize="9" scale="99" firstPageNumber="0" fitToWidth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12</vt:i4>
      </vt:variant>
    </vt:vector>
  </HeadingPairs>
  <TitlesOfParts>
    <vt:vector size="33" baseType="lpstr">
      <vt:lpstr>ДЦ 63</vt:lpstr>
      <vt:lpstr>ДЦ 68</vt:lpstr>
      <vt:lpstr>ДЦ 73</vt:lpstr>
      <vt:lpstr>ДЦ 85</vt:lpstr>
      <vt:lpstr>ДЦ 85+</vt:lpstr>
      <vt:lpstr>ДЦЖ 63 </vt:lpstr>
      <vt:lpstr>ДЦЖ 63+</vt:lpstr>
      <vt:lpstr>Эстафета ДЦ (1)</vt:lpstr>
      <vt:lpstr>Эстафета ДЦ (2)</vt:lpstr>
      <vt:lpstr>Эстафета ДЦЖ</vt:lpstr>
      <vt:lpstr>Р 63</vt:lpstr>
      <vt:lpstr>Р 63 +</vt:lpstr>
      <vt:lpstr>ДВ 63</vt:lpstr>
      <vt:lpstr>ДВ 68</vt:lpstr>
      <vt:lpstr>ДВ 73</vt:lpstr>
      <vt:lpstr>ДВ 85</vt:lpstr>
      <vt:lpstr>ДВ 85+</vt:lpstr>
      <vt:lpstr>ЭстафетаТ</vt:lpstr>
      <vt:lpstr>Сводная</vt:lpstr>
      <vt:lpstr>Жонглирование </vt:lpstr>
      <vt:lpstr>Судьи</vt:lpstr>
      <vt:lpstr>'ДВ 63'!Область_печати</vt:lpstr>
      <vt:lpstr>'ДВ 68'!Область_печати</vt:lpstr>
      <vt:lpstr>'ДВ 73'!Область_печати</vt:lpstr>
      <vt:lpstr>'ДВ 85'!Область_печати</vt:lpstr>
      <vt:lpstr>'ДВ 85+'!Область_печати</vt:lpstr>
      <vt:lpstr>'Жонглирование '!Область_печати</vt:lpstr>
      <vt:lpstr>Сводная!Область_печати</vt:lpstr>
      <vt:lpstr>Судьи!Область_печати</vt:lpstr>
      <vt:lpstr>'Эстафета ДЦ (1)'!Область_печати</vt:lpstr>
      <vt:lpstr>'Эстафета ДЦ (2)'!Область_печати</vt:lpstr>
      <vt:lpstr>'Эстафета ДЦЖ'!Область_печати</vt:lpstr>
      <vt:lpstr>ЭстафетаТ!Область_печати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User</cp:lastModifiedBy>
  <cp:lastPrinted>2021-06-16T21:01:06Z</cp:lastPrinted>
  <dcterms:created xsi:type="dcterms:W3CDTF">2018-03-14T18:24:49Z</dcterms:created>
  <dcterms:modified xsi:type="dcterms:W3CDTF">2021-08-04T09:29:48Z</dcterms:modified>
</cp:coreProperties>
</file>