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8085" firstSheet="11" activeTab="20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-Ж" sheetId="57" r:id="rId8"/>
    <sheet name="Эстафета ДЦ-М" sheetId="50" r:id="rId9"/>
    <sheet name="Мандатная комиссия" sheetId="55" r:id="rId10"/>
    <sheet name="Потоки 1 день Б" sheetId="58" r:id="rId11"/>
    <sheet name="Р 63" sheetId="39" r:id="rId12"/>
    <sheet name="Р 63+" sheetId="40" r:id="rId13"/>
    <sheet name="ДВ 63" sheetId="34" r:id="rId14"/>
    <sheet name="ДВ 68" sheetId="35" r:id="rId15"/>
    <sheet name="ДВ 73" sheetId="36" r:id="rId16"/>
    <sheet name="ДВ 85" sheetId="37" r:id="rId17"/>
    <sheet name="ДВ 85+" sheetId="38" r:id="rId18"/>
    <sheet name="ЭстафетаТ" sheetId="43" state="hidden" r:id="rId19"/>
    <sheet name=" Потоки 2 день А" sheetId="52" r:id="rId20"/>
    <sheet name="Сводная" sheetId="49" r:id="rId21"/>
    <sheet name="Судьи" sheetId="18" r:id="rId22"/>
  </sheets>
  <definedNames>
    <definedName name="_xlnm._FilterDatabase" localSheetId="13" hidden="1">'ДВ 63'!$A$15:$P$16</definedName>
    <definedName name="_xlnm._FilterDatabase" localSheetId="14" hidden="1">'ДВ 68'!$A$14:$P$15</definedName>
    <definedName name="_xlnm._FilterDatabase" localSheetId="15" hidden="1">'ДВ 73'!$A$15:$P$16</definedName>
    <definedName name="_xlnm._FilterDatabase" localSheetId="16" hidden="1">'ДВ 85'!$A$15:$R$16</definedName>
    <definedName name="_xlnm._FilterDatabase" localSheetId="17" hidden="1">'ДВ 85+'!$A$15:$Q$16</definedName>
    <definedName name="_xlnm._FilterDatabase" localSheetId="0" hidden="1">'ДЦ 63'!$A$15:$O$21</definedName>
    <definedName name="_xlnm._FilterDatabase" localSheetId="1" hidden="1">'ДЦ 68'!$A$12:$L$13</definedName>
    <definedName name="_xlnm._FilterDatabase" localSheetId="2" hidden="1">'ДЦ 73'!$A$15:$P$16</definedName>
    <definedName name="_xlnm._FilterDatabase" localSheetId="3" hidden="1">'ДЦ 85'!$A$15:$P$15</definedName>
    <definedName name="_xlnm._FilterDatabase" localSheetId="4" hidden="1">'ДЦ 85+'!$A$15:$P$16</definedName>
    <definedName name="_xlnm._FilterDatabase" localSheetId="5" hidden="1">'ДЦ Ж 63'!#REF!</definedName>
    <definedName name="_xlnm._FilterDatabase" localSheetId="6" hidden="1">'ДЦ Ж 63+'!$A$15:$P$16</definedName>
    <definedName name="_xlnm._FilterDatabase" localSheetId="11" hidden="1">'Р 63'!$A$15:$N$15</definedName>
    <definedName name="_xlnm._FilterDatabase" localSheetId="12" hidden="1">'Р 63+'!$A$15:$P$16</definedName>
    <definedName name="_xlnm._FilterDatabase" localSheetId="20" hidden="1">Сводная!#REF!</definedName>
    <definedName name="_xlnm.Print_Area" localSheetId="18">ЭстафетаТ!$A$1:$J$49</definedName>
  </definedNames>
  <calcPr calcId="152511"/>
</workbook>
</file>

<file path=xl/calcChain.xml><?xml version="1.0" encoding="utf-8"?>
<calcChain xmlns="http://schemas.openxmlformats.org/spreadsheetml/2006/main">
  <c r="I15" i="39" l="1"/>
  <c r="J15" i="39" s="1"/>
  <c r="J26" i="26" l="1"/>
  <c r="J25" i="26"/>
  <c r="J24" i="26"/>
  <c r="I15" i="27"/>
  <c r="J15" i="27" s="1"/>
  <c r="I21" i="32"/>
  <c r="J21" i="32" s="1"/>
  <c r="I20" i="32"/>
  <c r="J20" i="32" s="1"/>
  <c r="I15" i="29"/>
  <c r="J15" i="29" s="1"/>
  <c r="I16" i="31" l="1"/>
  <c r="J16" i="31" s="1"/>
  <c r="I17" i="31"/>
  <c r="J17" i="31" s="1"/>
  <c r="I20" i="37" l="1"/>
  <c r="K20" i="37"/>
  <c r="M20" i="37" s="1"/>
  <c r="I17" i="40" l="1"/>
  <c r="J17" i="40" s="1"/>
  <c r="I14" i="28"/>
  <c r="J14" i="28" s="1"/>
  <c r="T15" i="55" l="1"/>
  <c r="T14" i="55"/>
  <c r="I17" i="29" l="1"/>
  <c r="J17" i="29" s="1"/>
  <c r="I18" i="29"/>
  <c r="J18" i="29" s="1"/>
  <c r="I16" i="29"/>
  <c r="J16" i="29" s="1"/>
  <c r="I14" i="29"/>
  <c r="J14" i="29" s="1"/>
  <c r="I15" i="30"/>
  <c r="J15" i="30" s="1"/>
  <c r="I14" i="30"/>
  <c r="J14" i="30" s="1"/>
  <c r="I15" i="32"/>
  <c r="J15" i="32" s="1"/>
  <c r="I17" i="32"/>
  <c r="J17" i="32" s="1"/>
  <c r="I16" i="32"/>
  <c r="J16" i="32" s="1"/>
  <c r="I19" i="32"/>
  <c r="J19" i="32" s="1"/>
  <c r="I15" i="40"/>
  <c r="J15" i="40" s="1"/>
  <c r="AF17" i="49" l="1"/>
  <c r="AF16" i="49"/>
  <c r="AF15" i="49"/>
  <c r="AF13" i="49"/>
  <c r="AF14" i="49"/>
  <c r="AF12" i="49"/>
  <c r="I21" i="37" l="1"/>
  <c r="I19" i="37"/>
  <c r="I18" i="37"/>
  <c r="I17" i="37"/>
  <c r="I16" i="37"/>
  <c r="I16" i="40"/>
  <c r="J16" i="40" s="1"/>
  <c r="I18" i="39" l="1"/>
  <c r="J18" i="39" s="1"/>
  <c r="I17" i="39"/>
  <c r="J17" i="39" s="1"/>
  <c r="F27" i="50"/>
  <c r="H23" i="50"/>
  <c r="H24" i="50" s="1"/>
  <c r="H25" i="50" s="1"/>
  <c r="H26" i="50" s="1"/>
  <c r="H28" i="50" s="1"/>
  <c r="F42" i="43" l="1"/>
  <c r="H39" i="43"/>
  <c r="H40" i="43" s="1"/>
  <c r="H41" i="43" s="1"/>
  <c r="H43" i="43" s="1"/>
  <c r="H38" i="43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F15" i="43"/>
  <c r="H11" i="43"/>
  <c r="H12" i="43" s="1"/>
  <c r="H13" i="43" s="1"/>
  <c r="H14" i="43" s="1"/>
  <c r="H16" i="43" s="1"/>
  <c r="K19" i="38"/>
  <c r="M19" i="38" s="1"/>
  <c r="I19" i="38"/>
  <c r="K18" i="38"/>
  <c r="M18" i="38" s="1"/>
  <c r="I18" i="38"/>
  <c r="K16" i="38"/>
  <c r="M16" i="38" s="1"/>
  <c r="I16" i="38"/>
  <c r="K17" i="38"/>
  <c r="I17" i="38"/>
  <c r="K21" i="37"/>
  <c r="K19" i="37"/>
  <c r="M19" i="37" s="1"/>
  <c r="K18" i="37"/>
  <c r="M18" i="37" s="1"/>
  <c r="K17" i="37"/>
  <c r="K16" i="37"/>
  <c r="M16" i="37" s="1"/>
  <c r="K16" i="36"/>
  <c r="M16" i="36" s="1"/>
  <c r="I16" i="36"/>
  <c r="K17" i="36"/>
  <c r="I17" i="36"/>
  <c r="K18" i="36"/>
  <c r="M18" i="36" s="1"/>
  <c r="I18" i="36"/>
  <c r="K17" i="35"/>
  <c r="M17" i="35" s="1"/>
  <c r="I17" i="35"/>
  <c r="K16" i="35"/>
  <c r="M16" i="35" s="1"/>
  <c r="I16" i="35"/>
  <c r="K18" i="35"/>
  <c r="M18" i="35" s="1"/>
  <c r="I18" i="35"/>
  <c r="K16" i="34"/>
  <c r="M16" i="34" s="1"/>
  <c r="I16" i="34"/>
  <c r="K18" i="34"/>
  <c r="M18" i="34" s="1"/>
  <c r="I18" i="34"/>
  <c r="K17" i="34"/>
  <c r="M17" i="34" s="1"/>
  <c r="I17" i="34"/>
  <c r="I14" i="40"/>
  <c r="J14" i="40" s="1"/>
  <c r="I14" i="39"/>
  <c r="J14" i="39" s="1"/>
  <c r="I16" i="39"/>
  <c r="J16" i="39" s="1"/>
  <c r="S97" i="55"/>
  <c r="R97" i="55"/>
  <c r="Q97" i="55"/>
  <c r="P97" i="55"/>
  <c r="O97" i="55"/>
  <c r="N97" i="55"/>
  <c r="M97" i="55"/>
  <c r="L97" i="55"/>
  <c r="K97" i="55"/>
  <c r="J97" i="55"/>
  <c r="I97" i="55"/>
  <c r="H97" i="55"/>
  <c r="G97" i="55"/>
  <c r="F97" i="55"/>
  <c r="E97" i="55"/>
  <c r="D97" i="55"/>
  <c r="C97" i="55"/>
  <c r="T96" i="55"/>
  <c r="T95" i="55"/>
  <c r="T94" i="55"/>
  <c r="T93" i="55"/>
  <c r="T92" i="55"/>
  <c r="T91" i="55"/>
  <c r="T90" i="55"/>
  <c r="T89" i="55"/>
  <c r="T88" i="55"/>
  <c r="T87" i="55"/>
  <c r="T86" i="55"/>
  <c r="T85" i="55"/>
  <c r="T84" i="55"/>
  <c r="T83" i="55"/>
  <c r="T82" i="55"/>
  <c r="T81" i="55"/>
  <c r="T80" i="55"/>
  <c r="T79" i="55"/>
  <c r="T78" i="55"/>
  <c r="T77" i="55"/>
  <c r="T76" i="55"/>
  <c r="T75" i="55"/>
  <c r="T74" i="55"/>
  <c r="T73" i="55"/>
  <c r="T72" i="55"/>
  <c r="T71" i="55"/>
  <c r="T70" i="55"/>
  <c r="T69" i="55"/>
  <c r="T68" i="55"/>
  <c r="T67" i="55"/>
  <c r="T66" i="55"/>
  <c r="T65" i="55"/>
  <c r="T64" i="55"/>
  <c r="T63" i="55"/>
  <c r="T62" i="55"/>
  <c r="T61" i="55"/>
  <c r="T60" i="55"/>
  <c r="T59" i="55"/>
  <c r="S48" i="55"/>
  <c r="R48" i="55"/>
  <c r="Q48" i="55"/>
  <c r="P48" i="55"/>
  <c r="O48" i="55"/>
  <c r="N48" i="55"/>
  <c r="M48" i="55"/>
  <c r="L48" i="55"/>
  <c r="K48" i="55"/>
  <c r="J48" i="55"/>
  <c r="I48" i="55"/>
  <c r="H48" i="55"/>
  <c r="G48" i="55"/>
  <c r="F48" i="55"/>
  <c r="E48" i="55"/>
  <c r="D48" i="55"/>
  <c r="C48" i="55"/>
  <c r="T39" i="55"/>
  <c r="T38" i="55"/>
  <c r="T37" i="55"/>
  <c r="T36" i="55"/>
  <c r="T35" i="55"/>
  <c r="T34" i="55"/>
  <c r="T33" i="55"/>
  <c r="T32" i="55"/>
  <c r="T31" i="55"/>
  <c r="T30" i="55"/>
  <c r="T29" i="55"/>
  <c r="T28" i="55"/>
  <c r="T27" i="55"/>
  <c r="T26" i="55"/>
  <c r="T25" i="55"/>
  <c r="T24" i="55"/>
  <c r="T23" i="55"/>
  <c r="T22" i="55"/>
  <c r="T21" i="55"/>
  <c r="T20" i="55"/>
  <c r="T19" i="55"/>
  <c r="T18" i="55"/>
  <c r="T17" i="55"/>
  <c r="T16" i="55"/>
  <c r="T13" i="55"/>
  <c r="T12" i="55"/>
  <c r="T11" i="55"/>
  <c r="T10" i="55"/>
  <c r="F36" i="50"/>
  <c r="H32" i="50"/>
  <c r="H33" i="50" s="1"/>
  <c r="H34" i="50" s="1"/>
  <c r="H35" i="50" s="1"/>
  <c r="H37" i="50" s="1"/>
  <c r="F18" i="50"/>
  <c r="H14" i="50"/>
  <c r="H15" i="50" s="1"/>
  <c r="H16" i="50" s="1"/>
  <c r="H17" i="50" s="1"/>
  <c r="H19" i="50" s="1"/>
  <c r="F18" i="57"/>
  <c r="H14" i="57"/>
  <c r="H15" i="57" s="1"/>
  <c r="H16" i="57" s="1"/>
  <c r="H17" i="57" s="1"/>
  <c r="H19" i="57" s="1"/>
  <c r="I14" i="27"/>
  <c r="J14" i="27" s="1"/>
  <c r="I16" i="27"/>
  <c r="J16" i="27" s="1"/>
  <c r="I14" i="26"/>
  <c r="J14" i="26" s="1"/>
  <c r="I18" i="32"/>
  <c r="J18" i="32" s="1"/>
  <c r="I14" i="32"/>
  <c r="J14" i="32" s="1"/>
  <c r="I15" i="31"/>
  <c r="J15" i="31" s="1"/>
  <c r="I14" i="31"/>
  <c r="J14" i="31" s="1"/>
  <c r="I16" i="30"/>
  <c r="J16" i="30" s="1"/>
  <c r="I15" i="28"/>
  <c r="J15" i="28" s="1"/>
  <c r="M21" i="37" l="1"/>
  <c r="L20" i="37"/>
  <c r="T97" i="55"/>
  <c r="T48" i="55"/>
  <c r="L17" i="37"/>
  <c r="L18" i="37"/>
  <c r="L19" i="37"/>
  <c r="L21" i="37"/>
  <c r="L16" i="37"/>
  <c r="L17" i="36"/>
  <c r="L18" i="38"/>
  <c r="L17" i="38"/>
  <c r="M17" i="36"/>
  <c r="A18" i="36" s="1"/>
  <c r="M17" i="37"/>
  <c r="A20" i="37" s="1"/>
  <c r="M17" i="38"/>
  <c r="A16" i="38" s="1"/>
  <c r="L16" i="34"/>
  <c r="L17" i="35"/>
  <c r="L18" i="34"/>
  <c r="L16" i="35"/>
  <c r="L18" i="36"/>
  <c r="L16" i="38"/>
  <c r="L19" i="38"/>
  <c r="L17" i="34"/>
  <c r="L18" i="35"/>
  <c r="L16" i="36"/>
  <c r="A21" i="37" l="1"/>
  <c r="A19" i="37"/>
  <c r="N20" i="37" s="1"/>
  <c r="A17" i="38"/>
  <c r="N17" i="38" s="1"/>
  <c r="A18" i="38"/>
  <c r="A19" i="38"/>
  <c r="A17" i="36"/>
  <c r="N17" i="36" s="1"/>
  <c r="A18" i="34"/>
  <c r="N19" i="37"/>
  <c r="A16" i="36"/>
  <c r="A18" i="35"/>
  <c r="A16" i="34"/>
  <c r="A17" i="35"/>
  <c r="A17" i="37"/>
  <c r="A16" i="37"/>
  <c r="N16" i="37" s="1"/>
  <c r="A18" i="37"/>
  <c r="A16" i="35"/>
  <c r="A17" i="34"/>
  <c r="N17" i="35" l="1"/>
  <c r="N16" i="36"/>
  <c r="N18" i="35"/>
  <c r="N16" i="35"/>
  <c r="N17" i="34"/>
  <c r="N21" i="37"/>
  <c r="N16" i="38"/>
  <c r="N18" i="36"/>
  <c r="N16" i="34"/>
  <c r="N18" i="38"/>
  <c r="N19" i="38"/>
  <c r="N18" i="37"/>
  <c r="N17" i="37"/>
  <c r="N18" i="34"/>
</calcChain>
</file>

<file path=xl/sharedStrings.xml><?xml version="1.0" encoding="utf-8"?>
<sst xmlns="http://schemas.openxmlformats.org/spreadsheetml/2006/main" count="1975" uniqueCount="381">
  <si>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</si>
  <si>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</si>
  <si>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</si>
  <si>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</si>
  <si>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</si>
  <si>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</si>
  <si>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</si>
  <si>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</si>
  <si>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</si>
  <si>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</si>
  <si>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</si>
  <si>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</si>
  <si>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</si>
  <si>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</si>
  <si>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</si>
  <si>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</si>
  <si>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</si>
  <si>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</si>
  <si>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</si>
  <si>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</si>
  <si>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</si>
  <si>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Очки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</si>
  <si>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</si>
  <si>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</si>
  <si>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</si>
  <si>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</si>
  <si>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</si>
  <si>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</si>
  <si>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</si>
  <si>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Рекорд России</t>
  </si>
  <si>
    <t>Министерство спорта Российской Федерации</t>
  </si>
  <si>
    <t>Ростовская область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</si>
  <si>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</si>
  <si>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</si>
  <si>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</si>
  <si>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</si>
  <si>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</si>
  <si>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</si>
  <si>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</si>
  <si>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</si>
  <si>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</si>
  <si>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</si>
  <si>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</si>
  <si>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</si>
  <si>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</si>
  <si>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</si>
  <si>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</si>
  <si>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</si>
  <si>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</si>
  <si>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</si>
  <si>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</si>
  <si>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</si>
  <si>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</si>
  <si>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</si>
  <si>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</si>
  <si>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</si>
  <si>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</si>
  <si>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</si>
  <si>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</si>
  <si>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</si>
  <si>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</si>
  <si>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</si>
  <si>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</si>
  <si>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</si>
  <si>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</si>
  <si>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</si>
  <si>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</si>
  <si>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</si>
  <si>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</si>
  <si>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</si>
  <si>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</si>
  <si>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</si>
  <si>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</si>
  <si>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</si>
  <si>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</si>
  <si>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</si>
  <si>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</si>
  <si>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</si>
  <si>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</si>
  <si>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</si>
  <si>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</si>
  <si>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</si>
  <si>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</si>
  <si>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</si>
  <si>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</si>
  <si>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</si>
  <si>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</si>
  <si>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</si>
  <si>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</si>
  <si>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</si>
  <si>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</si>
  <si>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</si>
  <si>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</si>
  <si>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</si>
  <si>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</si>
  <si>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</si>
  <si>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</si>
  <si>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</si>
  <si>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>Семенов А.Н.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</si>
  <si>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</si>
  <si>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</si>
  <si>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</si>
  <si>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</si>
  <si>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</si>
  <si>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№ потока</t>
  </si>
  <si>
    <t>№ помоста</t>
  </si>
  <si>
    <t>ФИО спортсмена</t>
  </si>
  <si>
    <t xml:space="preserve">Собств. вес </t>
  </si>
  <si>
    <t>Тренер</t>
  </si>
  <si>
    <t>Группа</t>
  </si>
  <si>
    <t>КУБОК РОССИИ ПО ГИРЕВОМУ СПОРТУ</t>
  </si>
  <si>
    <t>А</t>
  </si>
  <si>
    <t>Рябченко А.В., Бутенко А.А.</t>
  </si>
  <si>
    <t>Гуров В.А.</t>
  </si>
  <si>
    <t>Время выступл.</t>
  </si>
  <si>
    <t>Полянский В.С. Ажермачев А.Б.</t>
  </si>
  <si>
    <t>Трофимов С.Н.</t>
  </si>
  <si>
    <t>Огарев В.Я.</t>
  </si>
  <si>
    <t>Судья информатор</t>
  </si>
  <si>
    <t>Судья</t>
  </si>
  <si>
    <t>Эмирасанов Э.К.</t>
  </si>
  <si>
    <t>Фоменко А.А.</t>
  </si>
  <si>
    <t xml:space="preserve">Судья </t>
  </si>
  <si>
    <t>г. Алушта Республика Крым</t>
  </si>
  <si>
    <t>Министерство спорта Республики Крым</t>
  </si>
  <si>
    <t>Общероссийская общественная организация "Вcероссийская федерация гиревого спорта" Региональное отделение ООО  «ВФГС» в Республике Крым</t>
  </si>
  <si>
    <t>Вес гирь  32 кг.</t>
  </si>
  <si>
    <t>№</t>
  </si>
  <si>
    <t>ФИО</t>
  </si>
  <si>
    <t>ведомство</t>
  </si>
  <si>
    <t>ДСО,</t>
  </si>
  <si>
    <t>Эмирасанов Э.К., ВК (Республика Крым)</t>
  </si>
  <si>
    <t>Рогоза  А.А.,ВК( Краснодарский край)</t>
  </si>
  <si>
    <t xml:space="preserve">          Весовая категория 68 кг</t>
  </si>
  <si>
    <t xml:space="preserve">          Весовая категория 63 кг</t>
  </si>
  <si>
    <t xml:space="preserve">          Весовая категория 85 кг</t>
  </si>
  <si>
    <t xml:space="preserve">          Весовая категория 63+ кг</t>
  </si>
  <si>
    <t xml:space="preserve">ДУБЛИРУЮЩИЙ ПРОТОКОЛ ТОЛЧОК ПО ДЛИННОМУ ЦИКЛУ </t>
  </si>
  <si>
    <t>Разряд Звание</t>
  </si>
  <si>
    <t>Разряд, Звание</t>
  </si>
  <si>
    <t>ДСО,           ведомство</t>
  </si>
  <si>
    <t>МЕСТО</t>
  </si>
  <si>
    <t>РЕГИОН/КОМАНДА</t>
  </si>
  <si>
    <t>Мужчины( Длинный цикл)</t>
  </si>
  <si>
    <t>Мужчины (Двоеборье)</t>
  </si>
  <si>
    <t>63+</t>
  </si>
  <si>
    <t>Республика Крым</t>
  </si>
  <si>
    <t>Сумма двоеборья</t>
  </si>
  <si>
    <t>Фамилия,Имя</t>
  </si>
  <si>
    <t xml:space="preserve">                                                                            ПРОТОКОЛ</t>
  </si>
  <si>
    <t xml:space="preserve">                                                                                Весовая категория 68 кг</t>
  </si>
  <si>
    <t xml:space="preserve">                                                                                Весовая категория 73 кг</t>
  </si>
  <si>
    <t xml:space="preserve">                                                                                Весовая категория 85 кг</t>
  </si>
  <si>
    <t xml:space="preserve">                                                                                Весовая категория 85+ кг</t>
  </si>
  <si>
    <t xml:space="preserve">                   Весовая категория 63 кг</t>
  </si>
  <si>
    <t xml:space="preserve">                   Весовая категория 63+ кг</t>
  </si>
  <si>
    <t>Рогоза А.А.</t>
  </si>
  <si>
    <t>Краснодарский край</t>
  </si>
  <si>
    <t>Захарова Э.А.</t>
  </si>
  <si>
    <t xml:space="preserve">   Эстафета (толчок по длинному циклу)</t>
  </si>
  <si>
    <t>Министерство спорта России</t>
  </si>
  <si>
    <t xml:space="preserve"> ПРОТОКОЛ МАНДАТНОЙ КОМИССИИ</t>
  </si>
  <si>
    <t xml:space="preserve"> г. Алушта Республика Крым</t>
  </si>
  <si>
    <t>Регион/ команда</t>
  </si>
  <si>
    <t>Длинный цикл</t>
  </si>
  <si>
    <t>Двоеборье</t>
  </si>
  <si>
    <t>Кол-во</t>
  </si>
  <si>
    <t>ВСЕГО</t>
  </si>
  <si>
    <t>Ж вес.кат. 63кг.</t>
  </si>
  <si>
    <t>Ж вес.кат. 63+кг.</t>
  </si>
  <si>
    <t>М вес.кат. 63кг.</t>
  </si>
  <si>
    <t>М вес.кат. 68кг.</t>
  </si>
  <si>
    <t>М вес.кат. 73кг.</t>
  </si>
  <si>
    <t>М вес.кат. 85кг.</t>
  </si>
  <si>
    <t>М вес.кат. 85+кг.</t>
  </si>
  <si>
    <t>Эстафета</t>
  </si>
  <si>
    <t>16-20 сентября 2021 год</t>
  </si>
  <si>
    <t>Ж</t>
  </si>
  <si>
    <t>М</t>
  </si>
  <si>
    <t>Волгоградская область</t>
  </si>
  <si>
    <t>РСО-Алания</t>
  </si>
  <si>
    <t>Э-Ж</t>
  </si>
  <si>
    <t>Э-М</t>
  </si>
  <si>
    <t>ж - 63</t>
  </si>
  <si>
    <t>ж - 63+</t>
  </si>
  <si>
    <t>КОМАНДА : Краснодарский край</t>
  </si>
  <si>
    <t>КОМАНДА : Ростовская область</t>
  </si>
  <si>
    <t>Ященко Виталий</t>
  </si>
  <si>
    <t>Коломацкий Алексей</t>
  </si>
  <si>
    <t>Немыкин Дмитрий</t>
  </si>
  <si>
    <t xml:space="preserve">                        МУЖЧИНЫ</t>
  </si>
  <si>
    <t>рывок</t>
  </si>
  <si>
    <t>женщины</t>
  </si>
  <si>
    <t>мужчины</t>
  </si>
  <si>
    <t>толчок ДЦ</t>
  </si>
  <si>
    <t>№     потока</t>
  </si>
  <si>
    <t>эстафета</t>
  </si>
  <si>
    <r>
      <t xml:space="preserve">1  </t>
    </r>
    <r>
      <rPr>
        <sz val="12"/>
        <color rgb="FF000000"/>
        <rFont val="Arial"/>
        <family val="2"/>
        <charset val="204"/>
      </rPr>
      <t>толчок</t>
    </r>
  </si>
  <si>
    <r>
      <t xml:space="preserve">3  </t>
    </r>
    <r>
      <rPr>
        <sz val="12"/>
        <color rgb="FF000000"/>
        <rFont val="Arial"/>
        <family val="2"/>
        <charset val="204"/>
      </rPr>
      <t>толчок</t>
    </r>
  </si>
  <si>
    <t>Эстафета ДЦ</t>
  </si>
  <si>
    <t>ОЧКИ</t>
  </si>
  <si>
    <t>ДЮСШ - 2</t>
  </si>
  <si>
    <t>Танаев Ю.М.</t>
  </si>
  <si>
    <t>Волков Даниил</t>
  </si>
  <si>
    <t>Кателевский Сергей</t>
  </si>
  <si>
    <t>Муравьев Владимир</t>
  </si>
  <si>
    <t>Круглова Виктория</t>
  </si>
  <si>
    <t>ДЮСШ"Юность"</t>
  </si>
  <si>
    <t>Бежко Павел</t>
  </si>
  <si>
    <t>Меметов Энвер</t>
  </si>
  <si>
    <t>Решетов Александр</t>
  </si>
  <si>
    <t>Могутов Сергей</t>
  </si>
  <si>
    <t>Верещагин С.И.</t>
  </si>
  <si>
    <t>Балабанов Сергей</t>
  </si>
  <si>
    <t>Юрастов Станислав</t>
  </si>
  <si>
    <t>Сеченов Виктор</t>
  </si>
  <si>
    <t>Танаев А.Ю.,Танаев Ю.М.</t>
  </si>
  <si>
    <t>Жонглирование</t>
  </si>
  <si>
    <t>Эстафета (толчок по длинному циклу)</t>
  </si>
  <si>
    <t xml:space="preserve">                 ЖЕНЩИНЫ</t>
  </si>
  <si>
    <t xml:space="preserve">               ЕКП № 32726</t>
  </si>
  <si>
    <t>Толчок ДЦ</t>
  </si>
  <si>
    <t xml:space="preserve">Результат команды </t>
  </si>
  <si>
    <t xml:space="preserve">                                                                ПРОТОКОЛ</t>
  </si>
  <si>
    <t xml:space="preserve">                                                                    Весовая категория 63 кг</t>
  </si>
  <si>
    <r>
      <t xml:space="preserve"> ПРОТОКОЛ МАНДАТНОЙ КОМИССИИ  </t>
    </r>
    <r>
      <rPr>
        <b/>
        <sz val="12"/>
        <rFont val="Times New Roman"/>
        <family val="1"/>
        <charset val="204"/>
      </rPr>
      <t xml:space="preserve"> (Предварительный)</t>
    </r>
  </si>
  <si>
    <t>Карасев Павел</t>
  </si>
  <si>
    <t>Верещагин С.И.1кат.(Республика Крым)</t>
  </si>
  <si>
    <t>1К</t>
  </si>
  <si>
    <t xml:space="preserve">                                      Толчок ДЦ (мужчины)</t>
  </si>
  <si>
    <t xml:space="preserve">                                        Толчок ДЦ (мужчины)</t>
  </si>
  <si>
    <t xml:space="preserve">                                     Толчок ДЦ (мужчины)</t>
  </si>
  <si>
    <t xml:space="preserve">                                      Толчок ДЦ (женщины)</t>
  </si>
  <si>
    <t xml:space="preserve">                                     Толчок ДЦ (женщины)</t>
  </si>
  <si>
    <t xml:space="preserve">                                                                  ДВОЕБОРЬЕ</t>
  </si>
  <si>
    <t xml:space="preserve">                                                                            ДВОЕБОРЬЕ</t>
  </si>
  <si>
    <t xml:space="preserve">              РЫВОК</t>
  </si>
  <si>
    <t>Ливада Н.В.</t>
  </si>
  <si>
    <t>Щербин О.В.,Потапов С.В.</t>
  </si>
  <si>
    <t>Верещагин С.И.,1кат.(Республика Крым)</t>
  </si>
  <si>
    <t>14-18 апреля 2022 г.</t>
  </si>
  <si>
    <t xml:space="preserve">                        ЧЕМПИОНАТ ЮФО и СКФО ПО ГИРЕВОМУ СПОРТУ</t>
  </si>
  <si>
    <t xml:space="preserve">                                                             ЧЕМПИОНАТ ЮФО и СКФО ПО ГИРЕВОМУ СПОРТУ</t>
  </si>
  <si>
    <t>ЧЕМПИОНАТ ЮФО и СКФО ПО ГИРЕВОМУ СПОРТУ</t>
  </si>
  <si>
    <t xml:space="preserve">                                           Толчок ДЦ (мужчины)</t>
  </si>
  <si>
    <t xml:space="preserve">                  Весовая категория 73 кг</t>
  </si>
  <si>
    <t xml:space="preserve">                                   Толчок ДЦ (мужчины)</t>
  </si>
  <si>
    <t xml:space="preserve">            Весовая категория 85+ кг</t>
  </si>
  <si>
    <t>14-18 апреля 2022 год</t>
  </si>
  <si>
    <t>Астраханская оласть</t>
  </si>
  <si>
    <t>Ставропольский край</t>
  </si>
  <si>
    <t>Республика Дагестан</t>
  </si>
  <si>
    <t>15 апреля 2022 года</t>
  </si>
  <si>
    <t xml:space="preserve">                                   Список судей Чемпионата ЮФО и СКФО по гиревому спорту 2022 года</t>
  </si>
  <si>
    <t>14-18 апреля</t>
  </si>
  <si>
    <t>15-17 апреля</t>
  </si>
  <si>
    <t>Мирзоев Самрат</t>
  </si>
  <si>
    <t>Саидов М.С.</t>
  </si>
  <si>
    <t>Абакаров Азим</t>
  </si>
  <si>
    <t>Ахмедов Эдик</t>
  </si>
  <si>
    <t>Агабеков Ислам</t>
  </si>
  <si>
    <t>Агабеков Ризван</t>
  </si>
  <si>
    <t>Танаев Ю.М. ВК (Краснодарский край)</t>
  </si>
  <si>
    <t>ГБУ РД "СШ Белиджи"</t>
  </si>
  <si>
    <t>СШ им.В.В.Симоненко</t>
  </si>
  <si>
    <t>Кацюба А.И.</t>
  </si>
  <si>
    <t>Постникова Анастасия</t>
  </si>
  <si>
    <t>Труш А.В.</t>
  </si>
  <si>
    <t>Вес гирь 24 кг.</t>
  </si>
  <si>
    <t>Рогоза  А.А.,ВК (Краснодарский край)</t>
  </si>
  <si>
    <t>Танаев Ю.М.,ВК (Краснодарский край)</t>
  </si>
  <si>
    <t>Женщины  (ДЦ)</t>
  </si>
  <si>
    <t xml:space="preserve">1 место - 20 очков, 2 место - 18 очков, 3 место - 16 очков, 4 место 15 -очков, последующие места на 1 очко меньше. </t>
  </si>
  <si>
    <t>Танаев А.Ю.</t>
  </si>
  <si>
    <t>Саркисян Роман</t>
  </si>
  <si>
    <t>Горлов Николай</t>
  </si>
  <si>
    <t>Веровский А.А.</t>
  </si>
  <si>
    <t>Денисов Антон</t>
  </si>
  <si>
    <t>самостоятельно</t>
  </si>
  <si>
    <t>Климов Юрий</t>
  </si>
  <si>
    <t>АбдуллинР.Р.Фоменко А.А.Потапов С.В.</t>
  </si>
  <si>
    <t>Абдулллин Р.Р.,Фоменко А.А.,Потапов С.В.</t>
  </si>
  <si>
    <t>Морозов И.В.</t>
  </si>
  <si>
    <t>Пастухов И.В..,Фоменко А.А.,Потапов С.В.</t>
  </si>
  <si>
    <t>Пастухов И.В.,Фоменко А.А.,Потапов С.В.</t>
  </si>
  <si>
    <t>Бодрикова Ирина</t>
  </si>
  <si>
    <t>Фоменко А.А.,Морозов И.В.</t>
  </si>
  <si>
    <t>Киктева Виктория</t>
  </si>
  <si>
    <t>Семирунний В.А.</t>
  </si>
  <si>
    <t>Шавшуков  Иван</t>
  </si>
  <si>
    <t>ВС</t>
  </si>
  <si>
    <t>Мащенко О.В.Сахаров В.В.</t>
  </si>
  <si>
    <t>Задулый Артем</t>
  </si>
  <si>
    <t>СШ"Юность"</t>
  </si>
  <si>
    <t>Мащенко Олег</t>
  </si>
  <si>
    <t>Мащенко В.</t>
  </si>
  <si>
    <t>Филиппов Максим</t>
  </si>
  <si>
    <t>Кутепов Н.И.</t>
  </si>
  <si>
    <t>Клочнева Олеся</t>
  </si>
  <si>
    <t>Фирса Анна</t>
  </si>
  <si>
    <t>Бежанов Василий</t>
  </si>
  <si>
    <t>Мащенко О.В.Танаев А.Ю.</t>
  </si>
  <si>
    <t>Сахаров В.В.</t>
  </si>
  <si>
    <t>Чиканов Сергей</t>
  </si>
  <si>
    <t>РСШ9</t>
  </si>
  <si>
    <t>Комнатный Кирилл</t>
  </si>
  <si>
    <t>Харченко Александр</t>
  </si>
  <si>
    <t>Могутов С.А.</t>
  </si>
  <si>
    <t>Забабура Диана</t>
  </si>
  <si>
    <t>Дудка Ирина</t>
  </si>
  <si>
    <t>Григоренко Алексей</t>
  </si>
  <si>
    <t>Мащенко О.В.</t>
  </si>
  <si>
    <t>ДЮСШ-2</t>
  </si>
  <si>
    <t>Терещенко Егор</t>
  </si>
  <si>
    <t>Тишкин С.В.</t>
  </si>
  <si>
    <t>Троеглазова София</t>
  </si>
  <si>
    <t>Чистов Вячеслав</t>
  </si>
  <si>
    <t>Виноградов Даниил</t>
  </si>
  <si>
    <t>Орлов Сергей</t>
  </si>
  <si>
    <t>Петров В.А.</t>
  </si>
  <si>
    <t>Королевский Ярослав</t>
  </si>
  <si>
    <t>Клишина Виктория</t>
  </si>
  <si>
    <t>Краснодарский край-женщины</t>
  </si>
  <si>
    <t>ДЮСШ"Олимп"</t>
  </si>
  <si>
    <t xml:space="preserve">                                      ЧЕМПИОНАТ ЮФО и СКФО ПО ГИРЕВОМУ СПОРТУ 2022 года</t>
  </si>
  <si>
    <t>Женщины (Рывок)</t>
  </si>
  <si>
    <t>Ливада Н.Г.</t>
  </si>
  <si>
    <t>Дровалев И.Н.</t>
  </si>
  <si>
    <t>Тихий И.И.</t>
  </si>
  <si>
    <t>Рогоза А.Е.</t>
  </si>
  <si>
    <t>Верещагин С.И., 1К (Республика Крым)</t>
  </si>
  <si>
    <t>Мащенко О.В., Сахаров В.В.</t>
  </si>
  <si>
    <r>
      <t xml:space="preserve">2  </t>
    </r>
    <r>
      <rPr>
        <sz val="12"/>
        <color rgb="FF000000"/>
        <rFont val="Arial"/>
        <family val="2"/>
        <charset val="204"/>
      </rPr>
      <t>толчок</t>
    </r>
  </si>
  <si>
    <t xml:space="preserve">                             16 апреля 2022 года</t>
  </si>
  <si>
    <t>ДУБЛИРУЮЩИЙ ПРОТОКОЛ ДВОЕБОРЬЕ,РЫВОК</t>
  </si>
  <si>
    <t xml:space="preserve">       мужчины и женщины</t>
  </si>
  <si>
    <t>КОМАНДА : Республика Дагестан</t>
  </si>
  <si>
    <t>Горячкина Люсине</t>
  </si>
  <si>
    <t xml:space="preserve">СШ </t>
  </si>
  <si>
    <t>Руднев С.Л.</t>
  </si>
  <si>
    <t>Масляев А.Е.</t>
  </si>
  <si>
    <t>2К</t>
  </si>
  <si>
    <t>Квачидзе Дарья</t>
  </si>
  <si>
    <r>
  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ДВ,эстафета-мужчины, 2 Рывок женщины и 2 ДЦ женщины) - следующим образом:                        </t>
    </r>
    <r>
      <rPr>
        <sz val="12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 </t>
    </r>
  </si>
  <si>
    <t>Судья при участниках</t>
  </si>
  <si>
    <t>Немыкин Д.Э.</t>
  </si>
  <si>
    <t>Северная Осетия-Алания</t>
  </si>
  <si>
    <t>Евдокимов Александер</t>
  </si>
  <si>
    <t>Республика Северная Осетия-Алания</t>
  </si>
  <si>
    <t>Танаев А.Ю.,Мащенко О.В.</t>
  </si>
  <si>
    <t>Царикаев М.А.</t>
  </si>
  <si>
    <t>Рогинский Алексей</t>
  </si>
  <si>
    <t>Магомедмирзоев Р.Г.</t>
  </si>
  <si>
    <t>Троеглазова Софья</t>
  </si>
  <si>
    <t>65.20</t>
  </si>
  <si>
    <t xml:space="preserve">                                             ЕКП № 6435</t>
  </si>
  <si>
    <t xml:space="preserve">                                                  ЕКП № 6435</t>
  </si>
  <si>
    <t xml:space="preserve">                                              ЕКП № 6435</t>
  </si>
  <si>
    <t xml:space="preserve">                                           ЕКП № 6435</t>
  </si>
  <si>
    <t xml:space="preserve">               ЕКП № 6435</t>
  </si>
  <si>
    <t xml:space="preserve">                      ЕКП № 6435</t>
  </si>
  <si>
    <t xml:space="preserve">                                          ЕКП № 6435</t>
  </si>
  <si>
    <t xml:space="preserve">                                                                ЕКП № 6435</t>
  </si>
  <si>
    <t xml:space="preserve">                                                                            ЕКП № 6435</t>
  </si>
  <si>
    <t xml:space="preserve">                                                                              ЕКП № 6435</t>
  </si>
  <si>
    <t>Евдокимов Александр</t>
  </si>
  <si>
    <t>КМС+</t>
  </si>
  <si>
    <t>Горячкина Лусине</t>
  </si>
  <si>
    <t xml:space="preserve">   мс</t>
  </si>
  <si>
    <t>Рогоза А.Е., 1кат(краснодарский край)</t>
  </si>
  <si>
    <t>., 1кат (Республика Дагестан)</t>
  </si>
  <si>
    <t>Судья  при участниках</t>
  </si>
  <si>
    <t>Дроздов Д.В. 2кат (Республика Крым)</t>
  </si>
  <si>
    <t>Дроздов Д.В.</t>
  </si>
  <si>
    <t>Эмирасанов Э.Э.</t>
  </si>
  <si>
    <t>Чуб-Швец А.Г.</t>
  </si>
  <si>
    <t>3К</t>
  </si>
  <si>
    <t>Чуб-Швец С.А.</t>
  </si>
  <si>
    <t>Варфоломеева С.А.</t>
  </si>
  <si>
    <t>Лесин А.Г.</t>
  </si>
  <si>
    <t>Горюк Ю.И.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</si>
</sst>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h:mm;@"/>
  </numFmts>
  <fonts count="6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8"/>
      <name val="Arial"/>
      <family val="2"/>
      <charset val="204"/>
    </font>
    <font>
      <sz val="16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2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name val="Arial"/>
      <family val="2"/>
      <charset val="204"/>
    </font>
    <font>
      <sz val="22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39997558519241921"/>
        <bgColor indexed="64"/>
      </patternFill>
    </fill>
  </fills>
  <borders count="10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34" fillId="0" borderId="0"/>
    <xf numFmtId="0" fontId="58" fillId="0" borderId="0"/>
  </cellStyleXfs>
  <cellXfs count="108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ill="1"/>
    <xf numFmtId="0" fontId="0" fillId="0" borderId="0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9" fillId="0" borderId="3" xfId="1" applyNumberFormat="1" applyFont="1" applyBorder="1" applyAlignment="1">
      <alignment horizontal="center" vertical="center"/>
    </xf>
    <xf numFmtId="0" fontId="0" fillId="0" borderId="0" xfId="0" applyFont="1" applyAlignment="1"/>
    <xf numFmtId="0" fontId="9" fillId="0" borderId="10" xfId="0" applyFont="1" applyBorder="1" applyAlignment="1">
      <alignment horizontal="center" vertical="center"/>
    </xf>
    <xf numFmtId="0" fontId="8" fillId="0" borderId="0" xfId="0" applyFont="1"/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16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9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24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3" xfId="0" applyFont="1" applyBorder="1"/>
    <xf numFmtId="0" fontId="0" fillId="0" borderId="3" xfId="0" applyFont="1" applyBorder="1" applyAlignment="1">
      <alignment horizontal="center"/>
    </xf>
    <xf numFmtId="0" fontId="22" fillId="3" borderId="3" xfId="0" applyFont="1" applyFill="1" applyBorder="1" applyAlignment="1">
      <alignment horizontal="left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4" xfId="0" applyFont="1" applyBorder="1" applyAlignment="1"/>
    <xf numFmtId="0" fontId="0" fillId="0" borderId="3" xfId="0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45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26" fillId="0" borderId="1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46" xfId="0" applyFont="1" applyBorder="1" applyAlignment="1">
      <alignment wrapText="1"/>
    </xf>
    <xf numFmtId="0" fontId="0" fillId="0" borderId="13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6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2" fontId="22" fillId="4" borderId="3" xfId="0" applyNumberFormat="1" applyFont="1" applyFill="1" applyBorder="1" applyAlignment="1">
      <alignment horizontal="center" vertical="center"/>
    </xf>
    <xf numFmtId="2" fontId="9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2" fillId="4" borderId="3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center" vertical="center"/>
    </xf>
    <xf numFmtId="0" fontId="0" fillId="0" borderId="0" xfId="0" applyFill="1" applyBorder="1" applyAlignment="1"/>
    <xf numFmtId="0" fontId="21" fillId="4" borderId="5" xfId="0" applyFont="1" applyFill="1" applyBorder="1" applyAlignment="1">
      <alignment horizontal="center" vertical="center"/>
    </xf>
    <xf numFmtId="0" fontId="30" fillId="0" borderId="0" xfId="0" applyFont="1" applyBorder="1" applyAlignment="1"/>
    <xf numFmtId="0" fontId="3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9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29" fillId="0" borderId="0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Border="1" applyAlignment="1">
      <alignment vertical="center"/>
    </xf>
    <xf numFmtId="0" fontId="28" fillId="0" borderId="0" xfId="0" applyFont="1" applyAlignment="1"/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3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0" fontId="3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32" fillId="0" borderId="0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6" fillId="0" borderId="0" xfId="0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1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8" fillId="0" borderId="0" xfId="0" applyFont="1" applyBorder="1"/>
    <xf numFmtId="0" fontId="33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8" fillId="4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22" fillId="5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4" borderId="3" xfId="0" applyFont="1" applyFill="1" applyBorder="1" applyAlignment="1"/>
    <xf numFmtId="0" fontId="13" fillId="0" borderId="3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/>
    <xf numFmtId="0" fontId="9" fillId="0" borderId="12" xfId="0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4" borderId="3" xfId="0" applyFont="1" applyFill="1" applyBorder="1" applyAlignment="1">
      <alignment horizontal="left"/>
    </xf>
    <xf numFmtId="0" fontId="8" fillId="5" borderId="0" xfId="0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/>
    </xf>
    <xf numFmtId="0" fontId="9" fillId="0" borderId="11" xfId="0" applyFont="1" applyFill="1" applyBorder="1" applyAlignment="1"/>
    <xf numFmtId="0" fontId="13" fillId="0" borderId="11" xfId="0" applyFont="1" applyFill="1" applyBorder="1" applyAlignment="1"/>
    <xf numFmtId="0" fontId="9" fillId="0" borderId="3" xfId="0" applyFont="1" applyBorder="1" applyAlignment="1">
      <alignment horizontal="center" wrapText="1"/>
    </xf>
    <xf numFmtId="0" fontId="39" fillId="0" borderId="0" xfId="0" applyFont="1" applyAlignment="1"/>
    <xf numFmtId="0" fontId="9" fillId="0" borderId="0" xfId="0" applyFont="1" applyFill="1" applyAlignment="1"/>
    <xf numFmtId="0" fontId="36" fillId="0" borderId="0" xfId="0" applyFont="1" applyFill="1" applyBorder="1" applyAlignment="1">
      <alignment vertical="center"/>
    </xf>
    <xf numFmtId="0" fontId="39" fillId="0" borderId="51" xfId="0" applyFont="1" applyBorder="1" applyAlignment="1">
      <alignment horizontal="center"/>
    </xf>
    <xf numFmtId="0" fontId="39" fillId="0" borderId="3" xfId="0" applyFont="1" applyBorder="1" applyAlignment="1"/>
    <xf numFmtId="0" fontId="38" fillId="0" borderId="3" xfId="0" applyFont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3" xfId="0" applyFont="1" applyBorder="1"/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4" xfId="0" applyFont="1" applyBorder="1" applyAlignment="1"/>
    <xf numFmtId="0" fontId="9" fillId="0" borderId="45" xfId="0" applyFont="1" applyBorder="1" applyAlignment="1">
      <alignment wrapText="1"/>
    </xf>
    <xf numFmtId="0" fontId="39" fillId="0" borderId="21" xfId="0" applyFont="1" applyBorder="1" applyAlignment="1">
      <alignment horizontal="left"/>
    </xf>
    <xf numFmtId="2" fontId="9" fillId="0" borderId="3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right"/>
    </xf>
    <xf numFmtId="0" fontId="3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21" fillId="0" borderId="3" xfId="73" applyFont="1" applyFill="1" applyBorder="1" applyAlignment="1">
      <alignment horizontal="center" vertical="center" wrapText="1"/>
    </xf>
    <xf numFmtId="0" fontId="45" fillId="0" borderId="3" xfId="73" applyFont="1" applyFill="1" applyBorder="1" applyAlignment="1">
      <alignment horizontal="center" vertical="center"/>
    </xf>
    <xf numFmtId="0" fontId="36" fillId="0" borderId="5" xfId="73" applyFont="1" applyFill="1" applyBorder="1" applyAlignment="1">
      <alignment vertical="center"/>
    </xf>
    <xf numFmtId="0" fontId="36" fillId="0" borderId="3" xfId="73" applyFont="1" applyFill="1" applyBorder="1" applyAlignment="1">
      <alignment horizontal="center" vertical="center"/>
    </xf>
    <xf numFmtId="0" fontId="36" fillId="0" borderId="12" xfId="73" applyFont="1" applyFill="1" applyBorder="1" applyAlignment="1">
      <alignment horizontal="center" vertical="center"/>
    </xf>
    <xf numFmtId="2" fontId="36" fillId="0" borderId="12" xfId="73" applyNumberFormat="1" applyFont="1" applyFill="1" applyBorder="1" applyAlignment="1">
      <alignment horizontal="left" vertical="center"/>
    </xf>
    <xf numFmtId="164" fontId="36" fillId="0" borderId="3" xfId="73" applyNumberFormat="1" applyFont="1" applyFill="1" applyBorder="1" applyAlignment="1">
      <alignment horizontal="center" vertical="center"/>
    </xf>
    <xf numFmtId="20" fontId="45" fillId="0" borderId="3" xfId="73" applyNumberFormat="1" applyFont="1" applyFill="1" applyBorder="1" applyAlignment="1">
      <alignment horizontal="center" vertical="center" wrapText="1"/>
    </xf>
    <xf numFmtId="0" fontId="47" fillId="0" borderId="3" xfId="73" applyFont="1" applyFill="1" applyBorder="1"/>
    <xf numFmtId="0" fontId="45" fillId="0" borderId="54" xfId="73" applyFont="1" applyFill="1" applyBorder="1" applyAlignment="1">
      <alignment horizontal="center" vertical="center" wrapText="1"/>
    </xf>
    <xf numFmtId="0" fontId="36" fillId="0" borderId="54" xfId="73" applyFont="1" applyFill="1" applyBorder="1" applyAlignment="1">
      <alignment vertical="center"/>
    </xf>
    <xf numFmtId="0" fontId="36" fillId="0" borderId="52" xfId="73" applyFont="1" applyFill="1" applyBorder="1" applyAlignment="1">
      <alignment horizontal="center" vertical="center"/>
    </xf>
    <xf numFmtId="0" fontId="36" fillId="0" borderId="55" xfId="73" applyFont="1" applyFill="1" applyBorder="1" applyAlignment="1">
      <alignment horizontal="center" vertical="center"/>
    </xf>
    <xf numFmtId="2" fontId="36" fillId="0" borderId="55" xfId="73" applyNumberFormat="1" applyFont="1" applyFill="1" applyBorder="1" applyAlignment="1">
      <alignment horizontal="left" vertical="center"/>
    </xf>
    <xf numFmtId="164" fontId="36" fillId="0" borderId="52" xfId="73" applyNumberFormat="1" applyFont="1" applyFill="1" applyBorder="1" applyAlignment="1">
      <alignment horizontal="center" vertical="center"/>
    </xf>
    <xf numFmtId="20" fontId="45" fillId="0" borderId="52" xfId="73" applyNumberFormat="1" applyFont="1" applyFill="1" applyBorder="1" applyAlignment="1">
      <alignment horizontal="center" vertical="center" wrapText="1"/>
    </xf>
    <xf numFmtId="0" fontId="45" fillId="0" borderId="52" xfId="73" applyFont="1" applyFill="1" applyBorder="1" applyAlignment="1">
      <alignment horizontal="center" vertical="center" wrapText="1"/>
    </xf>
    <xf numFmtId="0" fontId="47" fillId="0" borderId="52" xfId="73" applyFont="1" applyFill="1" applyBorder="1"/>
    <xf numFmtId="0" fontId="45" fillId="4" borderId="57" xfId="73" applyFont="1" applyFill="1" applyBorder="1" applyAlignment="1">
      <alignment horizontal="center" vertical="center" wrapText="1"/>
    </xf>
    <xf numFmtId="20" fontId="36" fillId="4" borderId="58" xfId="73" applyNumberFormat="1" applyFont="1" applyFill="1" applyBorder="1" applyAlignment="1">
      <alignment horizontal="center"/>
    </xf>
    <xf numFmtId="0" fontId="45" fillId="4" borderId="5" xfId="73" applyFont="1" applyFill="1" applyBorder="1" applyAlignment="1">
      <alignment horizontal="center" vertical="center" wrapText="1"/>
    </xf>
    <xf numFmtId="0" fontId="36" fillId="4" borderId="3" xfId="73" applyFont="1" applyFill="1" applyBorder="1" applyAlignment="1">
      <alignment horizontal="center" vertical="center"/>
    </xf>
    <xf numFmtId="164" fontId="36" fillId="4" borderId="3" xfId="73" applyNumberFormat="1" applyFont="1" applyFill="1" applyBorder="1" applyAlignment="1">
      <alignment horizontal="center" vertical="center"/>
    </xf>
    <xf numFmtId="20" fontId="36" fillId="4" borderId="3" xfId="73" applyNumberFormat="1" applyFont="1" applyFill="1" applyBorder="1" applyAlignment="1">
      <alignment horizontal="center"/>
    </xf>
    <xf numFmtId="0" fontId="45" fillId="4" borderId="3" xfId="73" applyFont="1" applyFill="1" applyBorder="1" applyAlignment="1">
      <alignment horizontal="center" vertical="center"/>
    </xf>
    <xf numFmtId="0" fontId="45" fillId="4" borderId="54" xfId="73" applyFont="1" applyFill="1" applyBorder="1" applyAlignment="1">
      <alignment horizontal="center" vertical="center" wrapText="1"/>
    </xf>
    <xf numFmtId="0" fontId="36" fillId="4" borderId="54" xfId="73" applyFont="1" applyFill="1" applyBorder="1" applyAlignment="1">
      <alignment vertical="center"/>
    </xf>
    <xf numFmtId="0" fontId="36" fillId="4" borderId="52" xfId="73" applyFont="1" applyFill="1" applyBorder="1" applyAlignment="1">
      <alignment horizontal="center" vertical="center"/>
    </xf>
    <xf numFmtId="0" fontId="36" fillId="4" borderId="55" xfId="73" applyFont="1" applyFill="1" applyBorder="1" applyAlignment="1">
      <alignment horizontal="center" vertical="center"/>
    </xf>
    <xf numFmtId="2" fontId="36" fillId="4" borderId="55" xfId="73" applyNumberFormat="1" applyFont="1" applyFill="1" applyBorder="1" applyAlignment="1">
      <alignment horizontal="left" vertical="center"/>
    </xf>
    <xf numFmtId="164" fontId="36" fillId="4" borderId="52" xfId="73" applyNumberFormat="1" applyFont="1" applyFill="1" applyBorder="1" applyAlignment="1">
      <alignment horizontal="center" vertical="center"/>
    </xf>
    <xf numFmtId="20" fontId="36" fillId="4" borderId="52" xfId="73" applyNumberFormat="1" applyFont="1" applyFill="1" applyBorder="1" applyAlignment="1">
      <alignment horizontal="center"/>
    </xf>
    <xf numFmtId="0" fontId="45" fillId="4" borderId="52" xfId="73" applyFont="1" applyFill="1" applyBorder="1" applyAlignment="1">
      <alignment horizontal="center" vertical="center"/>
    </xf>
    <xf numFmtId="0" fontId="45" fillId="0" borderId="57" xfId="73" applyFont="1" applyFill="1" applyBorder="1" applyAlignment="1">
      <alignment horizontal="center" vertical="center" wrapText="1"/>
    </xf>
    <xf numFmtId="0" fontId="36" fillId="0" borderId="57" xfId="73" applyFont="1" applyFill="1" applyBorder="1" applyAlignment="1">
      <alignment vertical="center"/>
    </xf>
    <xf numFmtId="0" fontId="36" fillId="0" borderId="58" xfId="73" applyFont="1" applyFill="1" applyBorder="1" applyAlignment="1">
      <alignment horizontal="center" vertical="center"/>
    </xf>
    <xf numFmtId="0" fontId="36" fillId="0" borderId="59" xfId="73" applyFont="1" applyFill="1" applyBorder="1" applyAlignment="1">
      <alignment horizontal="center" vertical="center"/>
    </xf>
    <xf numFmtId="2" fontId="36" fillId="0" borderId="59" xfId="73" applyNumberFormat="1" applyFont="1" applyFill="1" applyBorder="1" applyAlignment="1">
      <alignment horizontal="left" vertical="center"/>
    </xf>
    <xf numFmtId="164" fontId="36" fillId="0" borderId="58" xfId="73" applyNumberFormat="1" applyFont="1" applyFill="1" applyBorder="1" applyAlignment="1">
      <alignment horizontal="center" vertical="center"/>
    </xf>
    <xf numFmtId="0" fontId="36" fillId="0" borderId="58" xfId="73" applyFont="1" applyFill="1" applyBorder="1" applyAlignment="1">
      <alignment horizontal="center"/>
    </xf>
    <xf numFmtId="0" fontId="45" fillId="0" borderId="58" xfId="73" applyFont="1" applyFill="1" applyBorder="1" applyAlignment="1">
      <alignment horizontal="center" vertical="center"/>
    </xf>
    <xf numFmtId="0" fontId="36" fillId="0" borderId="3" xfId="73" applyFont="1" applyFill="1" applyBorder="1" applyAlignment="1">
      <alignment horizontal="center"/>
    </xf>
    <xf numFmtId="0" fontId="36" fillId="0" borderId="52" xfId="73" applyFont="1" applyFill="1" applyBorder="1" applyAlignment="1">
      <alignment horizontal="center"/>
    </xf>
    <xf numFmtId="20" fontId="36" fillId="0" borderId="52" xfId="73" applyNumberFormat="1" applyFont="1" applyFill="1" applyBorder="1" applyAlignment="1">
      <alignment horizontal="center"/>
    </xf>
    <xf numFmtId="0" fontId="45" fillId="0" borderId="52" xfId="73" applyFont="1" applyFill="1" applyBorder="1" applyAlignment="1">
      <alignment horizontal="center" vertical="center"/>
    </xf>
    <xf numFmtId="0" fontId="36" fillId="4" borderId="3" xfId="73" applyFont="1" applyFill="1" applyBorder="1" applyAlignment="1">
      <alignment horizontal="center"/>
    </xf>
    <xf numFmtId="0" fontId="36" fillId="4" borderId="52" xfId="73" applyFont="1" applyFill="1" applyBorder="1" applyAlignment="1">
      <alignment horizontal="center"/>
    </xf>
    <xf numFmtId="0" fontId="47" fillId="0" borderId="58" xfId="73" applyFont="1" applyFill="1" applyBorder="1"/>
    <xf numFmtId="2" fontId="36" fillId="0" borderId="52" xfId="73" applyNumberFormat="1" applyFont="1" applyFill="1" applyBorder="1" applyAlignment="1">
      <alignment horizontal="center"/>
    </xf>
    <xf numFmtId="165" fontId="36" fillId="4" borderId="3" xfId="73" applyNumberFormat="1" applyFont="1" applyFill="1" applyBorder="1" applyAlignment="1">
      <alignment horizontal="center"/>
    </xf>
    <xf numFmtId="165" fontId="36" fillId="4" borderId="52" xfId="73" applyNumberFormat="1" applyFont="1" applyFill="1" applyBorder="1" applyAlignment="1">
      <alignment horizontal="center"/>
    </xf>
    <xf numFmtId="165" fontId="36" fillId="0" borderId="58" xfId="73" applyNumberFormat="1" applyFont="1" applyFill="1" applyBorder="1" applyAlignment="1">
      <alignment horizontal="center"/>
    </xf>
    <xf numFmtId="0" fontId="45" fillId="0" borderId="5" xfId="73" applyFont="1" applyFill="1" applyBorder="1" applyAlignment="1">
      <alignment horizontal="center"/>
    </xf>
    <xf numFmtId="0" fontId="36" fillId="0" borderId="20" xfId="73" applyFont="1" applyFill="1" applyBorder="1" applyAlignment="1">
      <alignment vertical="center"/>
    </xf>
    <xf numFmtId="2" fontId="36" fillId="0" borderId="3" xfId="73" applyNumberFormat="1" applyFont="1" applyFill="1" applyBorder="1" applyAlignment="1">
      <alignment horizontal="left" vertical="center"/>
    </xf>
    <xf numFmtId="165" fontId="36" fillId="0" borderId="3" xfId="73" applyNumberFormat="1" applyFont="1" applyFill="1" applyBorder="1" applyAlignment="1">
      <alignment horizontal="center"/>
    </xf>
    <xf numFmtId="0" fontId="45" fillId="0" borderId="5" xfId="73" applyFont="1" applyFill="1" applyBorder="1"/>
    <xf numFmtId="0" fontId="45" fillId="0" borderId="54" xfId="73" applyFont="1" applyFill="1" applyBorder="1" applyAlignment="1">
      <alignment horizontal="center"/>
    </xf>
    <xf numFmtId="165" fontId="36" fillId="0" borderId="52" xfId="73" applyNumberFormat="1" applyFont="1" applyFill="1" applyBorder="1" applyAlignment="1">
      <alignment horizontal="center"/>
    </xf>
    <xf numFmtId="0" fontId="45" fillId="4" borderId="57" xfId="73" applyFont="1" applyFill="1" applyBorder="1" applyAlignment="1">
      <alignment horizontal="center"/>
    </xf>
    <xf numFmtId="0" fontId="45" fillId="4" borderId="5" xfId="73" applyFont="1" applyFill="1" applyBorder="1" applyAlignment="1">
      <alignment horizontal="center"/>
    </xf>
    <xf numFmtId="0" fontId="45" fillId="4" borderId="54" xfId="73" applyFont="1" applyFill="1" applyBorder="1" applyAlignment="1">
      <alignment horizontal="center"/>
    </xf>
    <xf numFmtId="165" fontId="45" fillId="4" borderId="58" xfId="73" applyNumberFormat="1" applyFont="1" applyFill="1" applyBorder="1" applyAlignment="1">
      <alignment horizontal="center"/>
    </xf>
    <xf numFmtId="165" fontId="45" fillId="4" borderId="3" xfId="73" applyNumberFormat="1" applyFont="1" applyFill="1" applyBorder="1" applyAlignment="1">
      <alignment horizontal="center"/>
    </xf>
    <xf numFmtId="165" fontId="45" fillId="4" borderId="52" xfId="73" applyNumberFormat="1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5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9" fillId="5" borderId="3" xfId="0" applyFont="1" applyFill="1" applyBorder="1" applyAlignment="1">
      <alignment horizontal="left"/>
    </xf>
    <xf numFmtId="0" fontId="10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5" borderId="0" xfId="0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8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44" fillId="0" borderId="0" xfId="73" applyFont="1" applyFill="1"/>
    <xf numFmtId="0" fontId="44" fillId="0" borderId="0" xfId="73" applyFont="1" applyFill="1" applyBorder="1"/>
    <xf numFmtId="0" fontId="21" fillId="0" borderId="24" xfId="73" applyFont="1" applyFill="1" applyBorder="1" applyAlignment="1">
      <alignment horizontal="center" vertical="center" wrapText="1"/>
    </xf>
    <xf numFmtId="0" fontId="45" fillId="4" borderId="3" xfId="73" applyFont="1" applyFill="1" applyBorder="1" applyAlignment="1">
      <alignment horizontal="center" vertical="center" wrapText="1"/>
    </xf>
    <xf numFmtId="0" fontId="45" fillId="4" borderId="52" xfId="73" applyFont="1" applyFill="1" applyBorder="1" applyAlignment="1">
      <alignment horizontal="center" vertical="center" wrapText="1"/>
    </xf>
    <xf numFmtId="0" fontId="45" fillId="4" borderId="0" xfId="73" applyFont="1" applyFill="1" applyBorder="1" applyAlignment="1">
      <alignment horizontal="center"/>
    </xf>
    <xf numFmtId="0" fontId="36" fillId="4" borderId="0" xfId="73" applyFont="1" applyFill="1" applyBorder="1" applyAlignment="1">
      <alignment vertical="center"/>
    </xf>
    <xf numFmtId="0" fontId="36" fillId="4" borderId="0" xfId="73" applyFont="1" applyFill="1" applyBorder="1" applyAlignment="1">
      <alignment horizontal="center" vertical="center"/>
    </xf>
    <xf numFmtId="2" fontId="36" fillId="4" borderId="0" xfId="73" applyNumberFormat="1" applyFont="1" applyFill="1" applyBorder="1" applyAlignment="1">
      <alignment horizontal="center" vertical="center"/>
    </xf>
    <xf numFmtId="164" fontId="36" fillId="4" borderId="0" xfId="73" applyNumberFormat="1" applyFont="1" applyFill="1" applyBorder="1" applyAlignment="1">
      <alignment horizontal="center" vertical="center"/>
    </xf>
    <xf numFmtId="165" fontId="45" fillId="4" borderId="0" xfId="73" applyNumberFormat="1" applyFont="1" applyFill="1" applyBorder="1" applyAlignment="1">
      <alignment horizontal="center"/>
    </xf>
    <xf numFmtId="0" fontId="47" fillId="4" borderId="0" xfId="73" applyFont="1" applyFill="1" applyBorder="1"/>
    <xf numFmtId="0" fontId="36" fillId="4" borderId="0" xfId="73" applyFont="1" applyFill="1" applyBorder="1" applyAlignment="1">
      <alignment horizontal="center"/>
    </xf>
    <xf numFmtId="0" fontId="45" fillId="4" borderId="0" xfId="73" applyFont="1" applyFill="1" applyBorder="1"/>
    <xf numFmtId="0" fontId="45" fillId="4" borderId="0" xfId="73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36" fillId="0" borderId="0" xfId="0" applyFont="1" applyAlignment="1"/>
    <xf numFmtId="0" fontId="36" fillId="2" borderId="0" xfId="0" applyFont="1" applyFill="1" applyAlignment="1"/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5" xfId="0" applyFont="1" applyFill="1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21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50" fillId="0" borderId="0" xfId="0" applyFont="1" applyAlignment="1"/>
    <xf numFmtId="0" fontId="0" fillId="0" borderId="0" xfId="0" applyBorder="1"/>
    <xf numFmtId="0" fontId="51" fillId="4" borderId="0" xfId="0" applyFont="1" applyFill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0" fillId="0" borderId="19" xfId="0" applyBorder="1"/>
    <xf numFmtId="0" fontId="14" fillId="0" borderId="19" xfId="0" applyFont="1" applyBorder="1" applyAlignment="1">
      <alignment horizontal="center"/>
    </xf>
    <xf numFmtId="0" fontId="52" fillId="8" borderId="62" xfId="60" applyFont="1" applyFill="1" applyBorder="1" applyAlignment="1">
      <alignment horizontal="center" vertical="center"/>
    </xf>
    <xf numFmtId="0" fontId="52" fillId="9" borderId="62" xfId="60" applyFont="1" applyFill="1" applyBorder="1" applyAlignment="1">
      <alignment horizontal="center" vertical="center"/>
    </xf>
    <xf numFmtId="0" fontId="51" fillId="4" borderId="65" xfId="0" applyFont="1" applyFill="1" applyBorder="1" applyAlignment="1">
      <alignment horizontal="center" vertical="center"/>
    </xf>
    <xf numFmtId="0" fontId="54" fillId="4" borderId="32" xfId="60" applyFont="1" applyFill="1" applyBorder="1" applyAlignment="1">
      <alignment horizontal="center" vertical="center"/>
    </xf>
    <xf numFmtId="0" fontId="51" fillId="4" borderId="65" xfId="0" applyNumberFormat="1" applyFont="1" applyFill="1" applyBorder="1" applyAlignment="1">
      <alignment horizontal="center" vertical="center"/>
    </xf>
    <xf numFmtId="0" fontId="50" fillId="4" borderId="65" xfId="60" applyFont="1" applyFill="1" applyBorder="1" applyAlignment="1">
      <alignment vertical="center"/>
    </xf>
    <xf numFmtId="0" fontId="51" fillId="4" borderId="35" xfId="0" applyFont="1" applyFill="1" applyBorder="1" applyAlignment="1">
      <alignment horizontal="center" vertical="center"/>
    </xf>
    <xf numFmtId="20" fontId="45" fillId="0" borderId="19" xfId="73" applyNumberFormat="1" applyFont="1" applyFill="1" applyBorder="1" applyAlignment="1">
      <alignment horizontal="center" vertical="center" wrapText="1"/>
    </xf>
    <xf numFmtId="20" fontId="45" fillId="0" borderId="58" xfId="73" applyNumberFormat="1" applyFont="1" applyFill="1" applyBorder="1" applyAlignment="1">
      <alignment horizontal="center" vertical="center" wrapText="1"/>
    </xf>
    <xf numFmtId="0" fontId="21" fillId="0" borderId="11" xfId="73" applyFont="1" applyFill="1" applyBorder="1" applyAlignment="1">
      <alignment horizontal="center" vertical="center" wrapText="1"/>
    </xf>
    <xf numFmtId="0" fontId="21" fillId="0" borderId="23" xfId="73" applyFont="1" applyFill="1" applyBorder="1" applyAlignment="1">
      <alignment horizontal="center" vertical="center" wrapText="1"/>
    </xf>
    <xf numFmtId="0" fontId="45" fillId="4" borderId="20" xfId="73" applyFont="1" applyFill="1" applyBorder="1" applyAlignment="1">
      <alignment horizontal="center" vertical="center" wrapText="1"/>
    </xf>
    <xf numFmtId="20" fontId="36" fillId="4" borderId="19" xfId="73" applyNumberFormat="1" applyFont="1" applyFill="1" applyBorder="1" applyAlignment="1">
      <alignment horizontal="center"/>
    </xf>
    <xf numFmtId="0" fontId="46" fillId="4" borderId="66" xfId="73" applyFont="1" applyFill="1" applyBorder="1" applyAlignment="1">
      <alignment vertical="center"/>
    </xf>
    <xf numFmtId="0" fontId="47" fillId="4" borderId="73" xfId="73" applyFont="1" applyFill="1" applyBorder="1"/>
    <xf numFmtId="0" fontId="47" fillId="4" borderId="74" xfId="73" applyFont="1" applyFill="1" applyBorder="1"/>
    <xf numFmtId="20" fontId="45" fillId="0" borderId="52" xfId="73" applyNumberFormat="1" applyFont="1" applyFill="1" applyBorder="1" applyAlignment="1">
      <alignment horizontal="center"/>
    </xf>
    <xf numFmtId="0" fontId="21" fillId="0" borderId="11" xfId="73" applyFont="1" applyFill="1" applyBorder="1" applyAlignment="1">
      <alignment horizontal="center" vertical="center"/>
    </xf>
    <xf numFmtId="0" fontId="21" fillId="4" borderId="72" xfId="73" applyFont="1" applyFill="1" applyBorder="1" applyAlignment="1">
      <alignment horizontal="center" vertical="center"/>
    </xf>
    <xf numFmtId="0" fontId="56" fillId="4" borderId="66" xfId="73" applyFont="1" applyFill="1" applyBorder="1" applyAlignment="1">
      <alignment vertical="center"/>
    </xf>
    <xf numFmtId="0" fontId="21" fillId="4" borderId="49" xfId="73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50" fillId="4" borderId="64" xfId="60" applyFont="1" applyFill="1" applyBorder="1" applyAlignment="1">
      <alignment vertical="center"/>
    </xf>
    <xf numFmtId="0" fontId="9" fillId="0" borderId="60" xfId="0" applyFont="1" applyFill="1" applyBorder="1" applyAlignment="1">
      <alignment horizontal="left"/>
    </xf>
    <xf numFmtId="0" fontId="9" fillId="0" borderId="60" xfId="0" applyFont="1" applyBorder="1" applyAlignment="1">
      <alignment horizontal="left"/>
    </xf>
    <xf numFmtId="0" fontId="51" fillId="4" borderId="67" xfId="0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/>
    </xf>
    <xf numFmtId="0" fontId="50" fillId="4" borderId="64" xfId="0" applyFont="1" applyFill="1" applyBorder="1" applyAlignment="1">
      <alignment vertical="center" wrapText="1"/>
    </xf>
    <xf numFmtId="0" fontId="9" fillId="0" borderId="19" xfId="0" applyFont="1" applyBorder="1" applyAlignment="1"/>
    <xf numFmtId="0" fontId="52" fillId="10" borderId="62" xfId="60" applyFont="1" applyFill="1" applyBorder="1" applyAlignment="1">
      <alignment horizontal="center" vertical="center"/>
    </xf>
    <xf numFmtId="0" fontId="50" fillId="4" borderId="63" xfId="60" applyFont="1" applyFill="1" applyBorder="1" applyAlignment="1">
      <alignment vertical="center"/>
    </xf>
    <xf numFmtId="0" fontId="28" fillId="10" borderId="66" xfId="0" applyFont="1" applyFill="1" applyBorder="1" applyAlignment="1">
      <alignment horizontal="center" vertical="center" wrapText="1"/>
    </xf>
    <xf numFmtId="0" fontId="28" fillId="8" borderId="66" xfId="0" applyFont="1" applyFill="1" applyBorder="1" applyAlignment="1">
      <alignment horizontal="center" vertical="center" wrapText="1"/>
    </xf>
    <xf numFmtId="0" fontId="28" fillId="9" borderId="66" xfId="0" applyFont="1" applyFill="1" applyBorder="1" applyAlignment="1">
      <alignment horizontal="center" vertical="center" wrapText="1"/>
    </xf>
    <xf numFmtId="0" fontId="50" fillId="4" borderId="65" xfId="0" applyFont="1" applyFill="1" applyBorder="1" applyAlignment="1">
      <alignment vertical="center"/>
    </xf>
    <xf numFmtId="0" fontId="51" fillId="6" borderId="64" xfId="0" applyNumberFormat="1" applyFont="1" applyFill="1" applyBorder="1" applyAlignment="1">
      <alignment horizontal="center" vertical="center"/>
    </xf>
    <xf numFmtId="0" fontId="51" fillId="6" borderId="65" xfId="0" applyNumberFormat="1" applyFont="1" applyFill="1" applyBorder="1" applyAlignment="1">
      <alignment horizontal="center" vertical="center"/>
    </xf>
    <xf numFmtId="0" fontId="51" fillId="6" borderId="67" xfId="0" applyNumberFormat="1" applyFont="1" applyFill="1" applyBorder="1" applyAlignment="1">
      <alignment horizontal="center" vertical="center"/>
    </xf>
    <xf numFmtId="0" fontId="51" fillId="6" borderId="61" xfId="0" applyNumberFormat="1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52" fillId="8" borderId="35" xfId="60" applyFont="1" applyFill="1" applyBorder="1" applyAlignment="1">
      <alignment horizontal="center" vertical="center"/>
    </xf>
    <xf numFmtId="0" fontId="54" fillId="4" borderId="65" xfId="60" applyFont="1" applyFill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39" fillId="0" borderId="79" xfId="0" applyFont="1" applyBorder="1" applyAlignment="1">
      <alignment horizontal="center"/>
    </xf>
    <xf numFmtId="0" fontId="55" fillId="0" borderId="2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1" fillId="6" borderId="38" xfId="0" applyNumberFormat="1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4" borderId="12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wrapText="1"/>
    </xf>
    <xf numFmtId="164" fontId="9" fillId="4" borderId="3" xfId="0" applyNumberFormat="1" applyFont="1" applyFill="1" applyBorder="1" applyAlignment="1">
      <alignment horizontal="center"/>
    </xf>
    <xf numFmtId="0" fontId="9" fillId="4" borderId="19" xfId="0" applyFont="1" applyFill="1" applyBorder="1" applyAlignment="1"/>
    <xf numFmtId="0" fontId="36" fillId="0" borderId="68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/>
    </xf>
    <xf numFmtId="0" fontId="9" fillId="0" borderId="79" xfId="0" applyFont="1" applyBorder="1"/>
    <xf numFmtId="0" fontId="9" fillId="0" borderId="79" xfId="0" applyFont="1" applyFill="1" applyBorder="1" applyAlignment="1">
      <alignment horizontal="center"/>
    </xf>
    <xf numFmtId="0" fontId="9" fillId="0" borderId="79" xfId="0" applyFont="1" applyBorder="1" applyAlignment="1">
      <alignment horizontal="left"/>
    </xf>
    <xf numFmtId="0" fontId="9" fillId="4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20" fontId="45" fillId="0" borderId="52" xfId="73" applyNumberFormat="1" applyFont="1" applyFill="1" applyBorder="1" applyAlignment="1">
      <alignment horizontal="center" wrapText="1"/>
    </xf>
    <xf numFmtId="0" fontId="45" fillId="0" borderId="75" xfId="73" applyFont="1" applyFill="1" applyBorder="1" applyAlignment="1">
      <alignment horizontal="center" vertical="center" wrapText="1"/>
    </xf>
    <xf numFmtId="0" fontId="9" fillId="0" borderId="79" xfId="0" applyFont="1" applyBorder="1" applyAlignment="1">
      <alignment horizontal="left" vertical="center"/>
    </xf>
    <xf numFmtId="20" fontId="45" fillId="0" borderId="79" xfId="73" applyNumberFormat="1" applyFont="1" applyFill="1" applyBorder="1" applyAlignment="1">
      <alignment horizontal="center" wrapText="1"/>
    </xf>
    <xf numFmtId="20" fontId="36" fillId="0" borderId="19" xfId="73" applyNumberFormat="1" applyFont="1" applyFill="1" applyBorder="1" applyAlignment="1">
      <alignment horizontal="center"/>
    </xf>
    <xf numFmtId="0" fontId="45" fillId="4" borderId="75" xfId="73" applyFont="1" applyFill="1" applyBorder="1" applyAlignment="1">
      <alignment horizontal="center" vertical="center" wrapText="1"/>
    </xf>
    <xf numFmtId="20" fontId="36" fillId="4" borderId="79" xfId="73" applyNumberFormat="1" applyFont="1" applyFill="1" applyBorder="1" applyAlignment="1">
      <alignment horizontal="center"/>
    </xf>
    <xf numFmtId="2" fontId="36" fillId="4" borderId="77" xfId="73" applyNumberFormat="1" applyFont="1" applyFill="1" applyBorder="1" applyAlignment="1">
      <alignment horizontal="left" vertical="center"/>
    </xf>
    <xf numFmtId="20" fontId="36" fillId="0" borderId="79" xfId="73" applyNumberFormat="1" applyFont="1" applyFill="1" applyBorder="1" applyAlignment="1">
      <alignment horizontal="center"/>
    </xf>
    <xf numFmtId="0" fontId="45" fillId="0" borderId="79" xfId="73" applyFont="1" applyFill="1" applyBorder="1" applyAlignment="1">
      <alignment horizontal="center" vertical="center"/>
    </xf>
    <xf numFmtId="0" fontId="9" fillId="0" borderId="73" xfId="0" applyFont="1" applyBorder="1" applyAlignment="1">
      <alignment horizontal="left"/>
    </xf>
    <xf numFmtId="0" fontId="21" fillId="0" borderId="73" xfId="73" applyFont="1" applyFill="1" applyBorder="1"/>
    <xf numFmtId="20" fontId="45" fillId="0" borderId="79" xfId="73" applyNumberFormat="1" applyFont="1" applyFill="1" applyBorder="1" applyAlignment="1">
      <alignment horizontal="center"/>
    </xf>
    <xf numFmtId="0" fontId="45" fillId="0" borderId="79" xfId="73" applyFont="1" applyFill="1" applyBorder="1" applyAlignment="1">
      <alignment horizontal="center" vertical="center" wrapText="1"/>
    </xf>
    <xf numFmtId="0" fontId="9" fillId="0" borderId="73" xfId="0" applyFont="1" applyBorder="1" applyAlignment="1">
      <alignment vertical="center"/>
    </xf>
    <xf numFmtId="20" fontId="36" fillId="4" borderId="53" xfId="73" applyNumberFormat="1" applyFont="1" applyFill="1" applyBorder="1" applyAlignment="1">
      <alignment horizontal="center"/>
    </xf>
    <xf numFmtId="0" fontId="9" fillId="0" borderId="74" xfId="0" applyFont="1" applyBorder="1" applyAlignment="1">
      <alignment vertical="center"/>
    </xf>
    <xf numFmtId="0" fontId="9" fillId="4" borderId="52" xfId="0" applyFont="1" applyFill="1" applyBorder="1" applyAlignment="1">
      <alignment horizontal="center"/>
    </xf>
    <xf numFmtId="0" fontId="9" fillId="4" borderId="52" xfId="0" applyFont="1" applyFill="1" applyBorder="1" applyAlignment="1">
      <alignment horizontal="left"/>
    </xf>
    <xf numFmtId="0" fontId="36" fillId="4" borderId="75" xfId="73" applyFont="1" applyFill="1" applyBorder="1" applyAlignment="1">
      <alignment vertical="center"/>
    </xf>
    <xf numFmtId="0" fontId="36" fillId="4" borderId="77" xfId="73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/>
    </xf>
    <xf numFmtId="0" fontId="9" fillId="0" borderId="78" xfId="0" applyNumberFormat="1" applyFont="1" applyBorder="1" applyAlignment="1">
      <alignment horizontal="center"/>
    </xf>
    <xf numFmtId="0" fontId="9" fillId="0" borderId="78" xfId="0" applyFont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79" xfId="0" applyFont="1" applyFill="1" applyBorder="1" applyAlignment="1">
      <alignment horizontal="center" vertical="center" wrapText="1"/>
    </xf>
    <xf numFmtId="0" fontId="9" fillId="4" borderId="79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/>
    </xf>
    <xf numFmtId="0" fontId="9" fillId="5" borderId="79" xfId="0" applyFont="1" applyFill="1" applyBorder="1" applyAlignment="1">
      <alignment horizontal="left"/>
    </xf>
    <xf numFmtId="0" fontId="9" fillId="4" borderId="52" xfId="0" applyFont="1" applyFill="1" applyBorder="1" applyAlignment="1">
      <alignment horizontal="left" vertical="center"/>
    </xf>
    <xf numFmtId="0" fontId="9" fillId="4" borderId="52" xfId="0" applyNumberFormat="1" applyFont="1" applyFill="1" applyBorder="1" applyAlignment="1">
      <alignment horizontal="center" vertical="center"/>
    </xf>
    <xf numFmtId="0" fontId="9" fillId="4" borderId="52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/>
    </xf>
    <xf numFmtId="0" fontId="50" fillId="11" borderId="63" xfId="0" applyFont="1" applyFill="1" applyBorder="1" applyAlignment="1">
      <alignment horizontal="center" vertical="center"/>
    </xf>
    <xf numFmtId="0" fontId="52" fillId="11" borderId="62" xfId="60" applyFont="1" applyFill="1" applyBorder="1" applyAlignment="1">
      <alignment horizontal="center" vertical="center"/>
    </xf>
    <xf numFmtId="0" fontId="0" fillId="0" borderId="58" xfId="0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left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0" borderId="79" xfId="0" applyFont="1" applyFill="1" applyBorder="1" applyAlignment="1">
      <alignment horizontal="center" vertical="center"/>
    </xf>
    <xf numFmtId="0" fontId="9" fillId="0" borderId="19" xfId="0" applyFont="1" applyBorder="1"/>
    <xf numFmtId="0" fontId="9" fillId="0" borderId="19" xfId="0" applyFont="1" applyBorder="1" applyAlignment="1">
      <alignment horizontal="left"/>
    </xf>
    <xf numFmtId="0" fontId="9" fillId="0" borderId="79" xfId="0" applyNumberFormat="1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52" xfId="0" applyFont="1" applyBorder="1" applyAlignment="1">
      <alignment horizontal="left"/>
    </xf>
    <xf numFmtId="0" fontId="10" fillId="0" borderId="52" xfId="0" applyFont="1" applyBorder="1" applyAlignment="1">
      <alignment horizontal="center"/>
    </xf>
    <xf numFmtId="0" fontId="9" fillId="0" borderId="52" xfId="0" applyNumberFormat="1" applyFont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0" fontId="9" fillId="0" borderId="19" xfId="0" applyFont="1" applyBorder="1" applyAlignment="1">
      <alignment horizontal="center"/>
    </xf>
    <xf numFmtId="164" fontId="9" fillId="0" borderId="19" xfId="0" applyNumberFormat="1" applyFont="1" applyBorder="1" applyAlignment="1">
      <alignment horizontal="center"/>
    </xf>
    <xf numFmtId="0" fontId="9" fillId="0" borderId="19" xfId="0" applyNumberFormat="1" applyFont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52" xfId="0" applyNumberFormat="1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45" fillId="0" borderId="20" xfId="73" applyFont="1" applyFill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 wrapText="1"/>
    </xf>
    <xf numFmtId="0" fontId="45" fillId="0" borderId="19" xfId="73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10" fillId="0" borderId="52" xfId="1" applyFont="1" applyBorder="1" applyAlignment="1">
      <alignment horizontal="center"/>
    </xf>
    <xf numFmtId="0" fontId="9" fillId="4" borderId="0" xfId="0" applyFont="1" applyFill="1" applyBorder="1" applyAlignment="1">
      <alignment horizontal="left" vertical="center"/>
    </xf>
    <xf numFmtId="20" fontId="36" fillId="4" borderId="0" xfId="73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12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3" fillId="0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/>
    <xf numFmtId="0" fontId="9" fillId="4" borderId="0" xfId="0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164" fontId="22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13" fillId="0" borderId="3" xfId="0" applyNumberFormat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vertical="center" wrapText="1"/>
    </xf>
    <xf numFmtId="0" fontId="59" fillId="0" borderId="3" xfId="0" quotePrefix="1" applyFont="1" applyBorder="1" applyAlignment="1">
      <alignment horizontal="center" vertical="center"/>
    </xf>
    <xf numFmtId="1" fontId="28" fillId="4" borderId="3" xfId="0" applyNumberFormat="1" applyFont="1" applyFill="1" applyBorder="1" applyAlignment="1">
      <alignment horizontal="center" wrapText="1"/>
    </xf>
    <xf numFmtId="0" fontId="13" fillId="4" borderId="3" xfId="0" applyNumberFormat="1" applyFont="1" applyFill="1" applyBorder="1" applyAlignment="1">
      <alignment horizontal="center"/>
    </xf>
    <xf numFmtId="0" fontId="59" fillId="4" borderId="3" xfId="0" quotePrefix="1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49" xfId="0" applyFont="1" applyFill="1" applyBorder="1" applyAlignment="1"/>
    <xf numFmtId="0" fontId="9" fillId="4" borderId="1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164" fontId="9" fillId="4" borderId="3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59" fillId="4" borderId="3" xfId="0" quotePrefix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left"/>
    </xf>
    <xf numFmtId="0" fontId="22" fillId="3" borderId="3" xfId="0" applyFont="1" applyFill="1" applyBorder="1" applyAlignment="1">
      <alignment horizontal="left"/>
    </xf>
    <xf numFmtId="2" fontId="9" fillId="0" borderId="0" xfId="0" applyNumberFormat="1" applyFont="1" applyBorder="1" applyAlignment="1">
      <alignment horizontal="center"/>
    </xf>
    <xf numFmtId="0" fontId="9" fillId="4" borderId="79" xfId="0" applyFont="1" applyFill="1" applyBorder="1" applyAlignment="1"/>
    <xf numFmtId="0" fontId="9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0" fontId="45" fillId="0" borderId="79" xfId="73" applyFont="1" applyFill="1" applyBorder="1" applyAlignment="1">
      <alignment horizontal="center"/>
    </xf>
    <xf numFmtId="0" fontId="9" fillId="0" borderId="79" xfId="0" applyFont="1" applyBorder="1" applyAlignment="1"/>
    <xf numFmtId="0" fontId="45" fillId="0" borderId="52" xfId="73" applyFont="1" applyFill="1" applyBorder="1" applyAlignment="1">
      <alignment horizontal="center"/>
    </xf>
    <xf numFmtId="0" fontId="9" fillId="0" borderId="11" xfId="0" applyFont="1" applyBorder="1" applyAlignment="1"/>
    <xf numFmtId="20" fontId="36" fillId="0" borderId="52" xfId="73" applyNumberFormat="1" applyFont="1" applyFill="1" applyBorder="1" applyAlignment="1">
      <alignment horizontal="center" vertical="center" wrapText="1"/>
    </xf>
    <xf numFmtId="0" fontId="36" fillId="4" borderId="57" xfId="73" applyFont="1" applyFill="1" applyBorder="1" applyAlignment="1">
      <alignment horizontal="center" vertical="center" wrapText="1"/>
    </xf>
    <xf numFmtId="20" fontId="36" fillId="0" borderId="58" xfId="73" applyNumberFormat="1" applyFont="1" applyFill="1" applyBorder="1" applyAlignment="1">
      <alignment horizontal="center" vertical="center" wrapText="1"/>
    </xf>
    <xf numFmtId="0" fontId="36" fillId="4" borderId="54" xfId="73" applyFont="1" applyFill="1" applyBorder="1" applyAlignment="1">
      <alignment horizontal="center" vertical="center" wrapText="1"/>
    </xf>
    <xf numFmtId="0" fontId="9" fillId="4" borderId="77" xfId="0" applyNumberFormat="1" applyFont="1" applyFill="1" applyBorder="1" applyAlignment="1">
      <alignment horizontal="center"/>
    </xf>
    <xf numFmtId="0" fontId="9" fillId="5" borderId="52" xfId="0" applyFont="1" applyFill="1" applyBorder="1" applyAlignment="1">
      <alignment horizontal="left"/>
    </xf>
    <xf numFmtId="0" fontId="45" fillId="4" borderId="58" xfId="73" applyFont="1" applyFill="1" applyBorder="1" applyAlignment="1">
      <alignment horizontal="center" vertical="center" wrapText="1"/>
    </xf>
    <xf numFmtId="0" fontId="45" fillId="4" borderId="82" xfId="73" applyFont="1" applyFill="1" applyBorder="1" applyAlignment="1">
      <alignment horizontal="center" vertical="center" wrapText="1"/>
    </xf>
    <xf numFmtId="0" fontId="45" fillId="4" borderId="76" xfId="73" applyFont="1" applyFill="1" applyBorder="1" applyAlignment="1">
      <alignment horizontal="center" vertical="center" wrapText="1"/>
    </xf>
    <xf numFmtId="0" fontId="45" fillId="4" borderId="84" xfId="73" applyFont="1" applyFill="1" applyBorder="1" applyAlignment="1">
      <alignment horizontal="center" vertical="center" wrapText="1"/>
    </xf>
    <xf numFmtId="0" fontId="9" fillId="4" borderId="52" xfId="0" applyFont="1" applyFill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21" xfId="0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5" borderId="11" xfId="0" applyFont="1" applyFill="1" applyBorder="1" applyAlignment="1">
      <alignment horizontal="left"/>
    </xf>
    <xf numFmtId="0" fontId="9" fillId="0" borderId="58" xfId="0" applyFont="1" applyFill="1" applyBorder="1" applyAlignment="1">
      <alignment horizontal="center"/>
    </xf>
    <xf numFmtId="0" fontId="9" fillId="0" borderId="58" xfId="0" applyNumberFormat="1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4" borderId="52" xfId="0" applyNumberFormat="1" applyFont="1" applyFill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9" fillId="4" borderId="0" xfId="60" applyFont="1" applyFill="1" applyBorder="1" applyAlignment="1">
      <alignment vertical="center"/>
    </xf>
    <xf numFmtId="0" fontId="9" fillId="4" borderId="19" xfId="0" applyFont="1" applyFill="1" applyBorder="1" applyAlignment="1">
      <alignment horizontal="left" vertical="center"/>
    </xf>
    <xf numFmtId="0" fontId="9" fillId="4" borderId="53" xfId="0" applyFont="1" applyFill="1" applyBorder="1" applyAlignment="1"/>
    <xf numFmtId="0" fontId="9" fillId="0" borderId="53" xfId="0" applyFont="1" applyFill="1" applyBorder="1" applyAlignment="1">
      <alignment horizontal="center"/>
    </xf>
    <xf numFmtId="0" fontId="9" fillId="4" borderId="19" xfId="73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4" fontId="9" fillId="0" borderId="3" xfId="0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/>
    </xf>
    <xf numFmtId="0" fontId="9" fillId="2" borderId="3" xfId="0" applyFont="1" applyFill="1" applyBorder="1" applyAlignment="1">
      <alignment horizontal="center" wrapText="1"/>
    </xf>
    <xf numFmtId="0" fontId="39" fillId="5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50" fillId="4" borderId="0" xfId="0" applyFont="1" applyFill="1" applyAlignment="1"/>
    <xf numFmtId="0" fontId="52" fillId="4" borderId="35" xfId="60" applyFont="1" applyFill="1" applyBorder="1" applyAlignment="1">
      <alignment horizontal="center" vertical="center"/>
    </xf>
    <xf numFmtId="0" fontId="51" fillId="4" borderId="64" xfId="0" applyNumberFormat="1" applyFont="1" applyFill="1" applyBorder="1" applyAlignment="1">
      <alignment horizontal="center" vertical="center"/>
    </xf>
    <xf numFmtId="0" fontId="51" fillId="4" borderId="38" xfId="0" applyNumberFormat="1" applyFont="1" applyFill="1" applyBorder="1" applyAlignment="1">
      <alignment horizontal="center" vertical="center"/>
    </xf>
    <xf numFmtId="0" fontId="51" fillId="4" borderId="61" xfId="0" applyNumberFormat="1" applyFont="1" applyFill="1" applyBorder="1" applyAlignment="1">
      <alignment horizontal="center" vertical="center"/>
    </xf>
    <xf numFmtId="0" fontId="0" fillId="4" borderId="19" xfId="0" applyFill="1" applyBorder="1"/>
    <xf numFmtId="0" fontId="0" fillId="4" borderId="49" xfId="0" applyFill="1" applyBorder="1"/>
    <xf numFmtId="0" fontId="14" fillId="4" borderId="58" xfId="0" applyFont="1" applyFill="1" applyBorder="1" applyAlignment="1">
      <alignment horizontal="center"/>
    </xf>
    <xf numFmtId="0" fontId="0" fillId="4" borderId="58" xfId="0" applyFill="1" applyBorder="1"/>
    <xf numFmtId="0" fontId="3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/>
    </xf>
    <xf numFmtId="0" fontId="59" fillId="0" borderId="3" xfId="0" quotePrefix="1" applyFont="1" applyBorder="1" applyAlignment="1">
      <alignment horizontal="center"/>
    </xf>
    <xf numFmtId="0" fontId="13" fillId="0" borderId="11" xfId="0" applyNumberFormat="1" applyFont="1" applyBorder="1" applyAlignment="1">
      <alignment horizontal="center"/>
    </xf>
    <xf numFmtId="0" fontId="39" fillId="4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37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28" fillId="13" borderId="66" xfId="0" applyFont="1" applyFill="1" applyBorder="1" applyAlignment="1">
      <alignment horizontal="center" vertical="center" wrapText="1"/>
    </xf>
    <xf numFmtId="0" fontId="52" fillId="13" borderId="62" xfId="60" applyFont="1" applyFill="1" applyBorder="1" applyAlignment="1">
      <alignment horizontal="center" vertical="center"/>
    </xf>
    <xf numFmtId="0" fontId="54" fillId="13" borderId="32" xfId="60" applyFont="1" applyFill="1" applyBorder="1" applyAlignment="1">
      <alignment horizontal="center" vertical="center"/>
    </xf>
    <xf numFmtId="0" fontId="14" fillId="13" borderId="19" xfId="0" applyFont="1" applyFill="1" applyBorder="1" applyAlignment="1">
      <alignment horizontal="center"/>
    </xf>
    <xf numFmtId="0" fontId="28" fillId="14" borderId="66" xfId="0" applyFont="1" applyFill="1" applyBorder="1" applyAlignment="1">
      <alignment horizontal="center" vertical="center" wrapText="1"/>
    </xf>
    <xf numFmtId="0" fontId="52" fillId="14" borderId="62" xfId="60" applyFont="1" applyFill="1" applyBorder="1" applyAlignment="1">
      <alignment horizontal="center" vertical="center"/>
    </xf>
    <xf numFmtId="0" fontId="54" fillId="14" borderId="32" xfId="60" applyFont="1" applyFill="1" applyBorder="1" applyAlignment="1">
      <alignment horizontal="center" vertical="center"/>
    </xf>
    <xf numFmtId="0" fontId="14" fillId="14" borderId="19" xfId="0" applyFont="1" applyFill="1" applyBorder="1" applyAlignment="1">
      <alignment horizontal="center"/>
    </xf>
    <xf numFmtId="0" fontId="54" fillId="9" borderId="32" xfId="60" applyFont="1" applyFill="1" applyBorder="1" applyAlignment="1">
      <alignment horizontal="center" vertical="center"/>
    </xf>
    <xf numFmtId="0" fontId="14" fillId="9" borderId="19" xfId="0" applyFont="1" applyFill="1" applyBorder="1" applyAlignment="1">
      <alignment horizontal="center"/>
    </xf>
    <xf numFmtId="0" fontId="50" fillId="15" borderId="63" xfId="0" applyFont="1" applyFill="1" applyBorder="1" applyAlignment="1">
      <alignment horizontal="center" vertical="center"/>
    </xf>
    <xf numFmtId="0" fontId="52" fillId="15" borderId="62" xfId="60" applyFont="1" applyFill="1" applyBorder="1" applyAlignment="1">
      <alignment horizontal="center" vertical="center"/>
    </xf>
    <xf numFmtId="0" fontId="54" fillId="15" borderId="32" xfId="60" applyFont="1" applyFill="1" applyBorder="1" applyAlignment="1">
      <alignment horizontal="center" vertical="center"/>
    </xf>
    <xf numFmtId="0" fontId="14" fillId="15" borderId="19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35" fillId="0" borderId="0" xfId="0" applyFont="1" applyBorder="1" applyAlignment="1">
      <alignment vertical="center" wrapText="1"/>
    </xf>
    <xf numFmtId="0" fontId="36" fillId="0" borderId="25" xfId="0" applyFont="1" applyFill="1" applyBorder="1" applyAlignment="1">
      <alignment vertical="center"/>
    </xf>
    <xf numFmtId="0" fontId="9" fillId="2" borderId="0" xfId="60" applyFont="1" applyFill="1" applyBorder="1" applyAlignment="1">
      <alignment vertical="center"/>
    </xf>
    <xf numFmtId="0" fontId="36" fillId="0" borderId="0" xfId="0" applyFont="1"/>
    <xf numFmtId="0" fontId="31" fillId="2" borderId="0" xfId="0" applyFont="1" applyFill="1"/>
    <xf numFmtId="0" fontId="36" fillId="0" borderId="0" xfId="0" applyFont="1" applyFill="1" applyBorder="1" applyAlignment="1"/>
    <xf numFmtId="0" fontId="38" fillId="0" borderId="0" xfId="0" applyFont="1" applyAlignment="1"/>
    <xf numFmtId="0" fontId="31" fillId="0" borderId="0" xfId="0" applyFont="1"/>
    <xf numFmtId="0" fontId="9" fillId="0" borderId="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3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50" fillId="6" borderId="63" xfId="60" applyFont="1" applyFill="1" applyBorder="1" applyAlignment="1">
      <alignment vertical="center"/>
    </xf>
    <xf numFmtId="0" fontId="50" fillId="6" borderId="65" xfId="60" applyFont="1" applyFill="1" applyBorder="1" applyAlignment="1">
      <alignment vertical="center"/>
    </xf>
    <xf numFmtId="0" fontId="50" fillId="6" borderId="64" xfId="60" applyFont="1" applyFill="1" applyBorder="1" applyAlignment="1">
      <alignment vertical="center"/>
    </xf>
    <xf numFmtId="20" fontId="45" fillId="0" borderId="49" xfId="73" applyNumberFormat="1" applyFont="1" applyFill="1" applyBorder="1" applyAlignment="1">
      <alignment horizontal="center" vertical="center" wrapText="1"/>
    </xf>
    <xf numFmtId="0" fontId="9" fillId="4" borderId="58" xfId="0" applyFont="1" applyFill="1" applyBorder="1" applyAlignment="1">
      <alignment horizontal="center"/>
    </xf>
    <xf numFmtId="0" fontId="9" fillId="4" borderId="58" xfId="0" applyFont="1" applyFill="1" applyBorder="1" applyAlignment="1">
      <alignment horizontal="left"/>
    </xf>
    <xf numFmtId="0" fontId="9" fillId="0" borderId="71" xfId="0" applyFont="1" applyBorder="1" applyAlignment="1">
      <alignment horizontal="left"/>
    </xf>
    <xf numFmtId="0" fontId="9" fillId="0" borderId="73" xfId="0" applyFont="1" applyFill="1" applyBorder="1" applyAlignment="1">
      <alignment horizontal="left"/>
    </xf>
    <xf numFmtId="0" fontId="9" fillId="0" borderId="83" xfId="0" applyFont="1" applyBorder="1" applyAlignment="1"/>
    <xf numFmtId="0" fontId="45" fillId="4" borderId="49" xfId="73" applyFont="1" applyFill="1" applyBorder="1" applyAlignment="1">
      <alignment vertical="center"/>
    </xf>
    <xf numFmtId="0" fontId="45" fillId="4" borderId="19" xfId="73" applyFont="1" applyFill="1" applyBorder="1" applyAlignment="1">
      <alignment vertical="center"/>
    </xf>
    <xf numFmtId="2" fontId="9" fillId="4" borderId="77" xfId="73" applyNumberFormat="1" applyFont="1" applyFill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left"/>
    </xf>
    <xf numFmtId="0" fontId="36" fillId="3" borderId="62" xfId="0" applyFont="1" applyFill="1" applyBorder="1" applyAlignment="1">
      <alignment horizontal="center" vertical="center"/>
    </xf>
    <xf numFmtId="0" fontId="36" fillId="3" borderId="82" xfId="0" applyFont="1" applyFill="1" applyBorder="1" applyAlignment="1">
      <alignment horizontal="center" vertical="center"/>
    </xf>
    <xf numFmtId="0" fontId="36" fillId="3" borderId="57" xfId="0" applyFont="1" applyFill="1" applyBorder="1" applyAlignment="1">
      <alignment horizontal="center" vertical="center"/>
    </xf>
    <xf numFmtId="0" fontId="36" fillId="3" borderId="59" xfId="0" applyFont="1" applyFill="1" applyBorder="1" applyAlignment="1">
      <alignment horizontal="center" vertical="center"/>
    </xf>
    <xf numFmtId="0" fontId="36" fillId="3" borderId="85" xfId="0" applyFont="1" applyFill="1" applyBorder="1" applyAlignment="1">
      <alignment horizontal="center" vertical="center"/>
    </xf>
    <xf numFmtId="0" fontId="36" fillId="3" borderId="35" xfId="0" applyFont="1" applyFill="1" applyBorder="1" applyAlignment="1">
      <alignment horizontal="center" vertical="center"/>
    </xf>
    <xf numFmtId="0" fontId="36" fillId="3" borderId="90" xfId="0" applyFont="1" applyFill="1" applyBorder="1" applyAlignment="1">
      <alignment horizontal="center" vertical="center"/>
    </xf>
    <xf numFmtId="0" fontId="36" fillId="3" borderId="25" xfId="0" applyFont="1" applyFill="1" applyBorder="1" applyAlignment="1">
      <alignment horizontal="center" vertical="center"/>
    </xf>
    <xf numFmtId="0" fontId="36" fillId="3" borderId="20" xfId="0" applyFont="1" applyFill="1" applyBorder="1" applyAlignment="1">
      <alignment horizontal="center" vertical="center"/>
    </xf>
    <xf numFmtId="0" fontId="36" fillId="3" borderId="69" xfId="0" applyFont="1" applyFill="1" applyBorder="1" applyAlignment="1">
      <alignment horizontal="center" vertical="center"/>
    </xf>
    <xf numFmtId="0" fontId="36" fillId="3" borderId="91" xfId="0" applyFont="1" applyFill="1" applyBorder="1" applyAlignment="1">
      <alignment horizontal="center" vertical="center"/>
    </xf>
    <xf numFmtId="0" fontId="36" fillId="3" borderId="14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horizontal="center" vertical="center"/>
    </xf>
    <xf numFmtId="0" fontId="36" fillId="3" borderId="17" xfId="0" applyFont="1" applyFill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horizontal="center" vertical="center"/>
    </xf>
    <xf numFmtId="0" fontId="36" fillId="3" borderId="22" xfId="0" applyFont="1" applyFill="1" applyBorder="1" applyAlignment="1">
      <alignment horizontal="center" vertical="center"/>
    </xf>
    <xf numFmtId="0" fontId="36" fillId="3" borderId="18" xfId="0" applyFont="1" applyFill="1" applyBorder="1" applyAlignment="1">
      <alignment horizontal="center" vertical="center"/>
    </xf>
    <xf numFmtId="0" fontId="36" fillId="3" borderId="87" xfId="0" applyFont="1" applyFill="1" applyBorder="1" applyAlignment="1">
      <alignment horizontal="center" vertical="center"/>
    </xf>
    <xf numFmtId="0" fontId="36" fillId="3" borderId="84" xfId="0" applyFont="1" applyFill="1" applyBorder="1" applyAlignment="1">
      <alignment horizontal="center" vertical="center"/>
    </xf>
    <xf numFmtId="0" fontId="36" fillId="3" borderId="54" xfId="0" applyFont="1" applyFill="1" applyBorder="1" applyAlignment="1">
      <alignment horizontal="center" vertical="center"/>
    </xf>
    <xf numFmtId="0" fontId="36" fillId="3" borderId="55" xfId="0" applyFont="1" applyFill="1" applyBorder="1" applyAlignment="1">
      <alignment horizontal="center" vertical="center"/>
    </xf>
    <xf numFmtId="0" fontId="36" fillId="3" borderId="88" xfId="0" applyFont="1" applyFill="1" applyBorder="1" applyAlignment="1">
      <alignment horizontal="center" vertical="center"/>
    </xf>
    <xf numFmtId="0" fontId="36" fillId="3" borderId="36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20" fontId="45" fillId="0" borderId="19" xfId="73" applyNumberFormat="1" applyFont="1" applyFill="1" applyBorder="1" applyAlignment="1">
      <alignment horizontal="center"/>
    </xf>
    <xf numFmtId="0" fontId="21" fillId="0" borderId="52" xfId="73" applyFont="1" applyFill="1" applyBorder="1" applyAlignment="1">
      <alignment horizontal="center" vertical="center" wrapText="1"/>
    </xf>
    <xf numFmtId="0" fontId="21" fillId="0" borderId="54" xfId="73" applyFont="1" applyFill="1" applyBorder="1" applyAlignment="1">
      <alignment horizontal="center" vertical="center" wrapText="1"/>
    </xf>
    <xf numFmtId="0" fontId="21" fillId="0" borderId="55" xfId="73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wrapText="1"/>
    </xf>
    <xf numFmtId="0" fontId="21" fillId="0" borderId="3" xfId="0" quotePrefix="1" applyFont="1" applyBorder="1" applyAlignment="1">
      <alignment horizontal="center"/>
    </xf>
    <xf numFmtId="0" fontId="9" fillId="0" borderId="79" xfId="73" applyNumberFormat="1" applyFont="1" applyFill="1" applyBorder="1" applyAlignment="1">
      <alignment horizontal="center"/>
    </xf>
    <xf numFmtId="0" fontId="9" fillId="0" borderId="79" xfId="73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45" fillId="4" borderId="53" xfId="73" applyFont="1" applyFill="1" applyBorder="1" applyAlignment="1">
      <alignment vertical="center"/>
    </xf>
    <xf numFmtId="0" fontId="13" fillId="4" borderId="3" xfId="0" applyFont="1" applyFill="1" applyBorder="1" applyAlignment="1"/>
    <xf numFmtId="0" fontId="21" fillId="0" borderId="79" xfId="73" applyNumberFormat="1" applyFont="1" applyFill="1" applyBorder="1" applyAlignment="1">
      <alignment horizontal="center"/>
    </xf>
    <xf numFmtId="0" fontId="21" fillId="0" borderId="52" xfId="73" applyFont="1" applyFill="1" applyBorder="1" applyAlignment="1">
      <alignment horizontal="center"/>
    </xf>
    <xf numFmtId="0" fontId="9" fillId="0" borderId="55" xfId="0" applyNumberFormat="1" applyFont="1" applyBorder="1" applyAlignment="1">
      <alignment horizontal="center"/>
    </xf>
    <xf numFmtId="0" fontId="9" fillId="4" borderId="58" xfId="73" applyFont="1" applyFill="1" applyBorder="1" applyAlignment="1">
      <alignment horizontal="center"/>
    </xf>
    <xf numFmtId="0" fontId="9" fillId="4" borderId="52" xfId="73" applyFont="1" applyFill="1" applyBorder="1" applyAlignment="1">
      <alignment horizontal="center"/>
    </xf>
    <xf numFmtId="0" fontId="9" fillId="4" borderId="3" xfId="73" applyFont="1" applyFill="1" applyBorder="1" applyAlignment="1">
      <alignment horizontal="center"/>
    </xf>
    <xf numFmtId="0" fontId="9" fillId="4" borderId="73" xfId="0" applyFont="1" applyFill="1" applyBorder="1" applyAlignment="1">
      <alignment horizontal="left"/>
    </xf>
    <xf numFmtId="0" fontId="13" fillId="0" borderId="93" xfId="0" applyFont="1" applyFill="1" applyBorder="1" applyAlignment="1"/>
    <xf numFmtId="0" fontId="9" fillId="0" borderId="73" xfId="0" applyFont="1" applyFill="1" applyBorder="1" applyAlignment="1"/>
    <xf numFmtId="0" fontId="9" fillId="0" borderId="74" xfId="0" applyFont="1" applyFill="1" applyBorder="1" applyAlignment="1"/>
    <xf numFmtId="0" fontId="36" fillId="4" borderId="5" xfId="73" applyFont="1" applyFill="1" applyBorder="1" applyAlignment="1">
      <alignment horizontal="center" vertical="center" wrapText="1"/>
    </xf>
    <xf numFmtId="20" fontId="36" fillId="0" borderId="3" xfId="73" applyNumberFormat="1" applyFont="1" applyFill="1" applyBorder="1" applyAlignment="1">
      <alignment horizontal="center" vertical="center" wrapText="1"/>
    </xf>
    <xf numFmtId="0" fontId="45" fillId="0" borderId="5" xfId="73" applyFont="1" applyFill="1" applyBorder="1" applyAlignment="1">
      <alignment horizontal="center" vertical="center" wrapText="1"/>
    </xf>
    <xf numFmtId="0" fontId="21" fillId="0" borderId="3" xfId="73" applyFont="1" applyFill="1" applyBorder="1" applyAlignment="1">
      <alignment horizontal="center"/>
    </xf>
    <xf numFmtId="0" fontId="13" fillId="0" borderId="73" xfId="0" applyFont="1" applyFill="1" applyBorder="1" applyAlignment="1"/>
    <xf numFmtId="0" fontId="13" fillId="0" borderId="74" xfId="0" applyFont="1" applyFill="1" applyBorder="1" applyAlignment="1"/>
    <xf numFmtId="0" fontId="50" fillId="6" borderId="65" xfId="0" applyFont="1" applyFill="1" applyBorder="1" applyAlignment="1">
      <alignment vertical="center" wrapText="1"/>
    </xf>
    <xf numFmtId="0" fontId="9" fillId="4" borderId="19" xfId="0" applyNumberFormat="1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 wrapText="1"/>
    </xf>
    <xf numFmtId="0" fontId="45" fillId="0" borderId="77" xfId="73" applyFont="1" applyFill="1" applyBorder="1" applyAlignment="1">
      <alignment horizontal="center" vertical="center" wrapText="1"/>
    </xf>
    <xf numFmtId="0" fontId="45" fillId="0" borderId="59" xfId="73" applyFont="1" applyFill="1" applyBorder="1" applyAlignment="1">
      <alignment horizontal="center" vertical="center" wrapText="1"/>
    </xf>
    <xf numFmtId="0" fontId="45" fillId="0" borderId="55" xfId="73" applyFont="1" applyFill="1" applyBorder="1" applyAlignment="1">
      <alignment horizontal="center" vertical="center" wrapText="1"/>
    </xf>
    <xf numFmtId="0" fontId="46" fillId="4" borderId="53" xfId="73" applyFont="1" applyFill="1" applyBorder="1" applyAlignment="1">
      <alignment vertical="center"/>
    </xf>
    <xf numFmtId="0" fontId="21" fillId="0" borderId="19" xfId="73" applyFont="1" applyFill="1" applyBorder="1" applyAlignment="1">
      <alignment horizontal="center"/>
    </xf>
    <xf numFmtId="0" fontId="9" fillId="0" borderId="94" xfId="0" applyFont="1" applyBorder="1" applyAlignment="1"/>
    <xf numFmtId="20" fontId="36" fillId="0" borderId="19" xfId="73" applyNumberFormat="1" applyFont="1" applyFill="1" applyBorder="1" applyAlignment="1">
      <alignment horizontal="center" vertical="center" wrapText="1"/>
    </xf>
    <xf numFmtId="0" fontId="9" fillId="0" borderId="83" xfId="0" applyFont="1" applyBorder="1" applyAlignment="1">
      <alignment horizontal="left"/>
    </xf>
    <xf numFmtId="0" fontId="10" fillId="0" borderId="58" xfId="0" applyFont="1" applyBorder="1" applyAlignment="1">
      <alignment horizontal="center" wrapText="1"/>
    </xf>
    <xf numFmtId="0" fontId="9" fillId="0" borderId="83" xfId="0" applyFont="1" applyFill="1" applyBorder="1" applyAlignment="1"/>
    <xf numFmtId="0" fontId="9" fillId="4" borderId="83" xfId="0" applyFont="1" applyFill="1" applyBorder="1" applyAlignment="1"/>
    <xf numFmtId="0" fontId="9" fillId="0" borderId="74" xfId="0" applyFont="1" applyBorder="1" applyAlignment="1">
      <alignment horizontal="left"/>
    </xf>
    <xf numFmtId="0" fontId="45" fillId="0" borderId="72" xfId="73" applyFont="1" applyFill="1" applyBorder="1" applyAlignment="1">
      <alignment vertical="center" wrapText="1"/>
    </xf>
    <xf numFmtId="0" fontId="45" fillId="4" borderId="72" xfId="73" applyFont="1" applyFill="1" applyBorder="1" applyAlignment="1">
      <alignment horizontal="center" vertical="center"/>
    </xf>
    <xf numFmtId="0" fontId="45" fillId="0" borderId="66" xfId="73" applyFont="1" applyFill="1" applyBorder="1" applyAlignment="1">
      <alignment vertical="center" wrapText="1"/>
    </xf>
    <xf numFmtId="0" fontId="21" fillId="0" borderId="52" xfId="73" applyFont="1" applyFill="1" applyBorder="1" applyAlignment="1">
      <alignment horizontal="center" wrapText="1"/>
    </xf>
    <xf numFmtId="0" fontId="57" fillId="0" borderId="0" xfId="73" applyFont="1" applyFill="1" applyAlignment="1"/>
    <xf numFmtId="0" fontId="9" fillId="4" borderId="53" xfId="0" applyFont="1" applyFill="1" applyBorder="1" applyAlignment="1">
      <alignment horizontal="left"/>
    </xf>
    <xf numFmtId="0" fontId="9" fillId="4" borderId="53" xfId="0" applyNumberFormat="1" applyFont="1" applyFill="1" applyBorder="1" applyAlignment="1">
      <alignment horizontal="center"/>
    </xf>
    <xf numFmtId="0" fontId="9" fillId="4" borderId="53" xfId="0" applyFont="1" applyFill="1" applyBorder="1" applyAlignment="1">
      <alignment horizontal="center"/>
    </xf>
    <xf numFmtId="0" fontId="9" fillId="4" borderId="52" xfId="0" applyFont="1" applyFill="1" applyBorder="1" applyAlignment="1">
      <alignment horizontal="center" wrapText="1"/>
    </xf>
    <xf numFmtId="20" fontId="45" fillId="0" borderId="3" xfId="73" applyNumberFormat="1" applyFont="1" applyFill="1" applyBorder="1" applyAlignment="1">
      <alignment horizontal="center" wrapText="1"/>
    </xf>
    <xf numFmtId="20" fontId="45" fillId="0" borderId="58" xfId="73" applyNumberFormat="1" applyFont="1" applyFill="1" applyBorder="1" applyAlignment="1">
      <alignment horizontal="center" wrapText="1"/>
    </xf>
    <xf numFmtId="20" fontId="45" fillId="0" borderId="19" xfId="73" applyNumberFormat="1" applyFont="1" applyFill="1" applyBorder="1" applyAlignment="1">
      <alignment horizontal="center" wrapText="1"/>
    </xf>
    <xf numFmtId="20" fontId="45" fillId="0" borderId="49" xfId="73" applyNumberFormat="1" applyFont="1" applyFill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9" fillId="0" borderId="53" xfId="0" applyNumberFormat="1" applyFont="1" applyBorder="1" applyAlignment="1">
      <alignment horizontal="center"/>
    </xf>
    <xf numFmtId="20" fontId="45" fillId="0" borderId="53" xfId="73" applyNumberFormat="1" applyFont="1" applyFill="1" applyBorder="1" applyAlignment="1">
      <alignment horizontal="center" wrapText="1"/>
    </xf>
    <xf numFmtId="0" fontId="36" fillId="0" borderId="52" xfId="73" applyNumberFormat="1" applyFont="1" applyFill="1" applyBorder="1" applyAlignment="1">
      <alignment horizontal="center"/>
    </xf>
    <xf numFmtId="0" fontId="9" fillId="0" borderId="74" xfId="0" applyFont="1" applyBorder="1" applyAlignment="1"/>
    <xf numFmtId="164" fontId="36" fillId="0" borderId="79" xfId="73" applyNumberFormat="1" applyFont="1" applyFill="1" applyBorder="1" applyAlignment="1">
      <alignment horizontal="center"/>
    </xf>
    <xf numFmtId="0" fontId="47" fillId="0" borderId="79" xfId="73" applyFont="1" applyFill="1" applyBorder="1" applyAlignment="1"/>
    <xf numFmtId="0" fontId="13" fillId="4" borderId="3" xfId="0" applyFont="1" applyFill="1" applyBorder="1" applyAlignment="1">
      <alignment horizontal="center"/>
    </xf>
    <xf numFmtId="0" fontId="43" fillId="2" borderId="35" xfId="60" applyFont="1" applyFill="1" applyBorder="1" applyAlignment="1"/>
    <xf numFmtId="0" fontId="43" fillId="2" borderId="14" xfId="60" applyFont="1" applyFill="1" applyBorder="1" applyAlignment="1"/>
    <xf numFmtId="0" fontId="43" fillId="2" borderId="18" xfId="60" applyFont="1" applyFill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40" fillId="0" borderId="79" xfId="0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4" borderId="24" xfId="0" applyNumberFormat="1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164" fontId="9" fillId="4" borderId="11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center" vertical="center"/>
    </xf>
    <xf numFmtId="1" fontId="28" fillId="4" borderId="0" xfId="0" applyNumberFormat="1" applyFont="1" applyFill="1" applyBorder="1" applyAlignment="1">
      <alignment horizontal="center" vertical="center" wrapText="1"/>
    </xf>
    <xf numFmtId="0" fontId="59" fillId="4" borderId="0" xfId="0" quotePrefix="1" applyFont="1" applyFill="1" applyBorder="1" applyAlignment="1">
      <alignment horizontal="center" vertical="center"/>
    </xf>
    <xf numFmtId="1" fontId="28" fillId="4" borderId="21" xfId="0" applyNumberFormat="1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wrapText="1"/>
    </xf>
    <xf numFmtId="164" fontId="9" fillId="4" borderId="11" xfId="0" applyNumberFormat="1" applyFont="1" applyFill="1" applyBorder="1" applyAlignment="1">
      <alignment horizontal="center"/>
    </xf>
    <xf numFmtId="0" fontId="13" fillId="4" borderId="11" xfId="0" applyNumberFormat="1" applyFont="1" applyFill="1" applyBorder="1" applyAlignment="1">
      <alignment horizontal="center"/>
    </xf>
    <xf numFmtId="1" fontId="28" fillId="4" borderId="11" xfId="0" applyNumberFormat="1" applyFont="1" applyFill="1" applyBorder="1" applyAlignment="1">
      <alignment horizontal="center" wrapText="1"/>
    </xf>
    <xf numFmtId="0" fontId="59" fillId="4" borderId="11" xfId="0" quotePrefix="1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 wrapText="1"/>
    </xf>
    <xf numFmtId="164" fontId="9" fillId="4" borderId="0" xfId="0" applyNumberFormat="1" applyFont="1" applyFill="1" applyBorder="1" applyAlignment="1">
      <alignment horizontal="center"/>
    </xf>
    <xf numFmtId="0" fontId="13" fillId="4" borderId="0" xfId="0" applyNumberFormat="1" applyFont="1" applyFill="1" applyBorder="1" applyAlignment="1">
      <alignment horizontal="center"/>
    </xf>
    <xf numFmtId="1" fontId="28" fillId="4" borderId="0" xfId="0" applyNumberFormat="1" applyFont="1" applyFill="1" applyBorder="1" applyAlignment="1">
      <alignment horizontal="center" wrapText="1"/>
    </xf>
    <xf numFmtId="0" fontId="59" fillId="4" borderId="0" xfId="0" quotePrefix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wrapText="1"/>
    </xf>
    <xf numFmtId="0" fontId="10" fillId="4" borderId="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left"/>
    </xf>
    <xf numFmtId="0" fontId="9" fillId="4" borderId="21" xfId="0" applyNumberFormat="1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164" fontId="9" fillId="4" borderId="21" xfId="0" applyNumberFormat="1" applyFont="1" applyFill="1" applyBorder="1" applyAlignment="1">
      <alignment horizontal="center"/>
    </xf>
    <xf numFmtId="0" fontId="13" fillId="4" borderId="21" xfId="0" applyNumberFormat="1" applyFont="1" applyFill="1" applyBorder="1" applyAlignment="1">
      <alignment horizontal="center"/>
    </xf>
    <xf numFmtId="0" fontId="59" fillId="4" borderId="21" xfId="0" quotePrefix="1" applyFont="1" applyFill="1" applyBorder="1" applyAlignment="1">
      <alignment horizontal="center"/>
    </xf>
    <xf numFmtId="0" fontId="21" fillId="4" borderId="23" xfId="0" applyFont="1" applyFill="1" applyBorder="1" applyAlignment="1">
      <alignment horizontal="center" vertical="center"/>
    </xf>
    <xf numFmtId="0" fontId="9" fillId="4" borderId="11" xfId="0" applyNumberFormat="1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 wrapText="1"/>
    </xf>
    <xf numFmtId="0" fontId="9" fillId="4" borderId="11" xfId="0" applyFont="1" applyFill="1" applyBorder="1" applyAlignment="1"/>
    <xf numFmtId="0" fontId="9" fillId="4" borderId="21" xfId="0" applyFont="1" applyFill="1" applyBorder="1" applyAlignment="1"/>
    <xf numFmtId="0" fontId="13" fillId="0" borderId="0" xfId="0" applyNumberFormat="1" applyFont="1" applyBorder="1" applyAlignment="1">
      <alignment horizontal="center" vertical="center"/>
    </xf>
    <xf numFmtId="0" fontId="59" fillId="0" borderId="0" xfId="0" quotePrefix="1" applyFont="1" applyBorder="1" applyAlignment="1">
      <alignment horizontal="center" vertical="center"/>
    </xf>
    <xf numFmtId="0" fontId="0" fillId="4" borderId="0" xfId="0" applyFont="1" applyFill="1" applyBorder="1"/>
    <xf numFmtId="0" fontId="10" fillId="4" borderId="11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left"/>
    </xf>
    <xf numFmtId="164" fontId="9" fillId="4" borderId="21" xfId="0" applyNumberFormat="1" applyFont="1" applyFill="1" applyBorder="1" applyAlignment="1">
      <alignment horizontal="left"/>
    </xf>
    <xf numFmtId="0" fontId="9" fillId="4" borderId="21" xfId="1" applyFont="1" applyFill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59" fillId="0" borderId="0" xfId="0" quotePrefix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9" fillId="0" borderId="21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left"/>
    </xf>
    <xf numFmtId="0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164" fontId="9" fillId="0" borderId="0" xfId="1" applyNumberFormat="1" applyFont="1" applyBorder="1" applyAlignment="1">
      <alignment horizontal="center"/>
    </xf>
    <xf numFmtId="164" fontId="9" fillId="0" borderId="11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/>
    </xf>
    <xf numFmtId="0" fontId="39" fillId="5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wrapText="1"/>
    </xf>
    <xf numFmtId="164" fontId="9" fillId="0" borderId="21" xfId="0" applyNumberFormat="1" applyFont="1" applyFill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9" fillId="0" borderId="21" xfId="0" applyFont="1" applyFill="1" applyBorder="1" applyAlignment="1">
      <alignment horizontal="center" vertical="center"/>
    </xf>
    <xf numFmtId="0" fontId="9" fillId="0" borderId="21" xfId="0" applyFont="1" applyBorder="1" applyAlignment="1"/>
    <xf numFmtId="0" fontId="39" fillId="5" borderId="3" xfId="0" applyFont="1" applyFill="1" applyBorder="1" applyAlignment="1">
      <alignment horizontal="center" vertical="center"/>
    </xf>
    <xf numFmtId="0" fontId="39" fillId="5" borderId="23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wrapText="1"/>
    </xf>
    <xf numFmtId="0" fontId="39" fillId="5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4" borderId="0" xfId="0" applyFont="1" applyFill="1" applyBorder="1" applyAlignment="1"/>
    <xf numFmtId="0" fontId="9" fillId="0" borderId="11" xfId="0" applyFont="1" applyFill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8" fillId="4" borderId="0" xfId="0" applyFont="1" applyFill="1" applyBorder="1" applyAlignment="1"/>
    <xf numFmtId="164" fontId="9" fillId="4" borderId="0" xfId="0" applyNumberFormat="1" applyFont="1" applyFill="1" applyBorder="1" applyAlignment="1">
      <alignment horizontal="center" wrapText="1"/>
    </xf>
    <xf numFmtId="0" fontId="12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/>
    </xf>
    <xf numFmtId="0" fontId="45" fillId="0" borderId="0" xfId="0" applyFont="1" applyAlignment="1">
      <alignment horizontal="left" wrapText="1"/>
    </xf>
    <xf numFmtId="0" fontId="45" fillId="0" borderId="79" xfId="0" applyFont="1" applyBorder="1" applyAlignment="1">
      <alignment horizontal="center" wrapText="1"/>
    </xf>
    <xf numFmtId="0" fontId="35" fillId="0" borderId="65" xfId="0" applyFont="1" applyBorder="1" applyAlignment="1">
      <alignment vertical="top"/>
    </xf>
    <xf numFmtId="0" fontId="35" fillId="0" borderId="63" xfId="0" applyFont="1" applyBorder="1" applyAlignment="1">
      <alignment horizontal="center" vertical="center"/>
    </xf>
    <xf numFmtId="0" fontId="43" fillId="4" borderId="35" xfId="0" applyNumberFormat="1" applyFont="1" applyFill="1" applyBorder="1" applyAlignment="1">
      <alignment horizontal="center"/>
    </xf>
    <xf numFmtId="0" fontId="43" fillId="0" borderId="35" xfId="0" applyFont="1" applyBorder="1" applyAlignment="1">
      <alignment horizontal="center" vertical="center"/>
    </xf>
    <xf numFmtId="0" fontId="43" fillId="4" borderId="89" xfId="0" applyNumberFormat="1" applyFont="1" applyFill="1" applyBorder="1" applyAlignment="1">
      <alignment horizontal="center"/>
    </xf>
    <xf numFmtId="0" fontId="43" fillId="0" borderId="14" xfId="0" applyFont="1" applyBorder="1" applyAlignment="1">
      <alignment horizontal="center" vertical="center"/>
    </xf>
    <xf numFmtId="0" fontId="43" fillId="4" borderId="15" xfId="0" applyNumberFormat="1" applyFont="1" applyFill="1" applyBorder="1" applyAlignment="1">
      <alignment horizontal="center"/>
    </xf>
    <xf numFmtId="0" fontId="43" fillId="4" borderId="86" xfId="0" applyNumberFormat="1" applyFont="1" applyFill="1" applyBorder="1" applyAlignment="1">
      <alignment horizontal="center"/>
    </xf>
    <xf numFmtId="0" fontId="43" fillId="0" borderId="63" xfId="0" applyFont="1" applyBorder="1" applyAlignment="1">
      <alignment horizontal="center" vertical="center"/>
    </xf>
    <xf numFmtId="0" fontId="43" fillId="2" borderId="36" xfId="60" applyFont="1" applyFill="1" applyBorder="1" applyAlignment="1"/>
    <xf numFmtId="0" fontId="9" fillId="4" borderId="78" xfId="0" applyFont="1" applyFill="1" applyBorder="1" applyAlignment="1">
      <alignment horizontal="left"/>
    </xf>
    <xf numFmtId="0" fontId="9" fillId="4" borderId="78" xfId="0" applyNumberFormat="1" applyFont="1" applyFill="1" applyBorder="1" applyAlignment="1">
      <alignment horizontal="center"/>
    </xf>
    <xf numFmtId="0" fontId="9" fillId="4" borderId="78" xfId="0" applyFont="1" applyFill="1" applyBorder="1" applyAlignment="1">
      <alignment horizontal="center"/>
    </xf>
    <xf numFmtId="0" fontId="9" fillId="4" borderId="78" xfId="0" applyFont="1" applyFill="1" applyBorder="1" applyAlignment="1">
      <alignment horizontal="center" wrapText="1"/>
    </xf>
    <xf numFmtId="1" fontId="28" fillId="4" borderId="78" xfId="0" applyNumberFormat="1" applyFont="1" applyFill="1" applyBorder="1" applyAlignment="1">
      <alignment horizontal="center" wrapText="1"/>
    </xf>
    <xf numFmtId="0" fontId="9" fillId="4" borderId="95" xfId="0" applyFont="1" applyFill="1" applyBorder="1" applyAlignment="1">
      <alignment horizontal="left"/>
    </xf>
    <xf numFmtId="0" fontId="9" fillId="4" borderId="95" xfId="0" applyNumberFormat="1" applyFont="1" applyFill="1" applyBorder="1" applyAlignment="1">
      <alignment horizontal="center"/>
    </xf>
    <xf numFmtId="0" fontId="9" fillId="4" borderId="95" xfId="0" applyFont="1" applyFill="1" applyBorder="1" applyAlignment="1">
      <alignment horizontal="center"/>
    </xf>
    <xf numFmtId="164" fontId="9" fillId="4" borderId="95" xfId="0" applyNumberFormat="1" applyFont="1" applyFill="1" applyBorder="1" applyAlignment="1">
      <alignment horizontal="center"/>
    </xf>
    <xf numFmtId="0" fontId="9" fillId="4" borderId="95" xfId="0" applyFont="1" applyFill="1" applyBorder="1" applyAlignment="1"/>
    <xf numFmtId="0" fontId="20" fillId="0" borderId="95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164" fontId="9" fillId="0" borderId="95" xfId="0" applyNumberFormat="1" applyFont="1" applyFill="1" applyBorder="1" applyAlignment="1">
      <alignment horizontal="center"/>
    </xf>
    <xf numFmtId="0" fontId="9" fillId="0" borderId="95" xfId="0" applyFont="1" applyBorder="1" applyAlignment="1">
      <alignment horizontal="center"/>
    </xf>
    <xf numFmtId="0" fontId="9" fillId="0" borderId="95" xfId="0" applyNumberFormat="1" applyFont="1" applyBorder="1" applyAlignment="1">
      <alignment horizontal="center"/>
    </xf>
    <xf numFmtId="0" fontId="13" fillId="0" borderId="95" xfId="0" applyFont="1" applyBorder="1" applyAlignment="1">
      <alignment horizontal="center"/>
    </xf>
    <xf numFmtId="0" fontId="21" fillId="0" borderId="95" xfId="0" applyFont="1" applyBorder="1" applyAlignment="1">
      <alignment horizontal="center"/>
    </xf>
    <xf numFmtId="0" fontId="9" fillId="0" borderId="78" xfId="0" applyFont="1" applyBorder="1" applyAlignment="1">
      <alignment horizontal="left"/>
    </xf>
    <xf numFmtId="164" fontId="9" fillId="0" borderId="78" xfId="0" applyNumberFormat="1" applyFont="1" applyBorder="1" applyAlignment="1">
      <alignment horizontal="center"/>
    </xf>
    <xf numFmtId="0" fontId="13" fillId="0" borderId="78" xfId="0" applyFont="1" applyBorder="1" applyAlignment="1">
      <alignment horizontal="center"/>
    </xf>
    <xf numFmtId="0" fontId="21" fillId="0" borderId="78" xfId="0" applyFont="1" applyBorder="1" applyAlignment="1">
      <alignment horizontal="center"/>
    </xf>
    <xf numFmtId="0" fontId="9" fillId="0" borderId="78" xfId="0" applyFont="1" applyFill="1" applyBorder="1" applyAlignment="1">
      <alignment horizontal="center"/>
    </xf>
    <xf numFmtId="0" fontId="9" fillId="0" borderId="78" xfId="0" applyFont="1" applyFill="1" applyBorder="1" applyAlignment="1"/>
    <xf numFmtId="0" fontId="9" fillId="0" borderId="95" xfId="0" applyFont="1" applyFill="1" applyBorder="1" applyAlignment="1">
      <alignment horizontal="center"/>
    </xf>
    <xf numFmtId="0" fontId="9" fillId="0" borderId="95" xfId="0" applyFont="1" applyBorder="1" applyAlignment="1">
      <alignment horizontal="left"/>
    </xf>
    <xf numFmtId="0" fontId="10" fillId="0" borderId="95" xfId="1" applyFont="1" applyBorder="1" applyAlignment="1">
      <alignment horizontal="center"/>
    </xf>
    <xf numFmtId="0" fontId="9" fillId="0" borderId="95" xfId="0" applyFont="1" applyFill="1" applyBorder="1" applyAlignment="1"/>
    <xf numFmtId="0" fontId="9" fillId="5" borderId="95" xfId="0" applyFont="1" applyFill="1" applyBorder="1" applyAlignment="1">
      <alignment horizontal="center"/>
    </xf>
    <xf numFmtId="0" fontId="10" fillId="4" borderId="95" xfId="0" applyFont="1" applyFill="1" applyBorder="1" applyAlignment="1">
      <alignment horizontal="center"/>
    </xf>
    <xf numFmtId="0" fontId="13" fillId="4" borderId="95" xfId="0" applyFont="1" applyFill="1" applyBorder="1" applyAlignment="1">
      <alignment horizontal="center"/>
    </xf>
    <xf numFmtId="0" fontId="21" fillId="4" borderId="95" xfId="0" applyFont="1" applyFill="1" applyBorder="1" applyAlignment="1">
      <alignment horizontal="center"/>
    </xf>
    <xf numFmtId="0" fontId="21" fillId="4" borderId="78" xfId="0" applyFont="1" applyFill="1" applyBorder="1" applyAlignment="1">
      <alignment horizontal="center"/>
    </xf>
    <xf numFmtId="0" fontId="9" fillId="5" borderId="78" xfId="0" applyFont="1" applyFill="1" applyBorder="1" applyAlignment="1">
      <alignment horizontal="left"/>
    </xf>
    <xf numFmtId="0" fontId="9" fillId="0" borderId="78" xfId="1" applyFont="1" applyBorder="1" applyAlignment="1">
      <alignment horizontal="center"/>
    </xf>
    <xf numFmtId="0" fontId="13" fillId="0" borderId="78" xfId="0" applyNumberFormat="1" applyFont="1" applyBorder="1" applyAlignment="1">
      <alignment horizontal="center"/>
    </xf>
    <xf numFmtId="0" fontId="59" fillId="0" borderId="78" xfId="0" quotePrefix="1" applyFont="1" applyBorder="1" applyAlignment="1">
      <alignment horizontal="center"/>
    </xf>
    <xf numFmtId="0" fontId="9" fillId="0" borderId="95" xfId="1" applyFont="1" applyBorder="1" applyAlignment="1">
      <alignment horizontal="center"/>
    </xf>
    <xf numFmtId="0" fontId="10" fillId="0" borderId="78" xfId="0" applyFont="1" applyBorder="1" applyAlignment="1">
      <alignment horizontal="center" wrapText="1"/>
    </xf>
    <xf numFmtId="0" fontId="39" fillId="5" borderId="96" xfId="0" applyFont="1" applyFill="1" applyBorder="1" applyAlignment="1">
      <alignment horizontal="center"/>
    </xf>
    <xf numFmtId="0" fontId="9" fillId="0" borderId="97" xfId="0" applyNumberFormat="1" applyFont="1" applyBorder="1" applyAlignment="1">
      <alignment horizontal="center"/>
    </xf>
    <xf numFmtId="0" fontId="9" fillId="4" borderId="78" xfId="0" applyFont="1" applyFill="1" applyBorder="1" applyAlignment="1">
      <alignment horizontal="left" vertical="center"/>
    </xf>
    <xf numFmtId="164" fontId="9" fillId="0" borderId="78" xfId="0" applyNumberFormat="1" applyFont="1" applyFill="1" applyBorder="1" applyAlignment="1">
      <alignment horizontal="center"/>
    </xf>
    <xf numFmtId="0" fontId="9" fillId="0" borderId="96" xfId="0" applyFont="1" applyFill="1" applyBorder="1" applyAlignment="1">
      <alignment horizontal="center"/>
    </xf>
    <xf numFmtId="0" fontId="9" fillId="0" borderId="78" xfId="0" applyFont="1" applyBorder="1" applyAlignment="1"/>
    <xf numFmtId="0" fontId="39" fillId="5" borderId="95" xfId="0" applyFont="1" applyFill="1" applyBorder="1" applyAlignment="1">
      <alignment horizontal="center"/>
    </xf>
    <xf numFmtId="0" fontId="39" fillId="5" borderId="78" xfId="0" applyFont="1" applyFill="1" applyBorder="1" applyAlignment="1">
      <alignment horizontal="center"/>
    </xf>
    <xf numFmtId="164" fontId="9" fillId="0" borderId="95" xfId="0" applyNumberFormat="1" applyFont="1" applyBorder="1" applyAlignment="1">
      <alignment horizontal="center"/>
    </xf>
    <xf numFmtId="0" fontId="9" fillId="4" borderId="55" xfId="0" applyNumberFormat="1" applyFont="1" applyFill="1" applyBorder="1" applyAlignment="1">
      <alignment horizontal="center"/>
    </xf>
    <xf numFmtId="0" fontId="9" fillId="4" borderId="52" xfId="0" applyFont="1" applyFill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8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4" borderId="12" xfId="0" applyNumberFormat="1" applyFont="1" applyFill="1" applyBorder="1" applyAlignment="1">
      <alignment horizontal="center" vertical="center"/>
    </xf>
    <xf numFmtId="0" fontId="9" fillId="4" borderId="0" xfId="0" applyFont="1" applyFill="1" applyBorder="1"/>
    <xf numFmtId="0" fontId="39" fillId="4" borderId="0" xfId="0" applyFont="1" applyFill="1" applyBorder="1" applyAlignment="1">
      <alignment horizontal="center"/>
    </xf>
    <xf numFmtId="164" fontId="9" fillId="4" borderId="0" xfId="0" applyNumberFormat="1" applyFont="1" applyFill="1" applyBorder="1" applyAlignment="1">
      <alignment horizontal="center" vertical="center" wrapText="1"/>
    </xf>
    <xf numFmtId="0" fontId="39" fillId="4" borderId="0" xfId="0" applyFont="1" applyFill="1" applyBorder="1" applyAlignment="1">
      <alignment horizontal="left" vertical="top"/>
    </xf>
    <xf numFmtId="0" fontId="39" fillId="4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center" vertical="center" wrapText="1"/>
    </xf>
    <xf numFmtId="0" fontId="43" fillId="4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" vertical="center" wrapText="1"/>
    </xf>
    <xf numFmtId="0" fontId="21" fillId="4" borderId="98" xfId="0" applyFont="1" applyFill="1" applyBorder="1" applyAlignment="1">
      <alignment horizontal="center" vertical="center"/>
    </xf>
    <xf numFmtId="0" fontId="9" fillId="4" borderId="99" xfId="0" applyNumberFormat="1" applyFont="1" applyFill="1" applyBorder="1" applyAlignment="1">
      <alignment horizontal="center"/>
    </xf>
    <xf numFmtId="0" fontId="9" fillId="4" borderId="78" xfId="0" applyFont="1" applyFill="1" applyBorder="1" applyAlignment="1">
      <alignment horizontal="center" vertical="center" wrapText="1"/>
    </xf>
    <xf numFmtId="164" fontId="9" fillId="4" borderId="78" xfId="0" applyNumberFormat="1" applyFont="1" applyFill="1" applyBorder="1" applyAlignment="1">
      <alignment horizontal="center" vertical="center"/>
    </xf>
    <xf numFmtId="0" fontId="13" fillId="4" borderId="78" xfId="0" applyNumberFormat="1" applyFont="1" applyFill="1" applyBorder="1" applyAlignment="1">
      <alignment horizontal="center" vertical="center"/>
    </xf>
    <xf numFmtId="1" fontId="28" fillId="4" borderId="78" xfId="0" applyNumberFormat="1" applyFont="1" applyFill="1" applyBorder="1" applyAlignment="1">
      <alignment horizontal="center" vertical="center" wrapText="1"/>
    </xf>
    <xf numFmtId="0" fontId="59" fillId="4" borderId="78" xfId="0" quotePrefix="1" applyFont="1" applyFill="1" applyBorder="1" applyAlignment="1">
      <alignment horizontal="center" vertical="center"/>
    </xf>
    <xf numFmtId="0" fontId="9" fillId="4" borderId="78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vertical="center"/>
    </xf>
    <xf numFmtId="0" fontId="21" fillId="4" borderId="100" xfId="0" applyFont="1" applyFill="1" applyBorder="1" applyAlignment="1">
      <alignment horizontal="center" vertical="center"/>
    </xf>
    <xf numFmtId="0" fontId="9" fillId="4" borderId="100" xfId="0" applyFont="1" applyFill="1" applyBorder="1" applyAlignment="1">
      <alignment horizontal="left" vertical="center"/>
    </xf>
    <xf numFmtId="0" fontId="9" fillId="4" borderId="100" xfId="0" applyNumberFormat="1" applyFont="1" applyFill="1" applyBorder="1" applyAlignment="1">
      <alignment horizontal="center" vertical="center"/>
    </xf>
    <xf numFmtId="0" fontId="9" fillId="4" borderId="100" xfId="0" applyFont="1" applyFill="1" applyBorder="1" applyAlignment="1">
      <alignment horizontal="center" vertical="center"/>
    </xf>
    <xf numFmtId="0" fontId="9" fillId="4" borderId="100" xfId="0" applyFont="1" applyFill="1" applyBorder="1" applyAlignment="1">
      <alignment horizontal="center" vertical="center" wrapText="1"/>
    </xf>
    <xf numFmtId="164" fontId="9" fillId="4" borderId="100" xfId="0" applyNumberFormat="1" applyFont="1" applyFill="1" applyBorder="1" applyAlignment="1">
      <alignment horizontal="center" vertical="center"/>
    </xf>
    <xf numFmtId="0" fontId="13" fillId="4" borderId="100" xfId="0" applyNumberFormat="1" applyFont="1" applyFill="1" applyBorder="1" applyAlignment="1">
      <alignment horizontal="center" vertical="center"/>
    </xf>
    <xf numFmtId="1" fontId="28" fillId="4" borderId="100" xfId="0" applyNumberFormat="1" applyFont="1" applyFill="1" applyBorder="1" applyAlignment="1">
      <alignment horizontal="center" vertical="center" wrapText="1"/>
    </xf>
    <xf numFmtId="0" fontId="59" fillId="4" borderId="100" xfId="0" quotePrefix="1" applyFont="1" applyFill="1" applyBorder="1" applyAlignment="1">
      <alignment horizontal="center" vertical="center"/>
    </xf>
    <xf numFmtId="0" fontId="9" fillId="0" borderId="52" xfId="0" applyFont="1" applyFill="1" applyBorder="1" applyAlignment="1"/>
    <xf numFmtId="0" fontId="9" fillId="4" borderId="0" xfId="73" applyFont="1" applyFill="1" applyBorder="1" applyAlignment="1">
      <alignment horizontal="center"/>
    </xf>
    <xf numFmtId="20" fontId="45" fillId="0" borderId="0" xfId="73" applyNumberFormat="1" applyFont="1" applyFill="1" applyBorder="1" applyAlignment="1">
      <alignment horizontal="center" vertical="center" wrapText="1"/>
    </xf>
    <xf numFmtId="0" fontId="45" fillId="4" borderId="0" xfId="73" applyFont="1" applyFill="1" applyBorder="1" applyAlignment="1">
      <alignment horizontal="center" vertical="center"/>
    </xf>
    <xf numFmtId="0" fontId="56" fillId="4" borderId="0" xfId="73" applyFont="1" applyFill="1" applyBorder="1" applyAlignment="1">
      <alignment vertical="center"/>
    </xf>
    <xf numFmtId="0" fontId="36" fillId="0" borderId="3" xfId="0" applyFont="1" applyFill="1" applyBorder="1" applyAlignment="1"/>
    <xf numFmtId="0" fontId="39" fillId="5" borderId="11" xfId="0" applyFont="1" applyFill="1" applyBorder="1" applyAlignment="1">
      <alignment horizontal="center"/>
    </xf>
    <xf numFmtId="0" fontId="9" fillId="4" borderId="78" xfId="0" applyFont="1" applyFill="1" applyBorder="1" applyAlignment="1"/>
    <xf numFmtId="0" fontId="9" fillId="0" borderId="78" xfId="0" applyFont="1" applyBorder="1" applyAlignment="1">
      <alignment horizontal="center" wrapText="1"/>
    </xf>
    <xf numFmtId="0" fontId="37" fillId="0" borderId="25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/>
    </xf>
    <xf numFmtId="0" fontId="36" fillId="0" borderId="42" xfId="0" applyFont="1" applyBorder="1" applyAlignment="1">
      <alignment horizontal="center"/>
    </xf>
    <xf numFmtId="0" fontId="38" fillId="0" borderId="0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/>
    </xf>
    <xf numFmtId="0" fontId="36" fillId="0" borderId="42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8" fillId="0" borderId="0" xfId="0" applyFont="1" applyBorder="1" applyAlignment="1">
      <alignment horizontal="left"/>
    </xf>
    <xf numFmtId="0" fontId="38" fillId="0" borderId="42" xfId="0" applyFont="1" applyBorder="1" applyAlignment="1">
      <alignment horizontal="left"/>
    </xf>
    <xf numFmtId="0" fontId="38" fillId="0" borderId="50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/>
    </xf>
    <xf numFmtId="0" fontId="39" fillId="0" borderId="0" xfId="0" applyFont="1" applyBorder="1" applyAlignment="1">
      <alignment horizontal="left"/>
    </xf>
    <xf numFmtId="0" fontId="43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/>
    </xf>
    <xf numFmtId="0" fontId="39" fillId="0" borderId="21" xfId="0" applyFont="1" applyBorder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39" fillId="0" borderId="92" xfId="0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0" fontId="38" fillId="0" borderId="49" xfId="0" applyFont="1" applyBorder="1" applyAlignment="1">
      <alignment horizontal="center" vertical="center"/>
    </xf>
    <xf numFmtId="0" fontId="38" fillId="4" borderId="0" xfId="0" applyFont="1" applyFill="1" applyBorder="1" applyAlignment="1">
      <alignment vertical="center"/>
    </xf>
    <xf numFmtId="0" fontId="35" fillId="0" borderId="11" xfId="0" applyFont="1" applyBorder="1" applyAlignment="1">
      <alignment horizontal="center" wrapText="1"/>
    </xf>
    <xf numFmtId="0" fontId="35" fillId="0" borderId="49" xfId="0" applyFont="1" applyBorder="1" applyAlignment="1">
      <alignment horizontal="center" wrapText="1"/>
    </xf>
    <xf numFmtId="0" fontId="35" fillId="0" borderId="19" xfId="0" applyFont="1" applyBorder="1" applyAlignment="1">
      <alignment horizontal="center" wrapText="1"/>
    </xf>
    <xf numFmtId="0" fontId="38" fillId="0" borderId="25" xfId="0" applyFont="1" applyBorder="1" applyAlignment="1">
      <alignment horizontal="left"/>
    </xf>
    <xf numFmtId="0" fontId="43" fillId="0" borderId="11" xfId="0" applyFont="1" applyBorder="1" applyAlignment="1">
      <alignment horizontal="center" vertical="center"/>
    </xf>
    <xf numFmtId="0" fontId="43" fillId="0" borderId="49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0" fillId="4" borderId="0" xfId="0" applyFont="1" applyFill="1" applyAlignment="1">
      <alignment horizontal="center"/>
    </xf>
    <xf numFmtId="0" fontId="50" fillId="4" borderId="0" xfId="0" applyFont="1" applyFill="1" applyBorder="1" applyAlignment="1">
      <alignment horizontal="center"/>
    </xf>
    <xf numFmtId="0" fontId="50" fillId="4" borderId="0" xfId="0" applyFont="1" applyFill="1" applyAlignment="1">
      <alignment horizontal="center" vertical="center"/>
    </xf>
    <xf numFmtId="0" fontId="51" fillId="4" borderId="32" xfId="0" applyNumberFormat="1" applyFont="1" applyFill="1" applyBorder="1" applyAlignment="1">
      <alignment horizontal="center"/>
    </xf>
    <xf numFmtId="0" fontId="51" fillId="4" borderId="34" xfId="0" applyNumberFormat="1" applyFont="1" applyFill="1" applyBorder="1" applyAlignment="1">
      <alignment horizontal="center"/>
    </xf>
    <xf numFmtId="0" fontId="51" fillId="4" borderId="32" xfId="0" applyFont="1" applyFill="1" applyBorder="1" applyAlignment="1">
      <alignment horizontal="center" vertical="center"/>
    </xf>
    <xf numFmtId="0" fontId="51" fillId="4" borderId="33" xfId="0" applyFont="1" applyFill="1" applyBorder="1" applyAlignment="1">
      <alignment horizontal="center" vertical="center"/>
    </xf>
    <xf numFmtId="0" fontId="51" fillId="4" borderId="34" xfId="0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right" vertical="center"/>
    </xf>
    <xf numFmtId="0" fontId="50" fillId="4" borderId="38" xfId="0" applyFont="1" applyFill="1" applyBorder="1" applyAlignment="1">
      <alignment horizontal="center" vertical="center" textRotation="90"/>
    </xf>
    <xf numFmtId="0" fontId="50" fillId="4" borderId="63" xfId="0" applyFont="1" applyFill="1" applyBorder="1" applyAlignment="1">
      <alignment horizontal="center" vertical="center" textRotation="90"/>
    </xf>
    <xf numFmtId="0" fontId="51" fillId="4" borderId="43" xfId="0" applyFont="1" applyFill="1" applyBorder="1" applyAlignment="1">
      <alignment horizontal="center" vertical="center"/>
    </xf>
    <xf numFmtId="0" fontId="51" fillId="4" borderId="13" xfId="0" applyFont="1" applyFill="1" applyBorder="1" applyAlignment="1">
      <alignment horizontal="center" vertical="center"/>
    </xf>
    <xf numFmtId="0" fontId="50" fillId="4" borderId="38" xfId="0" applyFont="1" applyFill="1" applyBorder="1" applyAlignment="1">
      <alignment horizontal="center" vertical="center"/>
    </xf>
    <xf numFmtId="0" fontId="50" fillId="4" borderId="64" xfId="0" applyFont="1" applyFill="1" applyBorder="1" applyAlignment="1">
      <alignment horizontal="center" vertical="center"/>
    </xf>
    <xf numFmtId="0" fontId="28" fillId="4" borderId="38" xfId="0" applyFont="1" applyFill="1" applyBorder="1" applyAlignment="1">
      <alignment horizontal="center" vertical="center" textRotation="35"/>
    </xf>
    <xf numFmtId="0" fontId="28" fillId="4" borderId="63" xfId="0" applyFont="1" applyFill="1" applyBorder="1" applyAlignment="1">
      <alignment horizontal="center" vertical="center" textRotation="35"/>
    </xf>
    <xf numFmtId="0" fontId="36" fillId="4" borderId="0" xfId="0" applyFont="1" applyFill="1" applyBorder="1" applyAlignment="1">
      <alignment horizontal="left" vertical="center"/>
    </xf>
    <xf numFmtId="0" fontId="50" fillId="0" borderId="0" xfId="0" applyFont="1" applyAlignment="1">
      <alignment horizontal="center"/>
    </xf>
    <xf numFmtId="0" fontId="50" fillId="0" borderId="0" xfId="0" applyFont="1" applyBorder="1" applyAlignment="1">
      <alignment horizontal="center"/>
    </xf>
    <xf numFmtId="0" fontId="50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50" fillId="7" borderId="38" xfId="0" applyFont="1" applyFill="1" applyBorder="1" applyAlignment="1">
      <alignment horizontal="center" vertical="center"/>
    </xf>
    <xf numFmtId="0" fontId="50" fillId="7" borderId="64" xfId="0" applyFont="1" applyFill="1" applyBorder="1" applyAlignment="1">
      <alignment horizontal="center" vertical="center"/>
    </xf>
    <xf numFmtId="0" fontId="56" fillId="4" borderId="70" xfId="73" applyFont="1" applyFill="1" applyBorder="1" applyAlignment="1">
      <alignment horizontal="center" vertical="center"/>
    </xf>
    <xf numFmtId="0" fontId="56" fillId="4" borderId="72" xfId="73" applyFont="1" applyFill="1" applyBorder="1" applyAlignment="1">
      <alignment horizontal="center" vertical="center"/>
    </xf>
    <xf numFmtId="0" fontId="57" fillId="0" borderId="0" xfId="73" applyFont="1" applyFill="1" applyAlignment="1">
      <alignment horizontal="center"/>
    </xf>
    <xf numFmtId="0" fontId="57" fillId="0" borderId="0" xfId="73" applyFont="1" applyFill="1" applyAlignment="1">
      <alignment horizontal="center" vertical="center"/>
    </xf>
    <xf numFmtId="0" fontId="56" fillId="4" borderId="49" xfId="73" applyFont="1" applyFill="1" applyBorder="1" applyAlignment="1">
      <alignment horizontal="center" vertical="center"/>
    </xf>
    <xf numFmtId="0" fontId="56" fillId="4" borderId="53" xfId="73" applyFont="1" applyFill="1" applyBorder="1" applyAlignment="1">
      <alignment horizontal="center" vertical="center"/>
    </xf>
    <xf numFmtId="0" fontId="46" fillId="0" borderId="56" xfId="73" applyFont="1" applyFill="1" applyBorder="1" applyAlignment="1">
      <alignment horizontal="center" vertical="center"/>
    </xf>
    <xf numFmtId="0" fontId="46" fillId="0" borderId="49" xfId="73" applyFont="1" applyFill="1" applyBorder="1" applyAlignment="1">
      <alignment horizontal="center" vertical="center"/>
    </xf>
    <xf numFmtId="0" fontId="46" fillId="0" borderId="53" xfId="73" applyFont="1" applyFill="1" applyBorder="1" applyAlignment="1">
      <alignment horizontal="center" vertical="center"/>
    </xf>
    <xf numFmtId="0" fontId="38" fillId="0" borderId="42" xfId="0" applyFont="1" applyBorder="1" applyAlignment="1">
      <alignment horizontal="center"/>
    </xf>
    <xf numFmtId="0" fontId="37" fillId="0" borderId="25" xfId="0" applyFont="1" applyBorder="1" applyAlignment="1">
      <alignment horizontal="left" vertical="center"/>
    </xf>
    <xf numFmtId="0" fontId="36" fillId="0" borderId="47" xfId="0" applyFont="1" applyBorder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38" fillId="0" borderId="47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7" fillId="0" borderId="0" xfId="0" applyFont="1" applyBorder="1" applyAlignment="1">
      <alignment horizontal="left" vertical="center"/>
    </xf>
    <xf numFmtId="0" fontId="38" fillId="0" borderId="4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36" fillId="0" borderId="4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2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57" fillId="0" borderId="0" xfId="73" applyFont="1" applyFill="1" applyAlignment="1">
      <alignment horizontal="left"/>
    </xf>
    <xf numFmtId="0" fontId="56" fillId="0" borderId="70" xfId="73" applyFont="1" applyFill="1" applyBorder="1" applyAlignment="1">
      <alignment horizontal="center" vertical="center" wrapText="1"/>
    </xf>
    <xf numFmtId="0" fontId="56" fillId="0" borderId="72" xfId="73" applyFont="1" applyFill="1" applyBorder="1" applyAlignment="1">
      <alignment horizontal="center" vertical="center" wrapText="1"/>
    </xf>
    <xf numFmtId="0" fontId="56" fillId="4" borderId="0" xfId="73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92" xfId="0" applyFont="1" applyBorder="1" applyAlignment="1">
      <alignment horizontal="left" wrapText="1"/>
    </xf>
    <xf numFmtId="0" fontId="35" fillId="0" borderId="32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/>
    </xf>
    <xf numFmtId="0" fontId="35" fillId="0" borderId="33" xfId="0" applyFont="1" applyBorder="1" applyAlignment="1"/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35" fillId="0" borderId="80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35" fillId="0" borderId="38" xfId="0" applyFont="1" applyBorder="1" applyAlignment="1">
      <alignment horizontal="center" textRotation="90"/>
    </xf>
    <xf numFmtId="0" fontId="35" fillId="0" borderId="31" xfId="0" applyFont="1" applyBorder="1" applyAlignment="1">
      <alignment horizontal="center" textRotation="90"/>
    </xf>
    <xf numFmtId="0" fontId="35" fillId="0" borderId="3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colors>
    <mruColors>
      <color rgb="FF99FF33"/>
      <color rgb="FF66CCFF"/>
      <color rgb="FFFF7C80"/>
      <color rgb="FFCC0099"/>
      <color rgb="FF0066FF"/>
      <color rgb="FFFACEF2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1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3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4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16.jpe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8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http://www.vfgs.ru/imgs/GIRLOGO.jpg" TargetMode="External"/><Relationship Id="rId1" Type="http://schemas.openxmlformats.org/officeDocument/2006/relationships/image" Target="../media/image2.jpe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20.jpeg"/><Relationship Id="rId5" Type="http://schemas.openxmlformats.org/officeDocument/2006/relationships/image" Target="http://www.vfgs.ru/imgs/GIRLOGO.jpg" TargetMode="External"/><Relationship Id="rId4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4.jpeg"/><Relationship Id="rId1" Type="http://schemas.openxmlformats.org/officeDocument/2006/relationships/image" Target="../media/image23.png"/><Relationship Id="rId5" Type="http://schemas.openxmlformats.org/officeDocument/2006/relationships/image" Target="../media/image4.png"/><Relationship Id="rId4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1219200</xdr:colOff>
      <xdr:row>3</xdr:row>
      <xdr:rowOff>30480</xdr:rowOff>
    </xdr:to>
    <xdr:grpSp>
      <xdr:nvGrpSpPr>
        <xdr:cNvPr id="8" name="Группа 7"/>
        <xdr:cNvGrpSpPr/>
      </xdr:nvGrpSpPr>
      <xdr:grpSpPr>
        <a:xfrm>
          <a:off x="0" y="0"/>
          <a:ext cx="1676400" cy="525780"/>
          <a:chOff x="-1794395" y="-9730"/>
          <a:chExt cx="1912871" cy="708328"/>
        </a:xfrm>
      </xdr:grpSpPr>
      <xdr:pic>
        <xdr:nvPicPr>
          <xdr:cNvPr id="9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794395" y="-9730"/>
            <a:ext cx="926044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Рисунок 9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794568" y="13119"/>
            <a:ext cx="91304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1120140</xdr:colOff>
      <xdr:row>0</xdr:row>
      <xdr:rowOff>38100</xdr:rowOff>
    </xdr:from>
    <xdr:to>
      <xdr:col>11</xdr:col>
      <xdr:colOff>1967829</xdr:colOff>
      <xdr:row>3</xdr:row>
      <xdr:rowOff>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32720" y="38100"/>
          <a:ext cx="84768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160020</xdr:colOff>
      <xdr:row>0</xdr:row>
      <xdr:rowOff>38101</xdr:rowOff>
    </xdr:from>
    <xdr:to>
      <xdr:col>11</xdr:col>
      <xdr:colOff>1083384</xdr:colOff>
      <xdr:row>3</xdr:row>
      <xdr:rowOff>7621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72600" y="38101"/>
          <a:ext cx="923364" cy="464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0</xdr:row>
      <xdr:rowOff>0</xdr:rowOff>
    </xdr:from>
    <xdr:to>
      <xdr:col>1</xdr:col>
      <xdr:colOff>1463040</xdr:colOff>
      <xdr:row>3</xdr:row>
      <xdr:rowOff>53340</xdr:rowOff>
    </xdr:to>
    <xdr:grpSp>
      <xdr:nvGrpSpPr>
        <xdr:cNvPr id="7" name="Группа 6"/>
        <xdr:cNvGrpSpPr/>
      </xdr:nvGrpSpPr>
      <xdr:grpSpPr>
        <a:xfrm>
          <a:off x="121920" y="0"/>
          <a:ext cx="1798320" cy="548640"/>
          <a:chOff x="115009" y="-17346"/>
          <a:chExt cx="1420349" cy="731177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009" y="-9730"/>
            <a:ext cx="723812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2790" y="-17346"/>
            <a:ext cx="672568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1432560</xdr:colOff>
      <xdr:row>0</xdr:row>
      <xdr:rowOff>22860</xdr:rowOff>
    </xdr:from>
    <xdr:to>
      <xdr:col>11</xdr:col>
      <xdr:colOff>2280249</xdr:colOff>
      <xdr:row>3</xdr:row>
      <xdr:rowOff>7620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59440" y="22860"/>
          <a:ext cx="847689" cy="480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472440</xdr:colOff>
      <xdr:row>0</xdr:row>
      <xdr:rowOff>7621</xdr:rowOff>
    </xdr:from>
    <xdr:to>
      <xdr:col>11</xdr:col>
      <xdr:colOff>1395804</xdr:colOff>
      <xdr:row>3</xdr:row>
      <xdr:rowOff>7621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993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0</xdr:row>
      <xdr:rowOff>16565</xdr:rowOff>
    </xdr:from>
    <xdr:to>
      <xdr:col>1</xdr:col>
      <xdr:colOff>1408044</xdr:colOff>
      <xdr:row>3</xdr:row>
      <xdr:rowOff>41413</xdr:rowOff>
    </xdr:to>
    <xdr:grpSp>
      <xdr:nvGrpSpPr>
        <xdr:cNvPr id="15" name="Группа 14"/>
        <xdr:cNvGrpSpPr/>
      </xdr:nvGrpSpPr>
      <xdr:grpSpPr>
        <a:xfrm>
          <a:off x="74543" y="16565"/>
          <a:ext cx="1789044" cy="513522"/>
          <a:chOff x="186257" y="-17438"/>
          <a:chExt cx="1709967" cy="697518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6257" y="12771"/>
            <a:ext cx="839151" cy="6673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907" y="-17438"/>
            <a:ext cx="823317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1109870</xdr:colOff>
      <xdr:row>0</xdr:row>
      <xdr:rowOff>24848</xdr:rowOff>
    </xdr:from>
    <xdr:to>
      <xdr:col>11</xdr:col>
      <xdr:colOff>1985388</xdr:colOff>
      <xdr:row>3</xdr:row>
      <xdr:rowOff>16565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6087" y="24848"/>
          <a:ext cx="875518" cy="48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182218</xdr:colOff>
      <xdr:row>0</xdr:row>
      <xdr:rowOff>24849</xdr:rowOff>
    </xdr:from>
    <xdr:to>
      <xdr:col>11</xdr:col>
      <xdr:colOff>1105582</xdr:colOff>
      <xdr:row>3</xdr:row>
      <xdr:rowOff>24849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08435" y="24849"/>
          <a:ext cx="923364" cy="4886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0</xdr:rowOff>
    </xdr:from>
    <xdr:to>
      <xdr:col>1</xdr:col>
      <xdr:colOff>1280159</xdr:colOff>
      <xdr:row>3</xdr:row>
      <xdr:rowOff>30480</xdr:rowOff>
    </xdr:to>
    <xdr:grpSp>
      <xdr:nvGrpSpPr>
        <xdr:cNvPr id="15" name="Группа 14"/>
        <xdr:cNvGrpSpPr/>
      </xdr:nvGrpSpPr>
      <xdr:grpSpPr>
        <a:xfrm>
          <a:off x="91440" y="0"/>
          <a:ext cx="1645919" cy="525780"/>
          <a:chOff x="-204364" y="-9730"/>
          <a:chExt cx="2040423" cy="723561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9730"/>
            <a:ext cx="1012867" cy="7235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9693" y="13119"/>
            <a:ext cx="97636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1127760</xdr:colOff>
      <xdr:row>0</xdr:row>
      <xdr:rowOff>22860</xdr:rowOff>
    </xdr:from>
    <xdr:to>
      <xdr:col>11</xdr:col>
      <xdr:colOff>1967829</xdr:colOff>
      <xdr:row>2</xdr:row>
      <xdr:rowOff>152400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31780" y="22860"/>
          <a:ext cx="84006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114300</xdr:colOff>
      <xdr:row>0</xdr:row>
      <xdr:rowOff>7621</xdr:rowOff>
    </xdr:from>
    <xdr:to>
      <xdr:col>11</xdr:col>
      <xdr:colOff>1037664</xdr:colOff>
      <xdr:row>3</xdr:row>
      <xdr:rowOff>22861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18320" y="7621"/>
          <a:ext cx="923364" cy="5105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</xdr:rowOff>
    </xdr:from>
    <xdr:to>
      <xdr:col>1</xdr:col>
      <xdr:colOff>1356360</xdr:colOff>
      <xdr:row>3</xdr:row>
      <xdr:rowOff>68580</xdr:rowOff>
    </xdr:to>
    <xdr:grpSp>
      <xdr:nvGrpSpPr>
        <xdr:cNvPr id="15" name="Группа 14"/>
        <xdr:cNvGrpSpPr/>
      </xdr:nvGrpSpPr>
      <xdr:grpSpPr>
        <a:xfrm>
          <a:off x="38100" y="15240"/>
          <a:ext cx="1783080" cy="548640"/>
          <a:chOff x="-204364" y="-40196"/>
          <a:chExt cx="2504060" cy="754027"/>
        </a:xfrm>
      </xdr:grpSpPr>
      <xdr:pic>
        <xdr:nvPicPr>
          <xdr:cNvPr id="16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04364" y="-40196"/>
            <a:ext cx="1268272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Рисунок 16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3010" y="-32580"/>
            <a:ext cx="1226686" cy="6770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1409700</xdr:colOff>
      <xdr:row>0</xdr:row>
      <xdr:rowOff>22860</xdr:rowOff>
    </xdr:from>
    <xdr:to>
      <xdr:col>11</xdr:col>
      <xdr:colOff>2234529</xdr:colOff>
      <xdr:row>2</xdr:row>
      <xdr:rowOff>137160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21340" y="22860"/>
          <a:ext cx="824829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426720</xdr:colOff>
      <xdr:row>0</xdr:row>
      <xdr:rowOff>22861</xdr:rowOff>
    </xdr:from>
    <xdr:to>
      <xdr:col>11</xdr:col>
      <xdr:colOff>1350084</xdr:colOff>
      <xdr:row>2</xdr:row>
      <xdr:rowOff>152401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38360" y="22861"/>
          <a:ext cx="923364" cy="464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1257299</xdr:colOff>
      <xdr:row>3</xdr:row>
      <xdr:rowOff>22860</xdr:rowOff>
    </xdr:to>
    <xdr:grpSp>
      <xdr:nvGrpSpPr>
        <xdr:cNvPr id="11" name="Группа 10"/>
        <xdr:cNvGrpSpPr/>
      </xdr:nvGrpSpPr>
      <xdr:grpSpPr>
        <a:xfrm>
          <a:off x="22860" y="0"/>
          <a:ext cx="1714499" cy="518160"/>
          <a:chOff x="-294061" y="-40196"/>
          <a:chExt cx="3392907" cy="754027"/>
        </a:xfrm>
      </xdr:grpSpPr>
      <xdr:pic>
        <xdr:nvPicPr>
          <xdr:cNvPr id="12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94061" y="-40196"/>
            <a:ext cx="1719190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Рисунок 12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4203" y="-17346"/>
            <a:ext cx="1584643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1181100</xdr:colOff>
      <xdr:row>0</xdr:row>
      <xdr:rowOff>22860</xdr:rowOff>
    </xdr:from>
    <xdr:to>
      <xdr:col>11</xdr:col>
      <xdr:colOff>1960209</xdr:colOff>
      <xdr:row>2</xdr:row>
      <xdr:rowOff>152400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92740" y="22860"/>
          <a:ext cx="779109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220980</xdr:colOff>
      <xdr:row>0</xdr:row>
      <xdr:rowOff>7621</xdr:rowOff>
    </xdr:from>
    <xdr:to>
      <xdr:col>11</xdr:col>
      <xdr:colOff>1144344</xdr:colOff>
      <xdr:row>3</xdr:row>
      <xdr:rowOff>7621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32620" y="7621"/>
          <a:ext cx="923364" cy="4953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</xdr:col>
      <xdr:colOff>952500</xdr:colOff>
      <xdr:row>3</xdr:row>
      <xdr:rowOff>38100</xdr:rowOff>
    </xdr:to>
    <xdr:grpSp>
      <xdr:nvGrpSpPr>
        <xdr:cNvPr id="10" name="Группа 9"/>
        <xdr:cNvGrpSpPr/>
      </xdr:nvGrpSpPr>
      <xdr:grpSpPr>
        <a:xfrm>
          <a:off x="22860" y="22860"/>
          <a:ext cx="1386840" cy="510540"/>
          <a:chOff x="-571882" y="-55429"/>
          <a:chExt cx="4901567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71882" y="-55429"/>
            <a:ext cx="2159511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7308" y="-55429"/>
            <a:ext cx="2612377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1257300</xdr:colOff>
      <xdr:row>0</xdr:row>
      <xdr:rowOff>22860</xdr:rowOff>
    </xdr:from>
    <xdr:to>
      <xdr:col>11</xdr:col>
      <xdr:colOff>2005929</xdr:colOff>
      <xdr:row>3</xdr:row>
      <xdr:rowOff>15240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53700" y="22860"/>
          <a:ext cx="74862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388620</xdr:colOff>
      <xdr:row>0</xdr:row>
      <xdr:rowOff>7621</xdr:rowOff>
    </xdr:from>
    <xdr:to>
      <xdr:col>11</xdr:col>
      <xdr:colOff>1167204</xdr:colOff>
      <xdr:row>3</xdr:row>
      <xdr:rowOff>22861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7621"/>
          <a:ext cx="778584" cy="5105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0</xdr:rowOff>
    </xdr:from>
    <xdr:to>
      <xdr:col>1</xdr:col>
      <xdr:colOff>68580</xdr:colOff>
      <xdr:row>3</xdr:row>
      <xdr:rowOff>15240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0"/>
          <a:ext cx="7162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0</xdr:row>
      <xdr:rowOff>30480</xdr:rowOff>
    </xdr:from>
    <xdr:to>
      <xdr:col>2</xdr:col>
      <xdr:colOff>137160</xdr:colOff>
      <xdr:row>3</xdr:row>
      <xdr:rowOff>15240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30480"/>
          <a:ext cx="7162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2103120</xdr:colOff>
      <xdr:row>0</xdr:row>
      <xdr:rowOff>22860</xdr:rowOff>
    </xdr:from>
    <xdr:to>
      <xdr:col>9</xdr:col>
      <xdr:colOff>2813649</xdr:colOff>
      <xdr:row>3</xdr:row>
      <xdr:rowOff>38100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471660" y="22860"/>
          <a:ext cx="710529" cy="434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1226820</xdr:colOff>
      <xdr:row>0</xdr:row>
      <xdr:rowOff>22860</xdr:rowOff>
    </xdr:from>
    <xdr:to>
      <xdr:col>9</xdr:col>
      <xdr:colOff>2051124</xdr:colOff>
      <xdr:row>3</xdr:row>
      <xdr:rowOff>22859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95360" y="22860"/>
          <a:ext cx="824304" cy="4190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15240</xdr:rowOff>
    </xdr:from>
    <xdr:to>
      <xdr:col>1</xdr:col>
      <xdr:colOff>167640</xdr:colOff>
      <xdr:row>3</xdr:row>
      <xdr:rowOff>0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240"/>
          <a:ext cx="73914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182880</xdr:colOff>
      <xdr:row>0</xdr:row>
      <xdr:rowOff>0</xdr:rowOff>
    </xdr:from>
    <xdr:to>
      <xdr:col>2</xdr:col>
      <xdr:colOff>289560</xdr:colOff>
      <xdr:row>2</xdr:row>
      <xdr:rowOff>114300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0"/>
          <a:ext cx="70104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1851660</xdr:colOff>
      <xdr:row>0</xdr:row>
      <xdr:rowOff>22860</xdr:rowOff>
    </xdr:from>
    <xdr:to>
      <xdr:col>9</xdr:col>
      <xdr:colOff>2554569</xdr:colOff>
      <xdr:row>2</xdr:row>
      <xdr:rowOff>129540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16440" y="22860"/>
          <a:ext cx="702909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1112520</xdr:colOff>
      <xdr:row>0</xdr:row>
      <xdr:rowOff>38101</xdr:rowOff>
    </xdr:from>
    <xdr:to>
      <xdr:col>9</xdr:col>
      <xdr:colOff>1845384</xdr:colOff>
      <xdr:row>3</xdr:row>
      <xdr:rowOff>7621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7300" y="38101"/>
          <a:ext cx="732864" cy="4038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571500</xdr:colOff>
      <xdr:row>0</xdr:row>
      <xdr:rowOff>0</xdr:rowOff>
    </xdr:from>
    <xdr:to>
      <xdr:col>19</xdr:col>
      <xdr:colOff>591149</xdr:colOff>
      <xdr:row>4</xdr:row>
      <xdr:rowOff>79374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247563" y="0"/>
          <a:ext cx="908649" cy="65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39688</xdr:colOff>
      <xdr:row>0</xdr:row>
      <xdr:rowOff>23812</xdr:rowOff>
    </xdr:from>
    <xdr:to>
      <xdr:col>1</xdr:col>
      <xdr:colOff>582052</xdr:colOff>
      <xdr:row>4</xdr:row>
      <xdr:rowOff>79841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88" y="23812"/>
          <a:ext cx="923364" cy="627529"/>
        </a:xfrm>
        <a:prstGeom prst="rect">
          <a:avLst/>
        </a:prstGeom>
      </xdr:spPr>
    </xdr:pic>
    <xdr:clientData/>
  </xdr:twoCellAnchor>
  <xdr:oneCellAnchor>
    <xdr:from>
      <xdr:col>18</xdr:col>
      <xdr:colOff>603250</xdr:colOff>
      <xdr:row>49</xdr:row>
      <xdr:rowOff>23813</xdr:rowOff>
    </xdr:from>
    <xdr:ext cx="908649" cy="650874"/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279313" y="9358313"/>
          <a:ext cx="908649" cy="65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39688</xdr:colOff>
      <xdr:row>49</xdr:row>
      <xdr:rowOff>23812</xdr:rowOff>
    </xdr:from>
    <xdr:ext cx="923364" cy="627529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88" y="23812"/>
          <a:ext cx="923364" cy="62752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222859</xdr:colOff>
      <xdr:row>2</xdr:row>
      <xdr:rowOff>407094</xdr:rowOff>
    </xdr:to>
    <xdr:grpSp>
      <xdr:nvGrpSpPr>
        <xdr:cNvPr id="5" name="Группа 4"/>
        <xdr:cNvGrpSpPr/>
      </xdr:nvGrpSpPr>
      <xdr:grpSpPr>
        <a:xfrm>
          <a:off x="0" y="0"/>
          <a:ext cx="4043297" cy="1273478"/>
          <a:chOff x="55707" y="-1268804"/>
          <a:chExt cx="1391720" cy="625769"/>
        </a:xfrm>
      </xdr:grpSpPr>
      <xdr:pic>
        <xdr:nvPicPr>
          <xdr:cNvPr id="6" name="Рисунок 5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r:link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9118" y="-1241812"/>
            <a:ext cx="698309" cy="5730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707" y="-1268804"/>
            <a:ext cx="677317" cy="6257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490602</xdr:colOff>
      <xdr:row>0</xdr:row>
      <xdr:rowOff>9603</xdr:rowOff>
    </xdr:from>
    <xdr:to>
      <xdr:col>12</xdr:col>
      <xdr:colOff>2465009</xdr:colOff>
      <xdr:row>2</xdr:row>
      <xdr:rowOff>396657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94301" y="9603"/>
          <a:ext cx="1974407" cy="125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292274</xdr:colOff>
      <xdr:row>0</xdr:row>
      <xdr:rowOff>0</xdr:rowOff>
    </xdr:from>
    <xdr:to>
      <xdr:col>12</xdr:col>
      <xdr:colOff>619726</xdr:colOff>
      <xdr:row>2</xdr:row>
      <xdr:rowOff>399475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58822" y="0"/>
          <a:ext cx="2164603" cy="12658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22861</xdr:colOff>
      <xdr:row>0</xdr:row>
      <xdr:rowOff>0</xdr:rowOff>
    </xdr:from>
    <xdr:to>
      <xdr:col>1</xdr:col>
      <xdr:colOff>1021081</xdr:colOff>
      <xdr:row>3</xdr:row>
      <xdr:rowOff>25222</xdr:rowOff>
    </xdr:to>
    <xdr:grpSp>
      <xdr:nvGrpSpPr>
        <xdr:cNvPr id="7" name="Группа 6"/>
        <xdr:cNvGrpSpPr/>
      </xdr:nvGrpSpPr>
      <xdr:grpSpPr>
        <a:xfrm>
          <a:off x="22861" y="0"/>
          <a:ext cx="1512570" cy="510997"/>
          <a:chOff x="-250799" y="-47812"/>
          <a:chExt cx="3331150" cy="754026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50799" y="-47812"/>
            <a:ext cx="1719190" cy="7540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95706" y="-47812"/>
            <a:ext cx="158464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1463040</xdr:colOff>
      <xdr:row>0</xdr:row>
      <xdr:rowOff>15240</xdr:rowOff>
    </xdr:from>
    <xdr:to>
      <xdr:col>11</xdr:col>
      <xdr:colOff>2249769</xdr:colOff>
      <xdr:row>2</xdr:row>
      <xdr:rowOff>137160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06100" y="15240"/>
          <a:ext cx="786729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701040</xdr:colOff>
      <xdr:row>0</xdr:row>
      <xdr:rowOff>15241</xdr:rowOff>
    </xdr:from>
    <xdr:to>
      <xdr:col>11</xdr:col>
      <xdr:colOff>1449144</xdr:colOff>
      <xdr:row>2</xdr:row>
      <xdr:rowOff>144781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44100" y="15241"/>
          <a:ext cx="748104" cy="4648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53341</xdr:colOff>
      <xdr:row>0</xdr:row>
      <xdr:rowOff>1</xdr:rowOff>
    </xdr:from>
    <xdr:to>
      <xdr:col>1</xdr:col>
      <xdr:colOff>1059181</xdr:colOff>
      <xdr:row>3</xdr:row>
      <xdr:rowOff>60961</xdr:rowOff>
    </xdr:to>
    <xdr:grpSp>
      <xdr:nvGrpSpPr>
        <xdr:cNvPr id="10" name="Группа 9"/>
        <xdr:cNvGrpSpPr/>
      </xdr:nvGrpSpPr>
      <xdr:grpSpPr>
        <a:xfrm>
          <a:off x="53341" y="1"/>
          <a:ext cx="1463040" cy="546735"/>
          <a:chOff x="-11636676" y="-108743"/>
          <a:chExt cx="5156400" cy="754027"/>
        </a:xfrm>
      </xdr:grpSpPr>
      <xdr:pic>
        <xdr:nvPicPr>
          <xdr:cNvPr id="11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11636676" y="-108743"/>
            <a:ext cx="2568884" cy="7540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Рисунок 11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006051" y="-93510"/>
            <a:ext cx="2525775" cy="70832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1912620</xdr:colOff>
      <xdr:row>0</xdr:row>
      <xdr:rowOff>45720</xdr:rowOff>
    </xdr:from>
    <xdr:to>
      <xdr:col>11</xdr:col>
      <xdr:colOff>2646009</xdr:colOff>
      <xdr:row>3</xdr:row>
      <xdr:rowOff>38100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44200" y="45720"/>
          <a:ext cx="733389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1013460</xdr:colOff>
      <xdr:row>0</xdr:row>
      <xdr:rowOff>30481</xdr:rowOff>
    </xdr:from>
    <xdr:to>
      <xdr:col>11</xdr:col>
      <xdr:colOff>1875864</xdr:colOff>
      <xdr:row>3</xdr:row>
      <xdr:rowOff>38101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45040" y="30481"/>
          <a:ext cx="862404" cy="5029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665544</xdr:colOff>
      <xdr:row>0</xdr:row>
      <xdr:rowOff>0</xdr:rowOff>
    </xdr:from>
    <xdr:to>
      <xdr:col>2</xdr:col>
      <xdr:colOff>173621</xdr:colOff>
      <xdr:row>4</xdr:row>
      <xdr:rowOff>9416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924" y="0"/>
          <a:ext cx="1012786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86454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10073" cy="749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1620456</xdr:colOff>
      <xdr:row>0</xdr:row>
      <xdr:rowOff>38582</xdr:rowOff>
    </xdr:from>
    <xdr:to>
      <xdr:col>15</xdr:col>
      <xdr:colOff>2596623</xdr:colOff>
      <xdr:row>4</xdr:row>
      <xdr:rowOff>38003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75848" y="38582"/>
          <a:ext cx="976167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424405</xdr:colOff>
      <xdr:row>0</xdr:row>
      <xdr:rowOff>48228</xdr:rowOff>
    </xdr:from>
    <xdr:to>
      <xdr:col>15</xdr:col>
      <xdr:colOff>1559972</xdr:colOff>
      <xdr:row>4</xdr:row>
      <xdr:rowOff>19858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79797" y="48228"/>
          <a:ext cx="1135567" cy="62752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639703</xdr:colOff>
      <xdr:row>0</xdr:row>
      <xdr:rowOff>28222</xdr:rowOff>
    </xdr:from>
    <xdr:to>
      <xdr:col>2</xdr:col>
      <xdr:colOff>155972</xdr:colOff>
      <xdr:row>4</xdr:row>
      <xdr:rowOff>9407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962" y="28222"/>
          <a:ext cx="899158" cy="649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28222</xdr:rowOff>
    </xdr:to>
    <xdr:pic>
      <xdr:nvPicPr>
        <xdr:cNvPr id="10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96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1928520</xdr:colOff>
      <xdr:row>0</xdr:row>
      <xdr:rowOff>28222</xdr:rowOff>
    </xdr:from>
    <xdr:to>
      <xdr:col>15</xdr:col>
      <xdr:colOff>2950058</xdr:colOff>
      <xdr:row>4</xdr:row>
      <xdr:rowOff>15616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9853" y="28222"/>
          <a:ext cx="1021538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978371</xdr:colOff>
      <xdr:row>0</xdr:row>
      <xdr:rowOff>28222</xdr:rowOff>
    </xdr:from>
    <xdr:to>
      <xdr:col>15</xdr:col>
      <xdr:colOff>1901735</xdr:colOff>
      <xdr:row>3</xdr:row>
      <xdr:rowOff>157158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69704" y="28222"/>
          <a:ext cx="923364" cy="6275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588379</xdr:colOff>
      <xdr:row>0</xdr:row>
      <xdr:rowOff>0</xdr:rowOff>
    </xdr:from>
    <xdr:to>
      <xdr:col>2</xdr:col>
      <xdr:colOff>173619</xdr:colOff>
      <xdr:row>4</xdr:row>
      <xdr:rowOff>9416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59" y="0"/>
          <a:ext cx="993493" cy="665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1</xdr:rowOff>
    </xdr:from>
    <xdr:to>
      <xdr:col>1</xdr:col>
      <xdr:colOff>555037</xdr:colOff>
      <xdr:row>4</xdr:row>
      <xdr:rowOff>48228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1"/>
          <a:ext cx="1011713" cy="704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1649393</xdr:colOff>
      <xdr:row>0</xdr:row>
      <xdr:rowOff>38582</xdr:rowOff>
    </xdr:from>
    <xdr:to>
      <xdr:col>15</xdr:col>
      <xdr:colOff>2664143</xdr:colOff>
      <xdr:row>4</xdr:row>
      <xdr:rowOff>38003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925064" y="38582"/>
          <a:ext cx="1014750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540152</xdr:colOff>
      <xdr:row>0</xdr:row>
      <xdr:rowOff>28937</xdr:rowOff>
    </xdr:from>
    <xdr:to>
      <xdr:col>15</xdr:col>
      <xdr:colOff>1569617</xdr:colOff>
      <xdr:row>4</xdr:row>
      <xdr:rowOff>567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15823" y="28937"/>
          <a:ext cx="1029465" cy="62752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566616</xdr:colOff>
      <xdr:row>0</xdr:row>
      <xdr:rowOff>9769</xdr:rowOff>
    </xdr:from>
    <xdr:to>
      <xdr:col>2</xdr:col>
      <xdr:colOff>205154</xdr:colOff>
      <xdr:row>4</xdr:row>
      <xdr:rowOff>9771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770" y="9769"/>
          <a:ext cx="1045307" cy="654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39077</xdr:rowOff>
    </xdr:to>
    <xdr:pic>
      <xdr:nvPicPr>
        <xdr:cNvPr id="15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9487" cy="693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1963615</xdr:colOff>
      <xdr:row>0</xdr:row>
      <xdr:rowOff>39077</xdr:rowOff>
    </xdr:from>
    <xdr:to>
      <xdr:col>16</xdr:col>
      <xdr:colOff>103797</xdr:colOff>
      <xdr:row>4</xdr:row>
      <xdr:rowOff>39859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012615" y="39077"/>
          <a:ext cx="100634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830385</xdr:colOff>
      <xdr:row>0</xdr:row>
      <xdr:rowOff>29308</xdr:rowOff>
    </xdr:from>
    <xdr:to>
      <xdr:col>15</xdr:col>
      <xdr:colOff>1910057</xdr:colOff>
      <xdr:row>4</xdr:row>
      <xdr:rowOff>2299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79385" y="29308"/>
          <a:ext cx="1079672" cy="62752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613745</xdr:colOff>
      <xdr:row>0</xdr:row>
      <xdr:rowOff>0</xdr:rowOff>
    </xdr:from>
    <xdr:to>
      <xdr:col>2</xdr:col>
      <xdr:colOff>150520</xdr:colOff>
      <xdr:row>4</xdr:row>
      <xdr:rowOff>9407</xdr:rowOff>
    </xdr:to>
    <xdr:pic>
      <xdr:nvPicPr>
        <xdr:cNvPr id="12" name="Рисунок 11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04" y="0"/>
          <a:ext cx="947886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131704</xdr:colOff>
      <xdr:row>0</xdr:row>
      <xdr:rowOff>0</xdr:rowOff>
    </xdr:from>
    <xdr:to>
      <xdr:col>1</xdr:col>
      <xdr:colOff>555037</xdr:colOff>
      <xdr:row>4</xdr:row>
      <xdr:rowOff>9407</xdr:rowOff>
    </xdr:to>
    <xdr:pic>
      <xdr:nvPicPr>
        <xdr:cNvPr id="13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04" y="0"/>
          <a:ext cx="1006592" cy="677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1524000</xdr:colOff>
      <xdr:row>0</xdr:row>
      <xdr:rowOff>37630</xdr:rowOff>
    </xdr:from>
    <xdr:to>
      <xdr:col>15</xdr:col>
      <xdr:colOff>2460871</xdr:colOff>
      <xdr:row>4</xdr:row>
      <xdr:rowOff>25024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236222" y="37630"/>
          <a:ext cx="936871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442148</xdr:colOff>
      <xdr:row>0</xdr:row>
      <xdr:rowOff>28223</xdr:rowOff>
    </xdr:from>
    <xdr:to>
      <xdr:col>15</xdr:col>
      <xdr:colOff>1450179</xdr:colOff>
      <xdr:row>3</xdr:row>
      <xdr:rowOff>157159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54370" y="28223"/>
          <a:ext cx="1008031" cy="62752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0</xdr:row>
      <xdr:rowOff>8283</xdr:rowOff>
    </xdr:from>
    <xdr:to>
      <xdr:col>2</xdr:col>
      <xdr:colOff>803413</xdr:colOff>
      <xdr:row>5</xdr:row>
      <xdr:rowOff>8282</xdr:rowOff>
    </xdr:to>
    <xdr:pic>
      <xdr:nvPicPr>
        <xdr:cNvPr id="4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3" y="8283"/>
          <a:ext cx="2178326" cy="935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786847</xdr:colOff>
      <xdr:row>0</xdr:row>
      <xdr:rowOff>0</xdr:rowOff>
    </xdr:from>
    <xdr:to>
      <xdr:col>4</xdr:col>
      <xdr:colOff>480391</xdr:colOff>
      <xdr:row>4</xdr:row>
      <xdr:rowOff>215348</xdr:rowOff>
    </xdr:to>
    <xdr:pic>
      <xdr:nvPicPr>
        <xdr:cNvPr id="5" name="Рисунок 4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0043" y="0"/>
          <a:ext cx="2037522" cy="927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331304</xdr:colOff>
      <xdr:row>0</xdr:row>
      <xdr:rowOff>8283</xdr:rowOff>
    </xdr:from>
    <xdr:to>
      <xdr:col>13</xdr:col>
      <xdr:colOff>2385391</xdr:colOff>
      <xdr:row>5</xdr:row>
      <xdr:rowOff>8282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272630" y="8283"/>
          <a:ext cx="2054087" cy="935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447260</xdr:colOff>
      <xdr:row>0</xdr:row>
      <xdr:rowOff>8284</xdr:rowOff>
    </xdr:from>
    <xdr:to>
      <xdr:col>13</xdr:col>
      <xdr:colOff>356152</xdr:colOff>
      <xdr:row>4</xdr:row>
      <xdr:rowOff>215348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68847" y="8284"/>
          <a:ext cx="2128631" cy="91936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201967</xdr:colOff>
      <xdr:row>0</xdr:row>
      <xdr:rowOff>10438</xdr:rowOff>
    </xdr:from>
    <xdr:to>
      <xdr:col>31</xdr:col>
      <xdr:colOff>502728</xdr:colOff>
      <xdr:row>4</xdr:row>
      <xdr:rowOff>132767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874131" y="10438"/>
          <a:ext cx="947939" cy="790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79401</xdr:colOff>
      <xdr:row>0</xdr:row>
      <xdr:rowOff>20877</xdr:rowOff>
    </xdr:from>
    <xdr:to>
      <xdr:col>29</xdr:col>
      <xdr:colOff>130973</xdr:colOff>
      <xdr:row>5</xdr:row>
      <xdr:rowOff>1877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80798" y="20877"/>
          <a:ext cx="1022339" cy="81606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36905</xdr:rowOff>
    </xdr:from>
    <xdr:to>
      <xdr:col>1</xdr:col>
      <xdr:colOff>1549685</xdr:colOff>
      <xdr:row>5</xdr:row>
      <xdr:rowOff>29227</xdr:rowOff>
    </xdr:to>
    <xdr:grpSp>
      <xdr:nvGrpSpPr>
        <xdr:cNvPr id="9" name="Группа 8"/>
        <xdr:cNvGrpSpPr/>
      </xdr:nvGrpSpPr>
      <xdr:grpSpPr>
        <a:xfrm>
          <a:off x="0" y="36905"/>
          <a:ext cx="2019411" cy="775199"/>
          <a:chOff x="-23900" y="-67905"/>
          <a:chExt cx="2669876" cy="1047643"/>
        </a:xfrm>
      </xdr:grpSpPr>
      <xdr:pic>
        <xdr:nvPicPr>
          <xdr:cNvPr id="10" name="Рисунок 9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23900" y="-60541"/>
            <a:ext cx="1363099" cy="10402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r:link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61732" y="-67905"/>
            <a:ext cx="1284244" cy="10218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71680</xdr:colOff>
      <xdr:row>0</xdr:row>
      <xdr:rowOff>0</xdr:rowOff>
    </xdr:from>
    <xdr:to>
      <xdr:col>1</xdr:col>
      <xdr:colOff>240974</xdr:colOff>
      <xdr:row>3</xdr:row>
      <xdr:rowOff>13026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0" y="0"/>
          <a:ext cx="560063" cy="514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254000</xdr:colOff>
      <xdr:row>0</xdr:row>
      <xdr:rowOff>31748</xdr:rowOff>
    </xdr:from>
    <xdr:to>
      <xdr:col>1</xdr:col>
      <xdr:colOff>801077</xdr:colOff>
      <xdr:row>3</xdr:row>
      <xdr:rowOff>26051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69" y="31748"/>
          <a:ext cx="547077" cy="49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540563</xdr:colOff>
      <xdr:row>0</xdr:row>
      <xdr:rowOff>32564</xdr:rowOff>
    </xdr:from>
    <xdr:to>
      <xdr:col>6</xdr:col>
      <xdr:colOff>1104032</xdr:colOff>
      <xdr:row>2</xdr:row>
      <xdr:rowOff>156307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42255" y="32564"/>
          <a:ext cx="563469" cy="46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1113692</xdr:colOff>
      <xdr:row>0</xdr:row>
      <xdr:rowOff>13026</xdr:rowOff>
    </xdr:from>
    <xdr:to>
      <xdr:col>6</xdr:col>
      <xdr:colOff>553589</xdr:colOff>
      <xdr:row>3</xdr:row>
      <xdr:rowOff>6512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69128" y="13026"/>
          <a:ext cx="586153" cy="494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38"/>
  <sheetViews>
    <sheetView view="pageLayout" zoomScaleNormal="70" zoomScaleSheetLayoutView="100" workbookViewId="0">
      <selection activeCell="D19" sqref="D19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28515625" style="11" customWidth="1"/>
    <col min="5" max="5" width="27.85546875" style="11" customWidth="1"/>
    <col min="6" max="6" width="14.28515625" style="33" customWidth="1"/>
    <col min="7" max="7" width="7.5703125" style="11" customWidth="1"/>
    <col min="8" max="11" width="8.7109375" style="11" customWidth="1"/>
    <col min="12" max="12" width="29.7109375" style="11" customWidth="1"/>
    <col min="13" max="14" width="8.7109375" style="11" customWidth="1"/>
    <col min="15" max="15" width="28.85546875" style="11" customWidth="1"/>
    <col min="16" max="16384" width="9.140625" style="11"/>
  </cols>
  <sheetData>
    <row r="1" spans="1:16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1"/>
      <c r="N1" s="141"/>
      <c r="O1" s="141"/>
    </row>
    <row r="2" spans="1:16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1"/>
      <c r="N2" s="141"/>
      <c r="O2" s="141"/>
    </row>
    <row r="3" spans="1:16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13"/>
      <c r="N3" s="113"/>
      <c r="O3" s="113"/>
    </row>
    <row r="4" spans="1:16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13"/>
      <c r="N4" s="113"/>
      <c r="O4" s="113"/>
    </row>
    <row r="5" spans="1:16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09"/>
      <c r="N5" s="109"/>
      <c r="O5" s="109"/>
    </row>
    <row r="6" spans="1:16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33"/>
      <c r="N6" s="123"/>
      <c r="O6" s="123"/>
    </row>
    <row r="7" spans="1:16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40" t="s">
        <v>126</v>
      </c>
      <c r="J7" s="941"/>
      <c r="K7" s="942"/>
      <c r="L7" s="588" t="s">
        <v>19</v>
      </c>
      <c r="M7" s="142"/>
      <c r="N7" s="123"/>
      <c r="O7" s="123"/>
    </row>
    <row r="8" spans="1:16" s="33" customFormat="1" ht="15" x14ac:dyDescent="0.2">
      <c r="A8" s="925" t="s">
        <v>123</v>
      </c>
      <c r="B8" s="925"/>
      <c r="C8" s="200"/>
      <c r="D8" s="945" t="s">
        <v>355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14"/>
      <c r="N8" s="114"/>
      <c r="O8" s="114"/>
    </row>
    <row r="9" spans="1:16" s="33" customFormat="1" ht="15.75" x14ac:dyDescent="0.25">
      <c r="A9" s="184" t="s">
        <v>41</v>
      </c>
      <c r="B9" s="202"/>
      <c r="C9" s="384">
        <v>74</v>
      </c>
      <c r="D9" s="950" t="s">
        <v>229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74</v>
      </c>
      <c r="M9" s="110"/>
      <c r="N9" s="110"/>
      <c r="O9" s="110"/>
    </row>
    <row r="10" spans="1:16" s="33" customFormat="1" ht="15" customHeight="1" x14ac:dyDescent="0.2">
      <c r="A10" s="184" t="s">
        <v>42</v>
      </c>
      <c r="B10" s="203"/>
      <c r="C10" s="385">
        <v>6</v>
      </c>
      <c r="D10" s="936" t="s">
        <v>134</v>
      </c>
      <c r="E10" s="936"/>
      <c r="F10" s="936"/>
      <c r="G10" s="936"/>
      <c r="H10" s="937"/>
      <c r="I10" s="64">
        <v>59</v>
      </c>
      <c r="J10" s="64">
        <v>44</v>
      </c>
      <c r="K10" s="64">
        <v>35</v>
      </c>
      <c r="L10" s="953"/>
      <c r="M10" s="115"/>
      <c r="N10" s="115"/>
      <c r="O10" s="115"/>
    </row>
    <row r="11" spans="1:16" s="7" customFormat="1" ht="14.45" customHeigh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09"/>
      <c r="N11" s="108"/>
      <c r="O11" s="108"/>
    </row>
    <row r="12" spans="1:16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10"/>
      <c r="N12" s="108"/>
      <c r="O12" s="123"/>
      <c r="P12" s="123"/>
    </row>
    <row r="13" spans="1:16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10"/>
      <c r="N13" s="108"/>
      <c r="O13" s="123"/>
      <c r="P13" s="123"/>
    </row>
    <row r="14" spans="1:16" s="33" customFormat="1" ht="15.6" customHeight="1" x14ac:dyDescent="0.2">
      <c r="A14" s="38">
        <v>1</v>
      </c>
      <c r="B14" s="545" t="s">
        <v>208</v>
      </c>
      <c r="C14" s="166">
        <v>1985</v>
      </c>
      <c r="D14" s="64" t="s">
        <v>4</v>
      </c>
      <c r="E14" s="184" t="s">
        <v>146</v>
      </c>
      <c r="F14" s="197" t="s">
        <v>304</v>
      </c>
      <c r="G14" s="514">
        <v>63</v>
      </c>
      <c r="H14" s="515">
        <v>32</v>
      </c>
      <c r="I14" s="504">
        <f>RANK(H14,H$14:H$21,0)</f>
        <v>1</v>
      </c>
      <c r="J14" s="516">
        <f>INDEX({20;18;16;15;14;13;12;11;10;9;8;7;6;5;4;3;2;1},MATCH(I14,{1;2;3;4;5;6;7;8;9;10;11;12;13;14;15;16;17;18},0))</f>
        <v>20</v>
      </c>
      <c r="K14" s="509"/>
      <c r="L14" s="63" t="s">
        <v>120</v>
      </c>
      <c r="M14" s="109"/>
      <c r="N14" s="109"/>
      <c r="O14" s="109"/>
    </row>
    <row r="15" spans="1:16" ht="15.6" customHeight="1" x14ac:dyDescent="0.2">
      <c r="A15" s="898">
        <v>2</v>
      </c>
      <c r="B15" s="827" t="s">
        <v>313</v>
      </c>
      <c r="C15" s="899">
        <v>2004</v>
      </c>
      <c r="D15" s="829">
        <v>1</v>
      </c>
      <c r="E15" s="827" t="s">
        <v>157</v>
      </c>
      <c r="F15" s="900" t="s">
        <v>323</v>
      </c>
      <c r="G15" s="901">
        <v>61.85</v>
      </c>
      <c r="H15" s="902">
        <v>30</v>
      </c>
      <c r="I15" s="903">
        <f>RANK(H15,H$14:H$21,0)</f>
        <v>2</v>
      </c>
      <c r="J15" s="904">
        <f>INDEX({20;18;16;15;14;13;12;11;10;9;8;7;6;5;4;3;2;1},MATCH(I15,{1;2;3;4;5;6;7;8;9;10;11;12;13;14;15;16;17;18},0))</f>
        <v>18</v>
      </c>
      <c r="K15" s="905"/>
      <c r="L15" s="906" t="s">
        <v>314</v>
      </c>
      <c r="M15" s="143"/>
      <c r="N15" s="143"/>
      <c r="O15" s="143"/>
    </row>
    <row r="16" spans="1:16" ht="15.6" customHeight="1" x14ac:dyDescent="0.2">
      <c r="A16" s="907"/>
      <c r="B16" s="908"/>
      <c r="C16" s="909"/>
      <c r="D16" s="910"/>
      <c r="E16" s="908"/>
      <c r="F16" s="911"/>
      <c r="G16" s="912"/>
      <c r="H16" s="913"/>
      <c r="I16" s="914"/>
      <c r="J16" s="915"/>
      <c r="K16" s="910"/>
      <c r="L16" s="908"/>
      <c r="M16" s="143"/>
      <c r="N16" s="143"/>
      <c r="O16" s="143"/>
    </row>
    <row r="17" spans="1:15" s="12" customFormat="1" x14ac:dyDescent="0.2">
      <c r="A17" s="433"/>
      <c r="B17" s="288"/>
      <c r="C17" s="740"/>
      <c r="D17" s="731"/>
      <c r="E17" s="484"/>
      <c r="F17" s="741"/>
      <c r="G17" s="742"/>
      <c r="H17" s="743"/>
      <c r="I17" s="744"/>
      <c r="J17" s="745"/>
      <c r="K17" s="731"/>
      <c r="L17" s="175"/>
      <c r="M17" s="135"/>
      <c r="N17" s="136"/>
      <c r="O17" s="137"/>
    </row>
    <row r="18" spans="1:15" s="12" customFormat="1" x14ac:dyDescent="0.2">
      <c r="A18" s="433"/>
      <c r="B18" s="486"/>
      <c r="C18" s="296"/>
      <c r="D18" s="443"/>
      <c r="E18" s="297"/>
      <c r="F18" s="491"/>
      <c r="G18" s="435"/>
      <c r="H18" s="443"/>
      <c r="I18" s="443"/>
      <c r="J18" s="296"/>
      <c r="K18" s="386"/>
      <c r="L18" s="113"/>
      <c r="M18" s="135"/>
      <c r="N18" s="136"/>
      <c r="O18" s="137"/>
    </row>
    <row r="19" spans="1:15" x14ac:dyDescent="0.2">
      <c r="A19" s="433"/>
      <c r="B19" s="175"/>
      <c r="C19" s="136"/>
      <c r="D19" s="136"/>
      <c r="E19" s="285"/>
      <c r="F19" s="442"/>
      <c r="G19" s="290"/>
      <c r="H19" s="442"/>
      <c r="I19" s="138"/>
      <c r="J19" s="134"/>
      <c r="K19" s="136"/>
      <c r="L19" s="492"/>
      <c r="M19" s="135"/>
      <c r="N19" s="136"/>
      <c r="O19" s="140"/>
    </row>
    <row r="20" spans="1:15" x14ac:dyDescent="0.2">
      <c r="A20" s="187"/>
      <c r="B20" s="187"/>
      <c r="C20" s="187"/>
      <c r="D20" s="187"/>
      <c r="E20" s="187"/>
      <c r="F20" s="187"/>
      <c r="G20" s="111"/>
      <c r="H20" s="111"/>
      <c r="I20" s="111"/>
      <c r="J20" s="111"/>
      <c r="K20" s="111"/>
      <c r="L20" s="111"/>
      <c r="M20" s="135"/>
      <c r="N20" s="136"/>
      <c r="O20" s="140"/>
    </row>
    <row r="21" spans="1:15" s="33" customFormat="1" x14ac:dyDescent="0.2">
      <c r="A21" s="111" t="s">
        <v>15</v>
      </c>
      <c r="B21" s="111"/>
      <c r="C21" s="111" t="s">
        <v>227</v>
      </c>
      <c r="D21" s="187"/>
      <c r="E21" s="113"/>
      <c r="F21" s="111" t="s">
        <v>99</v>
      </c>
      <c r="G21" s="187"/>
      <c r="H21" s="111"/>
      <c r="I21" s="111"/>
      <c r="J21" s="112" t="s">
        <v>131</v>
      </c>
      <c r="K21" s="187"/>
      <c r="L21" s="187"/>
      <c r="M21" s="135"/>
      <c r="N21" s="136"/>
      <c r="O21" s="140"/>
    </row>
    <row r="22" spans="1:15" s="33" customFormat="1" x14ac:dyDescent="0.2">
      <c r="A22" s="111"/>
      <c r="B22" s="111"/>
      <c r="C22" s="112"/>
      <c r="D22" s="187"/>
      <c r="E22" s="113"/>
      <c r="F22" s="111"/>
      <c r="G22" s="187"/>
      <c r="H22" s="111"/>
      <c r="I22" s="111"/>
      <c r="J22" s="187"/>
      <c r="K22" s="187"/>
      <c r="L22" s="187"/>
      <c r="M22" s="113"/>
      <c r="N22" s="113"/>
      <c r="O22" s="113"/>
    </row>
    <row r="23" spans="1:15" s="33" customFormat="1" x14ac:dyDescent="0.2">
      <c r="A23" s="111" t="s">
        <v>16</v>
      </c>
      <c r="B23" s="111"/>
      <c r="C23" s="111" t="s">
        <v>132</v>
      </c>
      <c r="D23" s="111"/>
      <c r="E23" s="111"/>
      <c r="F23" s="111" t="s">
        <v>100</v>
      </c>
      <c r="G23" s="187"/>
      <c r="H23" s="111"/>
      <c r="I23" s="111"/>
      <c r="J23" s="187" t="s">
        <v>262</v>
      </c>
      <c r="K23" s="187"/>
      <c r="L23" s="187"/>
      <c r="M23" s="112"/>
      <c r="N23" s="109"/>
      <c r="O23" s="109"/>
    </row>
    <row r="24" spans="1:15" s="33" customFormat="1" x14ac:dyDescent="0.2">
      <c r="A24" s="187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12"/>
      <c r="N24" s="109"/>
      <c r="O24" s="109"/>
    </row>
    <row r="25" spans="1:15" x14ac:dyDescent="0.2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</row>
    <row r="26" spans="1:15" x14ac:dyDescent="0.2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</row>
    <row r="27" spans="1:15" x14ac:dyDescent="0.2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 t="s">
        <v>66</v>
      </c>
      <c r="L27" s="109"/>
      <c r="M27" s="109"/>
      <c r="N27" s="109"/>
      <c r="O27" s="109"/>
    </row>
    <row r="28" spans="1:15" x14ac:dyDescent="0.2">
      <c r="A28" s="33"/>
      <c r="B28" s="33"/>
      <c r="C28" s="33"/>
      <c r="D28" s="33"/>
      <c r="E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5" x14ac:dyDescent="0.2">
      <c r="A29" s="33"/>
      <c r="B29" s="33"/>
      <c r="C29" s="33"/>
      <c r="D29" s="33"/>
      <c r="E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1:15" x14ac:dyDescent="0.2">
      <c r="A30" s="33"/>
      <c r="B30" s="33"/>
      <c r="C30" s="33"/>
      <c r="D30" s="33"/>
      <c r="E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1:15" x14ac:dyDescent="0.2">
      <c r="A31" s="33"/>
      <c r="B31" s="33"/>
      <c r="C31" s="33"/>
      <c r="D31" s="33"/>
      <c r="E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1:15" x14ac:dyDescent="0.2">
      <c r="A32" s="33"/>
      <c r="B32" s="33"/>
      <c r="C32" s="33"/>
      <c r="D32" s="33"/>
      <c r="E32" s="33"/>
      <c r="G32" s="33"/>
      <c r="H32" s="33"/>
      <c r="I32" s="33"/>
      <c r="J32" s="33"/>
      <c r="K32" s="33"/>
      <c r="L32" s="33"/>
      <c r="M32" s="33"/>
      <c r="N32" s="33"/>
      <c r="O32" s="33"/>
    </row>
    <row r="33" spans="1:15" x14ac:dyDescent="0.2">
      <c r="A33" s="33"/>
      <c r="B33" s="33"/>
      <c r="C33" s="33"/>
      <c r="D33" s="33"/>
      <c r="E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x14ac:dyDescent="0.2">
      <c r="A34" s="33"/>
      <c r="B34" s="33"/>
      <c r="C34" s="33"/>
      <c r="D34" s="33"/>
      <c r="E34" s="33"/>
      <c r="G34" s="33"/>
      <c r="H34" s="33"/>
      <c r="I34" s="33"/>
      <c r="J34" s="33"/>
      <c r="K34" s="33"/>
      <c r="L34" s="33"/>
      <c r="M34" s="33"/>
      <c r="N34" s="33"/>
      <c r="O34" s="33"/>
    </row>
    <row r="35" spans="1:15" x14ac:dyDescent="0.2">
      <c r="A35" s="33"/>
      <c r="B35" s="33"/>
      <c r="C35" s="33"/>
      <c r="D35" s="33"/>
      <c r="E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x14ac:dyDescent="0.2">
      <c r="A36" s="33"/>
      <c r="B36" s="33"/>
      <c r="C36" s="33"/>
      <c r="D36" s="33"/>
      <c r="E36" s="33"/>
      <c r="G36" s="33"/>
      <c r="H36" s="33"/>
      <c r="I36" s="33"/>
      <c r="J36" s="33"/>
      <c r="K36" s="33"/>
      <c r="L36" s="33"/>
      <c r="M36" s="33"/>
      <c r="N36" s="33"/>
      <c r="O36" s="33"/>
    </row>
    <row r="37" spans="1:15" x14ac:dyDescent="0.2">
      <c r="A37" s="33"/>
      <c r="B37" s="33"/>
      <c r="C37" s="33"/>
      <c r="D37" s="33"/>
      <c r="E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 x14ac:dyDescent="0.2">
      <c r="A38" s="33"/>
      <c r="B38" s="33"/>
      <c r="C38" s="33"/>
      <c r="D38" s="33"/>
      <c r="E38" s="33"/>
      <c r="G38" s="33"/>
      <c r="H38" s="33"/>
      <c r="I38" s="33"/>
      <c r="J38" s="33"/>
      <c r="K38" s="33"/>
      <c r="L38" s="33"/>
      <c r="M38" s="33"/>
      <c r="N38" s="33"/>
      <c r="O38" s="33"/>
    </row>
  </sheetData>
  <sheetProtection selectLockedCells="1" selectUnlockedCells="1"/>
  <sortState ref="B14:L16">
    <sortCondition descending="1" ref="H14:H16"/>
  </sortState>
  <mergeCells count="26">
    <mergeCell ref="L12:L13"/>
    <mergeCell ref="D10:H10"/>
    <mergeCell ref="C7:H7"/>
    <mergeCell ref="I7:K7"/>
    <mergeCell ref="G12:G13"/>
    <mergeCell ref="H12:H13"/>
    <mergeCell ref="I12:I13"/>
    <mergeCell ref="J12:J13"/>
    <mergeCell ref="K12:K13"/>
    <mergeCell ref="D8:H8"/>
    <mergeCell ref="I8:K8"/>
    <mergeCell ref="D9:H9"/>
    <mergeCell ref="L9:L10"/>
    <mergeCell ref="A12:A13"/>
    <mergeCell ref="B12:B13"/>
    <mergeCell ref="C12:C13"/>
    <mergeCell ref="D12:D13"/>
    <mergeCell ref="E12:E13"/>
    <mergeCell ref="A8:B8"/>
    <mergeCell ref="A6:B6"/>
    <mergeCell ref="A7:B7"/>
    <mergeCell ref="A1:L1"/>
    <mergeCell ref="A2:L2"/>
    <mergeCell ref="A3:L3"/>
    <mergeCell ref="A4:L4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25"/>
  <sheetViews>
    <sheetView view="pageLayout" zoomScaleNormal="70" zoomScaleSheetLayoutView="100" workbookViewId="0">
      <selection activeCell="G22" sqref="G22"/>
    </sheetView>
  </sheetViews>
  <sheetFormatPr defaultColWidth="9.140625" defaultRowHeight="12.75" x14ac:dyDescent="0.2"/>
  <cols>
    <col min="1" max="1" width="6.5703125" style="11" customWidth="1"/>
    <col min="2" max="2" width="23.28515625" style="11" customWidth="1"/>
    <col min="3" max="3" width="9.42578125" style="11" customWidth="1"/>
    <col min="4" max="4" width="7.42578125" style="11" customWidth="1"/>
    <col min="5" max="5" width="28" style="11" customWidth="1"/>
    <col min="6" max="6" width="16.7109375" style="11" customWidth="1"/>
    <col min="7" max="7" width="7.5703125" style="11" customWidth="1"/>
    <col min="8" max="11" width="8.7109375" style="11" customWidth="1"/>
    <col min="12" max="12" width="32.5703125" style="11" customWidth="1"/>
    <col min="13" max="16384" width="9.140625" style="11"/>
  </cols>
  <sheetData>
    <row r="1" spans="1:15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3"/>
    </row>
    <row r="2" spans="1:15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3"/>
    </row>
    <row r="3" spans="1:15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26"/>
      <c r="N3" s="126"/>
      <c r="O3" s="126"/>
    </row>
    <row r="4" spans="1:15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11"/>
      <c r="N4" s="111"/>
      <c r="O4" s="111"/>
    </row>
    <row r="5" spans="1:15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</row>
    <row r="6" spans="1:15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</row>
    <row r="7" spans="1:15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126</v>
      </c>
      <c r="J7" s="955"/>
      <c r="K7" s="955"/>
      <c r="L7" s="328" t="s">
        <v>19</v>
      </c>
    </row>
    <row r="8" spans="1:15" s="33" customFormat="1" ht="15" x14ac:dyDescent="0.2">
      <c r="A8" s="925" t="s">
        <v>123</v>
      </c>
      <c r="B8" s="925"/>
      <c r="C8" s="200"/>
      <c r="D8" s="945" t="s">
        <v>355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24"/>
      <c r="N8" s="114"/>
      <c r="O8" s="7"/>
    </row>
    <row r="9" spans="1:15" s="33" customFormat="1" ht="15.75" x14ac:dyDescent="0.25">
      <c r="A9" s="184" t="s">
        <v>41</v>
      </c>
      <c r="B9" s="202"/>
      <c r="C9" s="384">
        <v>74</v>
      </c>
      <c r="D9" s="950" t="s">
        <v>230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81</v>
      </c>
      <c r="M9" s="104"/>
      <c r="N9" s="110"/>
      <c r="O9" s="7"/>
    </row>
    <row r="10" spans="1:15" s="33" customFormat="1" ht="15" customHeight="1" x14ac:dyDescent="0.2">
      <c r="A10" s="184" t="s">
        <v>42</v>
      </c>
      <c r="B10" s="203"/>
      <c r="C10" s="385">
        <v>6</v>
      </c>
      <c r="D10" s="936" t="s">
        <v>133</v>
      </c>
      <c r="E10" s="936"/>
      <c r="F10" s="936"/>
      <c r="G10" s="936"/>
      <c r="H10" s="937"/>
      <c r="I10" s="64">
        <v>72</v>
      </c>
      <c r="J10" s="64">
        <v>56</v>
      </c>
      <c r="K10" s="64">
        <v>45</v>
      </c>
      <c r="L10" s="953"/>
      <c r="M10" s="104"/>
      <c r="N10" s="115"/>
      <c r="O10" s="7"/>
    </row>
    <row r="11" spans="1:15" s="33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7"/>
      <c r="N11" s="7"/>
      <c r="O11" s="7"/>
    </row>
    <row r="12" spans="1:15" ht="11.25" customHeight="1" x14ac:dyDescent="0.2">
      <c r="A12" s="931" t="s">
        <v>127</v>
      </c>
      <c r="B12" s="932" t="s">
        <v>148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954"/>
      <c r="N12" s="954"/>
      <c r="O12" s="954"/>
    </row>
    <row r="13" spans="1:15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954"/>
      <c r="N13" s="954"/>
      <c r="O13" s="954"/>
    </row>
    <row r="14" spans="1:15" ht="15.6" customHeight="1" x14ac:dyDescent="0.2">
      <c r="A14" s="38">
        <v>1</v>
      </c>
      <c r="B14" s="545" t="s">
        <v>203</v>
      </c>
      <c r="C14" s="400">
        <v>2003</v>
      </c>
      <c r="D14" s="398" t="s">
        <v>3</v>
      </c>
      <c r="E14" s="185" t="s">
        <v>157</v>
      </c>
      <c r="F14" s="399" t="s">
        <v>312</v>
      </c>
      <c r="G14" s="402">
        <v>67.3</v>
      </c>
      <c r="H14" s="507">
        <v>54</v>
      </c>
      <c r="I14" s="506">
        <f>RANK(H14,H$14:H$20,0)</f>
        <v>1</v>
      </c>
      <c r="J14" s="508">
        <f>INDEX({20;18;16;15;14;13;12;11;10;9;8;7;6;5;4;3;2;1},MATCH(I14,{1;2;3;4;5;6;7;8;9;10;11;12;13;14;15;16;17;18},0))</f>
        <v>20</v>
      </c>
      <c r="K14" s="398" t="s">
        <v>5</v>
      </c>
      <c r="L14" s="672" t="s">
        <v>202</v>
      </c>
      <c r="M14" s="7"/>
      <c r="N14" s="5"/>
      <c r="O14" s="7"/>
    </row>
    <row r="15" spans="1:15" s="12" customFormat="1" ht="15.6" customHeight="1" x14ac:dyDescent="0.2">
      <c r="A15" s="93">
        <v>2</v>
      </c>
      <c r="B15" s="390" t="s">
        <v>289</v>
      </c>
      <c r="C15" s="889">
        <v>1995</v>
      </c>
      <c r="D15" s="509" t="s">
        <v>4</v>
      </c>
      <c r="E15" s="390" t="s">
        <v>157</v>
      </c>
      <c r="F15" s="517" t="s">
        <v>290</v>
      </c>
      <c r="G15" s="514" t="s">
        <v>354</v>
      </c>
      <c r="H15" s="507">
        <v>47</v>
      </c>
      <c r="I15" s="506">
        <f>RANK(H15,H$14:H$20,0)</f>
        <v>2</v>
      </c>
      <c r="J15" s="508">
        <f>INDEX({20;18;16;15;14;13;12;11;10;9;8;7;6;5;4;3;2;1},MATCH(I15,{1;2;3;4;5;6;7;8;9;10;11;12;13;14;15;16;17;18},0))</f>
        <v>18</v>
      </c>
      <c r="K15" s="398" t="s">
        <v>5</v>
      </c>
      <c r="L15" s="553" t="s">
        <v>291</v>
      </c>
      <c r="M15" s="33"/>
    </row>
    <row r="16" spans="1:15" s="12" customFormat="1" ht="15.6" customHeight="1" x14ac:dyDescent="0.2">
      <c r="A16" s="38">
        <v>3</v>
      </c>
      <c r="B16" s="179" t="s">
        <v>256</v>
      </c>
      <c r="C16" s="398">
        <v>2002</v>
      </c>
      <c r="D16" s="398">
        <v>1</v>
      </c>
      <c r="E16" s="185" t="s">
        <v>251</v>
      </c>
      <c r="F16" s="291" t="s">
        <v>263</v>
      </c>
      <c r="G16" s="402">
        <v>67.05</v>
      </c>
      <c r="H16" s="507">
        <v>29</v>
      </c>
      <c r="I16" s="506">
        <f>RANK(H16,H$14:H$20,0)</f>
        <v>3</v>
      </c>
      <c r="J16" s="508">
        <f>INDEX({20;18;16;15;14;13;12;11;10;9;8;7;6;5;4;3;2;1},MATCH(I16,{1;2;3;4;5;6;7;8;9;10;11;12;13;14;15;16;17;18},0))</f>
        <v>16</v>
      </c>
      <c r="K16" s="398"/>
      <c r="L16" s="179" t="s">
        <v>257</v>
      </c>
      <c r="M16" s="33"/>
    </row>
    <row r="17" spans="1:13" s="12" customFormat="1" ht="15.6" customHeight="1" x14ac:dyDescent="0.2">
      <c r="A17" s="767">
        <v>4</v>
      </c>
      <c r="B17" s="635" t="s">
        <v>275</v>
      </c>
      <c r="C17" s="736">
        <v>1987</v>
      </c>
      <c r="D17" s="737" t="s">
        <v>4</v>
      </c>
      <c r="E17" s="635" t="s">
        <v>31</v>
      </c>
      <c r="F17" s="769"/>
      <c r="G17" s="750">
        <v>66.8</v>
      </c>
      <c r="H17" s="751">
        <v>18</v>
      </c>
      <c r="I17" s="752">
        <f>RANK(H17,H$14:H$20,0)</f>
        <v>4</v>
      </c>
      <c r="J17" s="753">
        <f>INDEX({20;18;16;15;14;13;12;11;10;9;8;7;6;5;4;3;2;1},MATCH(I17,{1;2;3;4;5;6;7;8;9;10;11;12;13;14;15;16;17;18},0))</f>
        <v>15</v>
      </c>
      <c r="K17" s="737"/>
      <c r="L17" s="511" t="s">
        <v>276</v>
      </c>
      <c r="M17" s="33"/>
    </row>
    <row r="18" spans="1:13" s="12" customFormat="1" ht="15.6" customHeight="1" x14ac:dyDescent="0.2">
      <c r="A18" s="38">
        <v>5</v>
      </c>
      <c r="B18" s="185" t="s">
        <v>274</v>
      </c>
      <c r="C18" s="397">
        <v>1996</v>
      </c>
      <c r="D18" s="398" t="s">
        <v>4</v>
      </c>
      <c r="E18" s="185" t="s">
        <v>31</v>
      </c>
      <c r="F18" s="401"/>
      <c r="G18" s="402">
        <v>67.05</v>
      </c>
      <c r="H18" s="507">
        <v>15</v>
      </c>
      <c r="I18" s="506">
        <f>RANK(H18,H$14:H$20,0)</f>
        <v>5</v>
      </c>
      <c r="J18" s="508">
        <f>INDEX({20;18;16;15;14;13;12;11;10;9;8;7;6;5;4;3;2;1},MATCH(I18,{1;2;3;4;5;6;7;8;9;10;11;12;13;14;15;16;17;18},0))</f>
        <v>14</v>
      </c>
      <c r="K18" s="398"/>
      <c r="L18" s="185" t="s">
        <v>237</v>
      </c>
      <c r="M18" s="33"/>
    </row>
    <row r="19" spans="1:13" s="12" customFormat="1" ht="15.6" customHeight="1" x14ac:dyDescent="0.2">
      <c r="A19" s="433"/>
      <c r="B19" s="295"/>
      <c r="C19" s="488"/>
      <c r="D19" s="487"/>
      <c r="E19" s="486"/>
      <c r="F19" s="759"/>
      <c r="G19" s="755"/>
      <c r="H19" s="756"/>
      <c r="I19" s="757"/>
      <c r="J19" s="758"/>
      <c r="K19" s="487"/>
      <c r="L19" s="496"/>
      <c r="M19" s="33"/>
    </row>
    <row r="20" spans="1:13" s="12" customFormat="1" ht="15.6" customHeight="1" x14ac:dyDescent="0.2">
      <c r="A20" s="433"/>
      <c r="B20" s="297"/>
      <c r="C20" s="296"/>
      <c r="D20" s="411"/>
      <c r="E20" s="411"/>
      <c r="F20" s="434"/>
      <c r="G20" s="435"/>
      <c r="H20" s="411"/>
      <c r="I20" s="411"/>
      <c r="J20" s="296"/>
      <c r="K20" s="386"/>
      <c r="L20" s="113"/>
      <c r="M20" s="33"/>
    </row>
    <row r="21" spans="1:13" s="12" customFormat="1" ht="15.6" customHeight="1" x14ac:dyDescent="0.2">
      <c r="A21" s="433"/>
      <c r="B21" s="297" t="s">
        <v>66</v>
      </c>
      <c r="C21" s="296"/>
      <c r="D21" s="457"/>
      <c r="E21" s="457"/>
      <c r="F21" s="434"/>
      <c r="G21" s="435"/>
      <c r="H21" s="457"/>
      <c r="I21" s="457"/>
      <c r="J21" s="296"/>
      <c r="K21" s="386"/>
      <c r="L21" s="113"/>
      <c r="M21" s="33"/>
    </row>
    <row r="22" spans="1:13" s="12" customFormat="1" ht="15.6" customHeight="1" x14ac:dyDescent="0.2">
      <c r="A22" s="433"/>
      <c r="B22" s="297"/>
      <c r="C22" s="296"/>
      <c r="D22" s="411"/>
      <c r="E22" s="411"/>
      <c r="F22" s="434"/>
      <c r="G22" s="435"/>
      <c r="H22" s="411"/>
      <c r="I22" s="411"/>
      <c r="J22" s="296"/>
      <c r="K22" s="386"/>
      <c r="L22" s="113"/>
      <c r="M22" s="33"/>
    </row>
    <row r="23" spans="1:13" x14ac:dyDescent="0.2">
      <c r="A23" s="111" t="s">
        <v>15</v>
      </c>
      <c r="B23" s="111"/>
      <c r="C23" s="111" t="s">
        <v>227</v>
      </c>
      <c r="D23" s="187"/>
      <c r="E23" s="113"/>
      <c r="F23" s="111" t="s">
        <v>99</v>
      </c>
      <c r="G23" s="187"/>
      <c r="H23" s="111"/>
      <c r="I23" s="111"/>
      <c r="J23" s="112" t="s">
        <v>131</v>
      </c>
      <c r="K23" s="187"/>
      <c r="L23" s="187"/>
    </row>
    <row r="24" spans="1:13" x14ac:dyDescent="0.2">
      <c r="A24" s="111"/>
      <c r="B24" s="111"/>
      <c r="C24" s="112"/>
      <c r="D24" s="187"/>
      <c r="E24" s="113"/>
      <c r="F24" s="111"/>
      <c r="G24" s="187"/>
      <c r="H24" s="111"/>
      <c r="I24" s="111"/>
      <c r="J24" s="187"/>
      <c r="K24" s="187"/>
      <c r="L24" s="187"/>
    </row>
    <row r="25" spans="1:13" x14ac:dyDescent="0.2">
      <c r="A25" s="111" t="s">
        <v>16</v>
      </c>
      <c r="B25" s="111"/>
      <c r="C25" s="111" t="s">
        <v>132</v>
      </c>
      <c r="D25" s="111"/>
      <c r="E25" s="111"/>
      <c r="F25" s="111" t="s">
        <v>100</v>
      </c>
      <c r="G25" s="187"/>
      <c r="H25" s="111"/>
      <c r="I25" s="111"/>
      <c r="J25" s="187" t="s">
        <v>262</v>
      </c>
      <c r="K25" s="187"/>
      <c r="L25" s="187"/>
    </row>
  </sheetData>
  <sheetProtection selectLockedCells="1" selectUnlockedCells="1"/>
  <sortState ref="B14:L18">
    <sortCondition descending="1" ref="H14:H18"/>
  </sortState>
  <mergeCells count="29">
    <mergeCell ref="A8:B8"/>
    <mergeCell ref="A7:B7"/>
    <mergeCell ref="J12:J13"/>
    <mergeCell ref="K12:K13"/>
    <mergeCell ref="A12:A13"/>
    <mergeCell ref="B12:B13"/>
    <mergeCell ref="C12:C13"/>
    <mergeCell ref="D12:D13"/>
    <mergeCell ref="E12:E13"/>
    <mergeCell ref="I12:I13"/>
    <mergeCell ref="D8:H8"/>
    <mergeCell ref="D9:H9"/>
    <mergeCell ref="D10:H10"/>
    <mergeCell ref="C7:H7"/>
    <mergeCell ref="A6:B6"/>
    <mergeCell ref="A1:L1"/>
    <mergeCell ref="A2:L2"/>
    <mergeCell ref="A3:L3"/>
    <mergeCell ref="A4:L4"/>
    <mergeCell ref="O12:O13"/>
    <mergeCell ref="M12:M13"/>
    <mergeCell ref="N12:N13"/>
    <mergeCell ref="I8:K8"/>
    <mergeCell ref="C6:J6"/>
    <mergeCell ref="G12:G13"/>
    <mergeCell ref="H12:H13"/>
    <mergeCell ref="I7:K7"/>
    <mergeCell ref="L9:L10"/>
    <mergeCell ref="L12:L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28"/>
  <sheetViews>
    <sheetView view="pageLayout" zoomScale="92" zoomScaleNormal="55" zoomScaleSheetLayoutView="98" zoomScalePageLayoutView="92" workbookViewId="0">
      <selection activeCell="B28" sqref="B28"/>
    </sheetView>
  </sheetViews>
  <sheetFormatPr defaultColWidth="9.140625" defaultRowHeight="12.75" x14ac:dyDescent="0.2"/>
  <cols>
    <col min="1" max="1" width="6.5703125" style="11" customWidth="1"/>
    <col min="2" max="2" width="22.28515625" style="11" customWidth="1"/>
    <col min="3" max="3" width="9.42578125" style="11" customWidth="1"/>
    <col min="4" max="4" width="7.42578125" style="11" customWidth="1"/>
    <col min="5" max="5" width="24.28515625" style="11" customWidth="1"/>
    <col min="6" max="6" width="17.140625" style="11" customWidth="1"/>
    <col min="7" max="11" width="8.7109375" style="11" customWidth="1"/>
    <col min="12" max="12" width="30.42578125" style="11" customWidth="1"/>
    <col min="13" max="13" width="7" style="11" customWidth="1"/>
    <col min="14" max="14" width="11.28515625" style="11" customWidth="1"/>
    <col min="15" max="15" width="15.7109375" style="11" customWidth="1"/>
    <col min="16" max="16" width="15.4257812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126</v>
      </c>
      <c r="J7" s="955"/>
      <c r="K7" s="955"/>
      <c r="L7" s="328" t="s">
        <v>19</v>
      </c>
      <c r="M7" s="95"/>
      <c r="N7" s="125"/>
      <c r="O7" s="125"/>
      <c r="P7" s="125"/>
    </row>
    <row r="8" spans="1:18" s="33" customFormat="1" ht="15" x14ac:dyDescent="0.2">
      <c r="A8" s="925" t="s">
        <v>123</v>
      </c>
      <c r="B8" s="925"/>
      <c r="C8" s="200"/>
      <c r="D8" s="945" t="s">
        <v>356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s="33" customFormat="1" ht="15.75" x14ac:dyDescent="0.25">
      <c r="A9" s="184" t="s">
        <v>41</v>
      </c>
      <c r="B9" s="202"/>
      <c r="C9" s="384">
        <v>74</v>
      </c>
      <c r="D9" s="950" t="s">
        <v>244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87</v>
      </c>
      <c r="M9" s="94"/>
      <c r="N9" s="124"/>
      <c r="O9" s="124"/>
      <c r="P9" s="124"/>
    </row>
    <row r="10" spans="1:18" s="33" customFormat="1" ht="15" customHeight="1" x14ac:dyDescent="0.2">
      <c r="A10" s="184" t="s">
        <v>42</v>
      </c>
      <c r="B10" s="203"/>
      <c r="C10" s="385">
        <v>6</v>
      </c>
      <c r="D10" s="936" t="s">
        <v>245</v>
      </c>
      <c r="E10" s="936"/>
      <c r="F10" s="936"/>
      <c r="G10" s="936"/>
      <c r="H10" s="937"/>
      <c r="I10" s="64">
        <v>76</v>
      </c>
      <c r="J10" s="64">
        <v>62</v>
      </c>
      <c r="K10" s="64">
        <v>48</v>
      </c>
      <c r="L10" s="953"/>
      <c r="M10" s="144"/>
      <c r="N10" s="122"/>
      <c r="O10" s="122"/>
      <c r="P10" s="122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21"/>
      <c r="N12" s="22"/>
      <c r="O12" s="22"/>
      <c r="P12" s="22"/>
    </row>
    <row r="13" spans="1:18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21"/>
      <c r="N13" s="22"/>
      <c r="O13" s="22"/>
      <c r="P13" s="22"/>
    </row>
    <row r="14" spans="1:18" s="34" customFormat="1" ht="15.6" customHeight="1" x14ac:dyDescent="0.2">
      <c r="A14" s="371">
        <v>1</v>
      </c>
      <c r="B14" s="185" t="s">
        <v>205</v>
      </c>
      <c r="C14" s="397">
        <v>2004</v>
      </c>
      <c r="D14" s="398" t="s">
        <v>5</v>
      </c>
      <c r="E14" s="185" t="s">
        <v>157</v>
      </c>
      <c r="F14" s="410" t="s">
        <v>201</v>
      </c>
      <c r="G14" s="402">
        <v>72.400000000000006</v>
      </c>
      <c r="H14" s="507">
        <v>59</v>
      </c>
      <c r="I14" s="506">
        <f>RANK(H14,H$14:H$21,0)</f>
        <v>1</v>
      </c>
      <c r="J14" s="508">
        <f>INDEX({20;18;16;15;14;13;12;11;10;9;8;7;6;5;4;3;2;1},MATCH(I14,{1;2;3;4;5;6;7;8;9;10;11;12;13;14;15;16;17;18},0))</f>
        <v>20</v>
      </c>
      <c r="K14" s="398" t="s">
        <v>5</v>
      </c>
      <c r="L14" s="185" t="s">
        <v>216</v>
      </c>
      <c r="M14" s="5"/>
      <c r="N14" s="5"/>
      <c r="O14" s="5"/>
      <c r="P14" s="5"/>
    </row>
    <row r="15" spans="1:18" s="34" customFormat="1" ht="15.6" customHeight="1" x14ac:dyDescent="0.2">
      <c r="A15" s="371">
        <v>2</v>
      </c>
      <c r="B15" s="292" t="s">
        <v>258</v>
      </c>
      <c r="C15" s="400">
        <v>2002</v>
      </c>
      <c r="D15" s="398" t="s">
        <v>5</v>
      </c>
      <c r="E15" s="185" t="s">
        <v>251</v>
      </c>
      <c r="F15" s="291" t="s">
        <v>263</v>
      </c>
      <c r="G15" s="402">
        <v>71.2</v>
      </c>
      <c r="H15" s="507">
        <v>48</v>
      </c>
      <c r="I15" s="506">
        <f>RANK(H15,H$14:H$21,0)</f>
        <v>2</v>
      </c>
      <c r="J15" s="508">
        <f>INDEX({20;18;16;15;14;13;12;11;10;9;8;7;6;5;4;3;2;1},MATCH(I15,{1;2;3;4;5;6;7;8;9;10;11;12;13;14;15;16;17;18},0))</f>
        <v>18</v>
      </c>
      <c r="K15" s="398" t="s">
        <v>5</v>
      </c>
      <c r="L15" s="179" t="s">
        <v>257</v>
      </c>
      <c r="M15" s="341"/>
      <c r="N15" s="341"/>
      <c r="O15" s="341"/>
      <c r="P15" s="341"/>
    </row>
    <row r="16" spans="1:18" s="34" customFormat="1" ht="15.6" customHeight="1" x14ac:dyDescent="0.2">
      <c r="A16" s="371">
        <v>3</v>
      </c>
      <c r="B16" s="185" t="s">
        <v>204</v>
      </c>
      <c r="C16" s="397">
        <v>2004</v>
      </c>
      <c r="D16" s="398" t="s">
        <v>5</v>
      </c>
      <c r="E16" s="185" t="s">
        <v>157</v>
      </c>
      <c r="F16" s="410" t="s">
        <v>201</v>
      </c>
      <c r="G16" s="402">
        <v>71.599999999999994</v>
      </c>
      <c r="H16" s="507">
        <v>40</v>
      </c>
      <c r="I16" s="506">
        <f>RANK(H16,H$14:H$21,0)</f>
        <v>3</v>
      </c>
      <c r="J16" s="508">
        <f>INDEX({20;18;16;15;14;13;12;11;10;9;8;7;6;5;4;3;2;1},MATCH(I16,{1;2;3;4;5;6;7;8;9;10;11;12;13;14;15;16;17;18},0))</f>
        <v>16</v>
      </c>
      <c r="K16" s="398"/>
      <c r="L16" s="179" t="s">
        <v>202</v>
      </c>
      <c r="M16" s="341"/>
      <c r="N16" s="341"/>
      <c r="O16" s="341"/>
      <c r="P16" s="341"/>
    </row>
    <row r="17" spans="1:20" s="33" customFormat="1" ht="15.6" customHeight="1" x14ac:dyDescent="0.2">
      <c r="A17" s="493"/>
      <c r="B17" s="484"/>
      <c r="C17" s="488"/>
      <c r="D17" s="731"/>
      <c r="E17" s="486"/>
      <c r="F17" s="759"/>
      <c r="G17" s="755"/>
      <c r="H17" s="756"/>
      <c r="I17" s="757"/>
      <c r="J17" s="758"/>
      <c r="K17" s="487"/>
      <c r="L17" s="496"/>
      <c r="M17" s="117"/>
      <c r="N17" s="136"/>
      <c r="O17" s="139"/>
      <c r="P17" s="146"/>
      <c r="R17" s="19"/>
      <c r="S17" s="16"/>
      <c r="T17" s="16"/>
    </row>
    <row r="18" spans="1:20" s="33" customFormat="1" ht="15.6" customHeight="1" x14ac:dyDescent="0.2">
      <c r="A18" s="493"/>
      <c r="B18" s="295"/>
      <c r="C18" s="488"/>
      <c r="D18" s="487"/>
      <c r="E18" s="486"/>
      <c r="F18" s="522"/>
      <c r="G18" s="755"/>
      <c r="H18" s="756"/>
      <c r="I18" s="757"/>
      <c r="J18" s="758"/>
      <c r="K18" s="487"/>
      <c r="L18" s="496"/>
      <c r="M18" s="117"/>
      <c r="N18" s="136"/>
      <c r="O18" s="139"/>
      <c r="P18" s="146"/>
      <c r="R18" s="19"/>
      <c r="S18" s="16"/>
      <c r="T18" s="16"/>
    </row>
    <row r="19" spans="1:20" s="33" customFormat="1" ht="15.6" customHeight="1" x14ac:dyDescent="0.2">
      <c r="A19" s="493"/>
      <c r="B19" s="295"/>
      <c r="C19" s="487"/>
      <c r="D19" s="487"/>
      <c r="E19" s="486"/>
      <c r="F19" s="760"/>
      <c r="G19" s="755"/>
      <c r="H19" s="756"/>
      <c r="I19" s="757"/>
      <c r="J19" s="758"/>
      <c r="K19" s="487"/>
      <c r="L19" s="496"/>
      <c r="M19" s="117"/>
      <c r="N19" s="136"/>
      <c r="O19" s="139"/>
      <c r="P19" s="146"/>
      <c r="R19" s="19"/>
      <c r="S19" s="16"/>
      <c r="T19" s="16"/>
    </row>
    <row r="20" spans="1:20" s="33" customFormat="1" ht="15.6" customHeight="1" x14ac:dyDescent="0.2">
      <c r="A20" s="493"/>
      <c r="B20" s="295"/>
      <c r="C20" s="488"/>
      <c r="D20" s="487"/>
      <c r="E20" s="486"/>
      <c r="F20" s="523"/>
      <c r="G20" s="755"/>
      <c r="H20" s="756"/>
      <c r="I20" s="757"/>
      <c r="J20" s="758"/>
      <c r="K20" s="487"/>
      <c r="L20" s="496"/>
      <c r="M20" s="117"/>
      <c r="N20" s="136"/>
      <c r="O20" s="139"/>
      <c r="P20" s="146"/>
      <c r="R20" s="19"/>
      <c r="S20" s="16"/>
      <c r="T20" s="16"/>
    </row>
    <row r="21" spans="1:20" s="33" customFormat="1" ht="15.6" customHeight="1" x14ac:dyDescent="0.2">
      <c r="A21" s="493"/>
      <c r="B21" s="486"/>
      <c r="C21" s="488"/>
      <c r="D21" s="487"/>
      <c r="E21" s="486"/>
      <c r="F21" s="754"/>
      <c r="G21" s="755"/>
      <c r="H21" s="756"/>
      <c r="I21" s="757"/>
      <c r="J21" s="758"/>
      <c r="K21" s="487"/>
      <c r="L21" s="496"/>
      <c r="M21" s="117"/>
      <c r="N21" s="136"/>
      <c r="O21" s="139"/>
      <c r="P21" s="146"/>
      <c r="R21" s="19"/>
      <c r="S21" s="16"/>
      <c r="T21" s="16"/>
    </row>
    <row r="22" spans="1:20" s="33" customFormat="1" ht="13.15" customHeight="1" x14ac:dyDescent="0.2">
      <c r="A22" s="111" t="s">
        <v>15</v>
      </c>
      <c r="B22" s="111"/>
      <c r="C22" s="111" t="s">
        <v>227</v>
      </c>
      <c r="D22" s="187"/>
      <c r="E22" s="113"/>
      <c r="F22" s="111" t="s">
        <v>99</v>
      </c>
      <c r="G22" s="187"/>
      <c r="H22" s="111"/>
      <c r="I22" s="111"/>
      <c r="J22" s="112" t="s">
        <v>131</v>
      </c>
      <c r="K22" s="187"/>
      <c r="L22" s="187"/>
      <c r="M22" s="117"/>
      <c r="N22" s="136"/>
      <c r="O22" s="140"/>
      <c r="P22" s="147"/>
      <c r="R22" s="34"/>
    </row>
    <row r="23" spans="1:20" s="33" customFormat="1" x14ac:dyDescent="0.2">
      <c r="A23" s="111"/>
      <c r="B23" s="111"/>
      <c r="C23" s="112"/>
      <c r="D23" s="187"/>
      <c r="E23" s="113"/>
      <c r="F23" s="111"/>
      <c r="G23" s="187"/>
      <c r="H23" s="111"/>
      <c r="I23" s="111"/>
      <c r="J23" s="187"/>
      <c r="K23" s="187"/>
      <c r="L23" s="187"/>
      <c r="M23" s="5"/>
      <c r="N23" s="5"/>
      <c r="O23" s="5"/>
      <c r="P23" s="5"/>
    </row>
    <row r="24" spans="1:20" s="33" customFormat="1" x14ac:dyDescent="0.2">
      <c r="A24" s="111" t="s">
        <v>16</v>
      </c>
      <c r="B24" s="111"/>
      <c r="C24" s="111" t="s">
        <v>132</v>
      </c>
      <c r="D24" s="111"/>
      <c r="E24" s="111"/>
      <c r="F24" s="111" t="s">
        <v>100</v>
      </c>
      <c r="G24" s="187"/>
      <c r="H24" s="111"/>
      <c r="I24" s="111"/>
      <c r="J24" s="187" t="s">
        <v>262</v>
      </c>
      <c r="K24" s="187"/>
      <c r="L24" s="187"/>
      <c r="M24" s="92"/>
      <c r="N24" s="7"/>
      <c r="O24" s="7"/>
      <c r="P24" s="7"/>
    </row>
    <row r="25" spans="1:20" s="33" customFormat="1" ht="13.15" customHeight="1" x14ac:dyDescent="0.2">
      <c r="A25" s="198"/>
      <c r="B25" s="111"/>
      <c r="C25" s="112"/>
      <c r="D25" s="187"/>
      <c r="E25" s="113"/>
      <c r="F25" s="198"/>
      <c r="G25" s="187"/>
      <c r="H25" s="111"/>
      <c r="I25" s="111"/>
      <c r="J25" s="187"/>
      <c r="K25" s="187"/>
      <c r="L25" s="187"/>
      <c r="M25" s="92"/>
      <c r="N25" s="7"/>
      <c r="O25" s="7"/>
      <c r="P25" s="7"/>
    </row>
    <row r="26" spans="1:20" s="33" customFormat="1" x14ac:dyDescent="0.2">
      <c r="A26" s="198"/>
      <c r="B26" s="111"/>
      <c r="C26" s="112"/>
      <c r="D26" s="187"/>
      <c r="E26" s="113"/>
      <c r="F26" s="198"/>
      <c r="G26" s="187"/>
      <c r="H26" s="111"/>
      <c r="I26" s="111"/>
      <c r="J26" s="187"/>
      <c r="K26" s="187"/>
      <c r="L26" s="187"/>
      <c r="M26" s="92"/>
      <c r="N26" s="7"/>
      <c r="O26" s="7"/>
      <c r="P26" s="7"/>
    </row>
    <row r="27" spans="1:20" x14ac:dyDescent="0.2">
      <c r="A27" s="198"/>
      <c r="B27" s="111"/>
      <c r="C27" s="111"/>
      <c r="D27" s="111"/>
      <c r="E27" s="111"/>
      <c r="F27" s="198"/>
      <c r="G27" s="187"/>
      <c r="H27" s="111"/>
      <c r="I27" s="111"/>
      <c r="J27" s="187"/>
      <c r="K27" s="187"/>
      <c r="L27" s="187"/>
      <c r="M27" s="7"/>
      <c r="N27" s="7"/>
      <c r="O27" s="7"/>
      <c r="P27" s="7"/>
    </row>
    <row r="28" spans="1:20" x14ac:dyDescent="0.2">
      <c r="B28" s="11" t="s">
        <v>66</v>
      </c>
    </row>
  </sheetData>
  <sheetProtection selectLockedCells="1" selectUnlockedCells="1"/>
  <sortState ref="B14:L16">
    <sortCondition descending="1" ref="H14:H16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8" firstPageNumber="0" fitToWidth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31"/>
  <sheetViews>
    <sheetView view="pageLayout" zoomScaleNormal="70" zoomScaleSheetLayoutView="100" workbookViewId="0">
      <selection activeCell="E20" sqref="E20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85546875" style="11" customWidth="1"/>
    <col min="6" max="6" width="16.28515625" style="11" customWidth="1"/>
    <col min="7" max="7" width="7.5703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11.28515625" style="11" customWidth="1"/>
    <col min="15" max="15" width="14.42578125" style="11" customWidth="1"/>
    <col min="16" max="16" width="16.8554687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126</v>
      </c>
      <c r="J7" s="955"/>
      <c r="K7" s="955"/>
      <c r="L7" s="328" t="s">
        <v>19</v>
      </c>
      <c r="M7" s="95"/>
      <c r="N7" s="125"/>
      <c r="O7" s="125"/>
      <c r="P7" s="125"/>
    </row>
    <row r="8" spans="1:18" s="33" customFormat="1" ht="15" x14ac:dyDescent="0.2">
      <c r="A8" s="925" t="s">
        <v>123</v>
      </c>
      <c r="B8" s="925"/>
      <c r="C8" s="200"/>
      <c r="D8" s="945" t="s">
        <v>357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s="33" customFormat="1" ht="15.75" x14ac:dyDescent="0.25">
      <c r="A9" s="184" t="s">
        <v>41</v>
      </c>
      <c r="B9" s="202"/>
      <c r="C9" s="384">
        <v>74</v>
      </c>
      <c r="D9" s="950" t="s">
        <v>231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94</v>
      </c>
      <c r="M9" s="94"/>
      <c r="N9" s="124"/>
      <c r="O9" s="124"/>
      <c r="P9" s="124"/>
    </row>
    <row r="10" spans="1:18" s="33" customFormat="1" ht="15" customHeight="1" x14ac:dyDescent="0.2">
      <c r="A10" s="184" t="s">
        <v>42</v>
      </c>
      <c r="B10" s="203"/>
      <c r="C10" s="385">
        <v>6</v>
      </c>
      <c r="D10" s="936" t="s">
        <v>135</v>
      </c>
      <c r="E10" s="936"/>
      <c r="F10" s="936"/>
      <c r="G10" s="936"/>
      <c r="H10" s="937"/>
      <c r="I10" s="64">
        <v>82</v>
      </c>
      <c r="J10" s="64">
        <v>69</v>
      </c>
      <c r="K10" s="64">
        <v>55</v>
      </c>
      <c r="L10" s="953"/>
      <c r="M10" s="144"/>
      <c r="N10" s="122"/>
      <c r="O10" s="122"/>
      <c r="P10" s="122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21"/>
      <c r="N12" s="22"/>
      <c r="O12" s="22"/>
      <c r="P12" s="22"/>
    </row>
    <row r="13" spans="1:18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21"/>
      <c r="N13" s="22"/>
      <c r="O13" s="22"/>
      <c r="P13" s="22"/>
    </row>
    <row r="14" spans="1:18" s="33" customFormat="1" ht="15.6" customHeight="1" x14ac:dyDescent="0.2">
      <c r="A14" s="38">
        <v>1</v>
      </c>
      <c r="B14" s="185" t="s">
        <v>259</v>
      </c>
      <c r="C14" s="166">
        <v>1999</v>
      </c>
      <c r="D14" s="64" t="s">
        <v>5</v>
      </c>
      <c r="E14" s="184" t="s">
        <v>251</v>
      </c>
      <c r="F14" s="291" t="s">
        <v>263</v>
      </c>
      <c r="G14" s="97">
        <v>85</v>
      </c>
      <c r="H14" s="503">
        <v>63</v>
      </c>
      <c r="I14" s="504">
        <f>RANK(H14,H$14:H$21,0)</f>
        <v>1</v>
      </c>
      <c r="J14" s="505">
        <f>INDEX({20;18;16;15;14;13;12;11;10;9;8;7;6;5;4;3;2;1},MATCH(I14,{1;2;3;4;5;6;7;8;9;10;11;12;13;14;15;16;17;18},0))</f>
        <v>20</v>
      </c>
      <c r="K14" s="177" t="s">
        <v>5</v>
      </c>
      <c r="L14" s="63" t="s">
        <v>257</v>
      </c>
      <c r="M14" s="7"/>
      <c r="N14" s="7"/>
      <c r="O14" s="7"/>
      <c r="P14" s="7"/>
    </row>
    <row r="15" spans="1:18" ht="15.6" customHeight="1" x14ac:dyDescent="0.2">
      <c r="A15" s="38">
        <v>2</v>
      </c>
      <c r="B15" s="179" t="s">
        <v>277</v>
      </c>
      <c r="C15" s="177">
        <v>1983</v>
      </c>
      <c r="D15" s="177" t="s">
        <v>4</v>
      </c>
      <c r="E15" s="184" t="s">
        <v>31</v>
      </c>
      <c r="F15" s="197"/>
      <c r="G15" s="91">
        <v>82.45</v>
      </c>
      <c r="H15" s="503">
        <v>61</v>
      </c>
      <c r="I15" s="504">
        <f>RANK(H15,H$14:H$21,0)</f>
        <v>2</v>
      </c>
      <c r="J15" s="505">
        <f>INDEX({20;18;16;15;14;13;12;11;10;9;8;7;6;5;4;3;2;1},MATCH(I15,{1;2;3;4;5;6;7;8;9;10;11;12;13;14;15;16;17;18},0))</f>
        <v>18</v>
      </c>
      <c r="K15" s="29" t="s">
        <v>5</v>
      </c>
      <c r="L15" s="63" t="s">
        <v>278</v>
      </c>
      <c r="M15" s="151"/>
      <c r="N15" s="151"/>
      <c r="O15" s="151"/>
      <c r="P15" s="151"/>
    </row>
    <row r="16" spans="1:18" s="12" customFormat="1" ht="15.6" customHeight="1" x14ac:dyDescent="0.2">
      <c r="A16" s="38">
        <v>3</v>
      </c>
      <c r="B16" s="185" t="s">
        <v>210</v>
      </c>
      <c r="C16" s="397">
        <v>1982</v>
      </c>
      <c r="D16" s="398" t="s">
        <v>5</v>
      </c>
      <c r="E16" s="185" t="s">
        <v>146</v>
      </c>
      <c r="F16" s="410"/>
      <c r="G16" s="402">
        <v>81.45</v>
      </c>
      <c r="H16" s="503">
        <v>51</v>
      </c>
      <c r="I16" s="504">
        <f>RANK(H16,H$14:H$21,0)</f>
        <v>3</v>
      </c>
      <c r="J16" s="505">
        <f>INDEX({20;18;16;15;14;13;12;11;10;9;8;7;6;5;4;3;2;1},MATCH(I16,{1;2;3;4;5;6;7;8;9;10;11;12;13;14;15;16;17;18},0))</f>
        <v>16</v>
      </c>
      <c r="K16" s="398"/>
      <c r="L16" s="179" t="s">
        <v>120</v>
      </c>
      <c r="M16" s="117"/>
      <c r="N16" s="117"/>
      <c r="O16" s="88"/>
      <c r="P16" s="139"/>
    </row>
    <row r="17" spans="1:18" s="18" customFormat="1" ht="15" customHeight="1" x14ac:dyDescent="0.2">
      <c r="A17" s="38">
        <v>4</v>
      </c>
      <c r="B17" s="185" t="s">
        <v>261</v>
      </c>
      <c r="C17" s="397">
        <v>2004</v>
      </c>
      <c r="D17" s="398">
        <v>1</v>
      </c>
      <c r="E17" s="185" t="s">
        <v>251</v>
      </c>
      <c r="F17" s="291" t="s">
        <v>263</v>
      </c>
      <c r="G17" s="402">
        <v>76</v>
      </c>
      <c r="H17" s="503">
        <v>17</v>
      </c>
      <c r="I17" s="504">
        <f>RANK(H17,H$14:H$21,0)</f>
        <v>4</v>
      </c>
      <c r="J17" s="505">
        <f>INDEX({20;18;16;15;14;13;12;11;10;9;8;7;6;5;4;3;2;1},MATCH(I17,{1;2;3;4;5;6;7;8;9;10;11;12;13;14;15;16;17;18},0))</f>
        <v>15</v>
      </c>
      <c r="K17" s="398"/>
      <c r="L17" s="185" t="s">
        <v>257</v>
      </c>
      <c r="M17" s="117"/>
      <c r="N17" s="117"/>
      <c r="O17" s="88"/>
      <c r="P17" s="139"/>
      <c r="Q17" s="12"/>
    </row>
    <row r="18" spans="1:18" ht="15.6" customHeight="1" x14ac:dyDescent="0.2">
      <c r="A18" s="433"/>
      <c r="B18" s="484"/>
      <c r="C18" s="134"/>
      <c r="D18" s="733"/>
      <c r="E18" s="297"/>
      <c r="F18" s="286"/>
      <c r="G18" s="165"/>
      <c r="H18" s="772"/>
      <c r="I18" s="744"/>
      <c r="J18" s="773"/>
      <c r="K18" s="136"/>
      <c r="L18" s="141"/>
      <c r="M18" s="117"/>
      <c r="N18" s="117"/>
      <c r="O18" s="139"/>
      <c r="P18" s="146"/>
      <c r="Q18" s="12"/>
      <c r="R18" s="19"/>
    </row>
    <row r="19" spans="1:18" s="33" customFormat="1" ht="15.6" customHeight="1" x14ac:dyDescent="0.2">
      <c r="A19" s="433"/>
      <c r="B19" s="484"/>
      <c r="C19" s="134"/>
      <c r="D19" s="882"/>
      <c r="E19" s="297"/>
      <c r="F19" s="286"/>
      <c r="G19" s="165"/>
      <c r="H19" s="772"/>
      <c r="I19" s="744"/>
      <c r="J19" s="773"/>
      <c r="K19" s="136"/>
      <c r="L19" s="141"/>
      <c r="M19" s="882"/>
      <c r="N19" s="882"/>
      <c r="O19" s="139"/>
      <c r="P19" s="146"/>
      <c r="Q19" s="12"/>
      <c r="R19" s="19"/>
    </row>
    <row r="20" spans="1:18" ht="15" customHeight="1" x14ac:dyDescent="0.2">
      <c r="A20" s="433"/>
      <c r="B20" s="496"/>
      <c r="C20" s="730"/>
      <c r="D20" s="730"/>
      <c r="E20" s="113"/>
      <c r="F20" s="109"/>
      <c r="G20" s="165"/>
      <c r="H20" s="772"/>
      <c r="I20" s="744"/>
      <c r="J20" s="773"/>
      <c r="K20" s="728"/>
      <c r="L20" s="109"/>
      <c r="M20" s="117"/>
      <c r="N20" s="117"/>
      <c r="O20" s="96"/>
      <c r="P20" s="139"/>
      <c r="Q20" s="12"/>
      <c r="R20" s="14"/>
    </row>
    <row r="21" spans="1:18" ht="15" customHeight="1" x14ac:dyDescent="0.2">
      <c r="A21" s="433"/>
      <c r="B21" s="486"/>
      <c r="C21" s="296"/>
      <c r="D21" s="730"/>
      <c r="E21" s="285"/>
      <c r="F21" s="434"/>
      <c r="G21" s="435"/>
      <c r="H21" s="772"/>
      <c r="I21" s="744"/>
      <c r="J21" s="773"/>
      <c r="K21" s="729"/>
      <c r="L21" s="113"/>
      <c r="M21" s="117"/>
      <c r="N21" s="117"/>
      <c r="O21" s="88"/>
      <c r="P21" s="139"/>
      <c r="Q21" s="12"/>
      <c r="R21" s="14"/>
    </row>
    <row r="22" spans="1:18" s="33" customFormat="1" ht="13.15" customHeight="1" x14ac:dyDescent="0.2">
      <c r="A22" s="395"/>
      <c r="B22" s="496"/>
      <c r="C22" s="386"/>
      <c r="D22" s="395"/>
      <c r="E22" s="297"/>
      <c r="F22" s="154"/>
      <c r="G22" s="109"/>
      <c r="H22" s="109"/>
      <c r="I22" s="109"/>
      <c r="J22" s="109"/>
      <c r="K22" s="395"/>
      <c r="L22" s="112"/>
      <c r="M22" s="394"/>
      <c r="N22" s="394"/>
      <c r="O22" s="139"/>
      <c r="P22" s="146"/>
      <c r="Q22" s="12"/>
      <c r="R22" s="34"/>
    </row>
    <row r="23" spans="1:18" ht="13.15" customHeight="1" x14ac:dyDescent="0.2">
      <c r="A23" s="111" t="s">
        <v>15</v>
      </c>
      <c r="B23" s="111"/>
      <c r="C23" s="111" t="s">
        <v>227</v>
      </c>
      <c r="D23" s="187"/>
      <c r="E23" s="113"/>
      <c r="F23" s="111" t="s">
        <v>99</v>
      </c>
      <c r="G23" s="187"/>
      <c r="H23" s="111"/>
      <c r="I23" s="111"/>
      <c r="J23" s="112" t="s">
        <v>131</v>
      </c>
      <c r="K23" s="187"/>
      <c r="L23" s="187"/>
      <c r="M23" s="117"/>
      <c r="N23" s="117"/>
      <c r="O23" s="153"/>
      <c r="P23" s="153"/>
      <c r="Q23" s="12"/>
      <c r="R23" s="14"/>
    </row>
    <row r="24" spans="1:18" s="33" customFormat="1" ht="13.15" customHeight="1" x14ac:dyDescent="0.2">
      <c r="A24" s="111"/>
      <c r="B24" s="111"/>
      <c r="C24" s="112"/>
      <c r="D24" s="187"/>
      <c r="E24" s="113"/>
      <c r="F24" s="111"/>
      <c r="G24" s="187"/>
      <c r="H24" s="111"/>
      <c r="I24" s="111"/>
      <c r="J24" s="187"/>
      <c r="K24" s="187"/>
      <c r="L24" s="187"/>
      <c r="M24" s="117"/>
      <c r="N24" s="117"/>
      <c r="O24" s="146"/>
      <c r="P24" s="146"/>
      <c r="Q24" s="12"/>
      <c r="R24" s="34"/>
    </row>
    <row r="25" spans="1:18" s="33" customFormat="1" ht="13.15" customHeight="1" x14ac:dyDescent="0.2">
      <c r="A25" s="111" t="s">
        <v>16</v>
      </c>
      <c r="B25" s="111"/>
      <c r="C25" s="111" t="s">
        <v>132</v>
      </c>
      <c r="D25" s="111"/>
      <c r="E25" s="111"/>
      <c r="F25" s="111" t="s">
        <v>100</v>
      </c>
      <c r="G25" s="187"/>
      <c r="H25" s="111"/>
      <c r="I25" s="111"/>
      <c r="J25" s="187" t="s">
        <v>262</v>
      </c>
      <c r="K25" s="187"/>
      <c r="L25" s="187"/>
      <c r="M25" s="117"/>
      <c r="N25" s="117"/>
      <c r="O25" s="88"/>
      <c r="P25" s="152"/>
      <c r="Q25" s="12"/>
      <c r="R25" s="34"/>
    </row>
    <row r="26" spans="1:18" s="33" customFormat="1" x14ac:dyDescent="0.2">
      <c r="A26" s="198"/>
      <c r="B26" s="111"/>
      <c r="C26" s="112"/>
      <c r="D26" s="187"/>
      <c r="E26" s="113"/>
      <c r="F26" s="198"/>
      <c r="G26" s="187"/>
      <c r="H26" s="111"/>
      <c r="I26" s="111"/>
      <c r="J26" s="187"/>
      <c r="K26" s="187"/>
      <c r="L26" s="187"/>
      <c r="M26" s="5"/>
      <c r="N26" s="5"/>
      <c r="O26" s="5"/>
      <c r="P26" s="5"/>
    </row>
    <row r="27" spans="1:18" s="33" customFormat="1" x14ac:dyDescent="0.2">
      <c r="A27" s="198"/>
      <c r="B27" s="111"/>
      <c r="C27" s="111"/>
      <c r="D27" s="111"/>
      <c r="E27" s="111"/>
      <c r="F27" s="198"/>
      <c r="G27" s="187"/>
      <c r="H27" s="111"/>
      <c r="I27" s="111"/>
      <c r="J27" s="187"/>
      <c r="K27" s="187"/>
      <c r="L27" s="187"/>
      <c r="M27" s="92"/>
      <c r="N27" s="7"/>
      <c r="O27" s="7"/>
      <c r="P27" s="7"/>
    </row>
    <row r="28" spans="1:18" s="33" customFormat="1" ht="13.15" customHeight="1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92"/>
      <c r="N28" s="7"/>
      <c r="O28" s="7"/>
      <c r="P28" s="7"/>
    </row>
    <row r="29" spans="1:18" s="33" customFormat="1" x14ac:dyDescent="0.2">
      <c r="M29" s="92"/>
      <c r="N29" s="7"/>
      <c r="O29" s="7"/>
      <c r="P29" s="7"/>
    </row>
    <row r="30" spans="1:18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7"/>
      <c r="N30" s="7"/>
      <c r="O30" s="7"/>
      <c r="P30" s="7"/>
    </row>
    <row r="31" spans="1:18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7"/>
      <c r="N31" s="7"/>
      <c r="O31" s="7"/>
      <c r="P31" s="7"/>
    </row>
  </sheetData>
  <sheetProtection selectLockedCells="1" selectUnlockedCells="1"/>
  <sortState ref="B14:L17">
    <sortCondition descending="1" ref="H14:H17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52"/>
  <sheetViews>
    <sheetView view="pageLayout" topLeftCell="A7" zoomScaleNormal="70" zoomScaleSheetLayoutView="100" workbookViewId="0">
      <selection sqref="A1:L28"/>
    </sheetView>
  </sheetViews>
  <sheetFormatPr defaultColWidth="9.140625" defaultRowHeight="12.75" x14ac:dyDescent="0.2"/>
  <cols>
    <col min="1" max="1" width="6.7109375" style="11" customWidth="1"/>
    <col min="2" max="2" width="20" style="11" customWidth="1"/>
    <col min="3" max="3" width="9.42578125" style="11" customWidth="1"/>
    <col min="4" max="4" width="7.42578125" style="11" customWidth="1"/>
    <col min="5" max="5" width="22.85546875" style="11" customWidth="1"/>
    <col min="6" max="6" width="17.28515625" style="11" customWidth="1"/>
    <col min="7" max="7" width="7.42578125" style="11" customWidth="1"/>
    <col min="8" max="11" width="8.7109375" style="11" customWidth="1"/>
    <col min="12" max="12" width="40" style="11" customWidth="1"/>
    <col min="13" max="13" width="7" style="11" customWidth="1"/>
    <col min="14" max="14" width="11.28515625" style="11" customWidth="1"/>
    <col min="15" max="15" width="12.28515625" style="11" customWidth="1"/>
    <col min="16" max="16" width="13.8554687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126</v>
      </c>
      <c r="J7" s="955"/>
      <c r="K7" s="955"/>
      <c r="L7" s="328" t="s">
        <v>19</v>
      </c>
      <c r="M7" s="95"/>
      <c r="N7" s="125"/>
      <c r="O7" s="125"/>
      <c r="P7" s="125"/>
    </row>
    <row r="8" spans="1:18" s="33" customFormat="1" ht="15" x14ac:dyDescent="0.2">
      <c r="A8" s="925" t="s">
        <v>123</v>
      </c>
      <c r="B8" s="925"/>
      <c r="C8" s="200"/>
      <c r="D8" s="945" t="s">
        <v>358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s="33" customFormat="1" ht="15.75" x14ac:dyDescent="0.25">
      <c r="A9" s="184" t="s">
        <v>41</v>
      </c>
      <c r="B9" s="202"/>
      <c r="C9" s="384">
        <v>74</v>
      </c>
      <c r="D9" s="950" t="s">
        <v>246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103</v>
      </c>
      <c r="M9" s="94"/>
      <c r="N9" s="124"/>
      <c r="O9" s="124"/>
      <c r="P9" s="124"/>
    </row>
    <row r="10" spans="1:18" s="33" customFormat="1" ht="15" customHeight="1" x14ac:dyDescent="0.2">
      <c r="A10" s="184" t="s">
        <v>42</v>
      </c>
      <c r="B10" s="203"/>
      <c r="C10" s="385">
        <v>6</v>
      </c>
      <c r="D10" s="936" t="s">
        <v>247</v>
      </c>
      <c r="E10" s="936"/>
      <c r="F10" s="936"/>
      <c r="G10" s="936"/>
      <c r="H10" s="937"/>
      <c r="I10" s="64">
        <v>88</v>
      </c>
      <c r="J10" s="64">
        <v>75</v>
      </c>
      <c r="K10" s="64">
        <v>58</v>
      </c>
      <c r="L10" s="953"/>
      <c r="M10" s="144"/>
      <c r="N10" s="122"/>
      <c r="O10" s="122"/>
      <c r="P10" s="122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21"/>
      <c r="N12" s="22"/>
      <c r="O12" s="22"/>
      <c r="P12" s="22"/>
    </row>
    <row r="13" spans="1:18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21"/>
      <c r="N13" s="22"/>
      <c r="O13" s="22"/>
      <c r="P13" s="22"/>
    </row>
    <row r="14" spans="1:18" s="33" customFormat="1" ht="15.6" customHeight="1" x14ac:dyDescent="0.2">
      <c r="A14" s="38">
        <v>1</v>
      </c>
      <c r="B14" s="185" t="s">
        <v>213</v>
      </c>
      <c r="C14" s="397">
        <v>1996</v>
      </c>
      <c r="D14" s="398" t="s">
        <v>3</v>
      </c>
      <c r="E14" s="185" t="s">
        <v>31</v>
      </c>
      <c r="F14" s="517"/>
      <c r="G14" s="514">
        <v>105.5</v>
      </c>
      <c r="H14" s="507">
        <v>88</v>
      </c>
      <c r="I14" s="504">
        <f t="shared" ref="I14:I21" si="0">RANK(H14,H$14:H$24,0)</f>
        <v>1</v>
      </c>
      <c r="J14" s="508">
        <f>INDEX({20;18;16;15;14;13;12;11;10;9;8;7;6;5;4;3;2;1},MATCH(I14,{1;2;3;4;5;6;7;8;9;10;11;12;13;14;15;16;17;18},0))</f>
        <v>20</v>
      </c>
      <c r="K14" s="509" t="s">
        <v>3</v>
      </c>
      <c r="L14" s="407" t="s">
        <v>284</v>
      </c>
      <c r="M14" s="7"/>
      <c r="N14" s="7"/>
      <c r="O14" s="7"/>
      <c r="P14" s="7"/>
    </row>
    <row r="15" spans="1:18" s="33" customFormat="1" ht="15.6" customHeight="1" x14ac:dyDescent="0.2">
      <c r="A15" s="38">
        <v>2</v>
      </c>
      <c r="B15" s="390" t="s">
        <v>209</v>
      </c>
      <c r="C15" s="510">
        <v>1989</v>
      </c>
      <c r="D15" s="509" t="s">
        <v>3</v>
      </c>
      <c r="E15" s="185" t="s">
        <v>146</v>
      </c>
      <c r="F15" s="517" t="s">
        <v>304</v>
      </c>
      <c r="G15" s="514">
        <v>105.25</v>
      </c>
      <c r="H15" s="507">
        <v>80</v>
      </c>
      <c r="I15" s="504">
        <f t="shared" si="0"/>
        <v>2</v>
      </c>
      <c r="J15" s="508">
        <f>INDEX({20;18;16;15;14;13;12;11;10;9;8;7;6;5;4;3;2;1},MATCH(I15,{1;2;3;4;5;6;7;8;9;10;11;12;13;14;15;16;17;18},0))</f>
        <v>18</v>
      </c>
      <c r="K15" s="509" t="s">
        <v>4</v>
      </c>
      <c r="L15" s="35" t="s">
        <v>120</v>
      </c>
      <c r="M15" s="151"/>
      <c r="N15" s="151"/>
      <c r="O15" s="151"/>
      <c r="P15" s="151"/>
      <c r="R15" s="11"/>
    </row>
    <row r="16" spans="1:18" s="33" customFormat="1" ht="15.6" customHeight="1" x14ac:dyDescent="0.2">
      <c r="A16" s="38">
        <v>3</v>
      </c>
      <c r="B16" s="390" t="s">
        <v>215</v>
      </c>
      <c r="C16" s="510">
        <v>1991</v>
      </c>
      <c r="D16" s="509" t="s">
        <v>4</v>
      </c>
      <c r="E16" s="390" t="s">
        <v>31</v>
      </c>
      <c r="F16" s="452"/>
      <c r="G16" s="514">
        <v>98.4</v>
      </c>
      <c r="H16" s="507">
        <v>50</v>
      </c>
      <c r="I16" s="504">
        <f t="shared" si="0"/>
        <v>3</v>
      </c>
      <c r="J16" s="508">
        <f>INDEX({20;18;16;15;14;13;12;11;10;9;8;7;6;5;4;3;2;1},MATCH(I16,{1;2;3;4;5;6;7;8;9;10;11;12;13;14;15;16;17;18},0))</f>
        <v>16</v>
      </c>
      <c r="K16" s="509"/>
      <c r="L16" s="35" t="s">
        <v>121</v>
      </c>
      <c r="M16" s="151"/>
      <c r="N16" s="151"/>
      <c r="O16" s="151"/>
      <c r="P16" s="151"/>
    </row>
    <row r="17" spans="1:18" s="18" customFormat="1" ht="15.6" customHeight="1" x14ac:dyDescent="0.2">
      <c r="A17" s="38">
        <v>4</v>
      </c>
      <c r="B17" s="179" t="s">
        <v>300</v>
      </c>
      <c r="C17" s="398">
        <v>1999</v>
      </c>
      <c r="D17" s="398" t="s">
        <v>4</v>
      </c>
      <c r="E17" s="390" t="s">
        <v>157</v>
      </c>
      <c r="F17" s="517" t="s">
        <v>290</v>
      </c>
      <c r="G17" s="514">
        <v>90.7</v>
      </c>
      <c r="H17" s="507">
        <v>42</v>
      </c>
      <c r="I17" s="504">
        <f t="shared" si="0"/>
        <v>4</v>
      </c>
      <c r="J17" s="508">
        <f>INDEX({20;18;16;15;14;13;12;11;10;9;8;7;6;5;4;3;2;1},MATCH(I17,{1;2;3;4;5;6;7;8;9;10;11;12;13;14;15;16;17;18},0))</f>
        <v>15</v>
      </c>
      <c r="K17" s="509"/>
      <c r="L17" s="179" t="s">
        <v>301</v>
      </c>
      <c r="M17" s="138"/>
      <c r="N17" s="136"/>
      <c r="O17" s="96"/>
      <c r="P17" s="139"/>
      <c r="Q17" s="33"/>
      <c r="R17" s="33"/>
    </row>
    <row r="18" spans="1:18" s="12" customFormat="1" ht="15.6" customHeight="1" x14ac:dyDescent="0.2">
      <c r="A18" s="38">
        <v>5</v>
      </c>
      <c r="B18" s="390" t="s">
        <v>260</v>
      </c>
      <c r="C18" s="510">
        <v>2003</v>
      </c>
      <c r="D18" s="509">
        <v>1</v>
      </c>
      <c r="E18" s="390" t="s">
        <v>251</v>
      </c>
      <c r="F18" s="31" t="s">
        <v>263</v>
      </c>
      <c r="G18" s="514">
        <v>85.35</v>
      </c>
      <c r="H18" s="507">
        <v>16</v>
      </c>
      <c r="I18" s="504">
        <f t="shared" si="0"/>
        <v>5</v>
      </c>
      <c r="J18" s="508">
        <f>INDEX({20;18;16;15;14;13;12;11;10;9;8;7;6;5;4;3;2;1},MATCH(I18,{1;2;3;4;5;6;7;8;9;10;11;12;13;14;15;16;17;18},0))</f>
        <v>14</v>
      </c>
      <c r="K18" s="509"/>
      <c r="L18" s="390" t="s">
        <v>257</v>
      </c>
      <c r="M18" s="138"/>
      <c r="N18" s="136"/>
      <c r="O18" s="137"/>
      <c r="P18" s="146"/>
      <c r="Q18" s="33"/>
      <c r="R18" s="34"/>
    </row>
    <row r="19" spans="1:18" s="25" customFormat="1" ht="15.6" customHeight="1" x14ac:dyDescent="0.2">
      <c r="A19" s="38">
        <v>6</v>
      </c>
      <c r="B19" s="390" t="s">
        <v>316</v>
      </c>
      <c r="C19" s="510">
        <v>1990</v>
      </c>
      <c r="D19" s="509">
        <v>2</v>
      </c>
      <c r="E19" s="390" t="s">
        <v>146</v>
      </c>
      <c r="F19" s="517"/>
      <c r="G19" s="514">
        <v>88.95</v>
      </c>
      <c r="H19" s="507">
        <v>15</v>
      </c>
      <c r="I19" s="504">
        <f t="shared" si="0"/>
        <v>6</v>
      </c>
      <c r="J19" s="508">
        <f>INDEX({20;18;16;15;14;13;12;11;10;9;8;7;6;5;4;3;2;1},MATCH(I19,{1;2;3;4;5;6;7;8;9;10;11;12;13;14;15;16;17;18},0))</f>
        <v>13</v>
      </c>
      <c r="K19" s="509"/>
      <c r="L19" s="35" t="s">
        <v>307</v>
      </c>
      <c r="M19" s="138"/>
      <c r="N19" s="136"/>
      <c r="O19" s="146"/>
      <c r="P19" s="146"/>
      <c r="Q19" s="33"/>
      <c r="R19" s="26"/>
    </row>
    <row r="20" spans="1:18" s="33" customFormat="1" ht="13.15" customHeight="1" x14ac:dyDescent="0.2">
      <c r="A20" s="38">
        <v>7</v>
      </c>
      <c r="B20" s="179" t="s">
        <v>211</v>
      </c>
      <c r="C20" s="177">
        <v>1966</v>
      </c>
      <c r="D20" s="64" t="s">
        <v>4</v>
      </c>
      <c r="E20" s="184" t="s">
        <v>146</v>
      </c>
      <c r="F20" s="881"/>
      <c r="G20" s="91">
        <v>88</v>
      </c>
      <c r="H20" s="507">
        <v>14</v>
      </c>
      <c r="I20" s="504">
        <f t="shared" si="0"/>
        <v>7</v>
      </c>
      <c r="J20" s="508">
        <f>INDEX({20;18;16;15;14;13;12;11;10;9;8;7;6;5;4;3;2;1},MATCH(I20,{1;2;3;4;5;6;7;8;9;10;11;12;13;14;15;16;17;18},0))</f>
        <v>12</v>
      </c>
      <c r="K20" s="29"/>
      <c r="L20" s="329" t="s">
        <v>212</v>
      </c>
      <c r="M20" s="138"/>
      <c r="N20" s="136"/>
      <c r="O20" s="146"/>
      <c r="P20" s="146"/>
      <c r="R20" s="34"/>
    </row>
    <row r="21" spans="1:18" s="33" customFormat="1" ht="13.15" customHeight="1" x14ac:dyDescent="0.2">
      <c r="A21" s="38">
        <v>8</v>
      </c>
      <c r="B21" s="390" t="s">
        <v>310</v>
      </c>
      <c r="C21" s="510">
        <v>1993</v>
      </c>
      <c r="D21" s="509" t="s">
        <v>4</v>
      </c>
      <c r="E21" s="390" t="s">
        <v>157</v>
      </c>
      <c r="F21" s="517" t="s">
        <v>290</v>
      </c>
      <c r="G21" s="514">
        <v>90.3</v>
      </c>
      <c r="H21" s="515">
        <v>13</v>
      </c>
      <c r="I21" s="504">
        <f t="shared" si="0"/>
        <v>8</v>
      </c>
      <c r="J21" s="516">
        <f>INDEX({20;18;16;15;14;13;12;11;10;9;8;7;6;5;4;3;2;1},MATCH(I21,{1;2;3;4;5;6;7;8;9;10;11;12;13;14;15;16;17;18},0))</f>
        <v>11</v>
      </c>
      <c r="K21" s="509"/>
      <c r="L21" s="35" t="s">
        <v>311</v>
      </c>
      <c r="M21" s="138"/>
      <c r="N21" s="136"/>
      <c r="O21" s="146"/>
      <c r="P21" s="146"/>
      <c r="R21" s="34"/>
    </row>
    <row r="22" spans="1:18" s="33" customFormat="1" ht="13.15" customHeight="1" x14ac:dyDescent="0.2">
      <c r="A22" s="433"/>
      <c r="B22" s="577"/>
      <c r="C22" s="136"/>
      <c r="D22" s="136"/>
      <c r="E22" s="285"/>
      <c r="F22" s="456"/>
      <c r="G22" s="290"/>
      <c r="H22" s="456"/>
      <c r="I22" s="138"/>
      <c r="J22" s="134"/>
      <c r="K22" s="136"/>
      <c r="L22" s="492"/>
      <c r="M22" s="138"/>
      <c r="N22" s="136"/>
      <c r="O22" s="146"/>
      <c r="P22" s="146"/>
      <c r="R22" s="34"/>
    </row>
    <row r="23" spans="1:18" s="33" customFormat="1" ht="12" customHeight="1" x14ac:dyDescent="0.2">
      <c r="A23" s="433"/>
      <c r="B23" s="113"/>
      <c r="C23" s="112"/>
      <c r="D23" s="109"/>
      <c r="E23" s="113"/>
      <c r="F23" s="114"/>
      <c r="G23" s="109"/>
      <c r="H23" s="113"/>
      <c r="I23" s="113"/>
      <c r="J23" s="109"/>
      <c r="K23" s="109"/>
      <c r="L23" s="109"/>
      <c r="M23" s="138"/>
      <c r="N23" s="136"/>
      <c r="O23" s="146"/>
      <c r="P23" s="146"/>
      <c r="R23" s="34"/>
    </row>
    <row r="24" spans="1:18" s="25" customFormat="1" ht="13.15" customHeight="1" x14ac:dyDescent="0.2">
      <c r="A24" s="457"/>
      <c r="B24" s="113"/>
      <c r="C24" s="112"/>
      <c r="D24" s="109"/>
      <c r="E24" s="113"/>
      <c r="F24" s="114"/>
      <c r="G24" s="109"/>
      <c r="H24" s="113"/>
      <c r="I24" s="113"/>
      <c r="J24" s="109"/>
      <c r="K24" s="109"/>
      <c r="L24" s="109"/>
      <c r="M24" s="138"/>
      <c r="N24" s="136"/>
      <c r="O24" s="146"/>
      <c r="P24" s="146"/>
      <c r="Q24" s="33"/>
      <c r="R24" s="26"/>
    </row>
    <row r="25" spans="1:18" s="25" customFormat="1" ht="13.15" customHeight="1" x14ac:dyDescent="0.2">
      <c r="A25" s="111" t="s">
        <v>15</v>
      </c>
      <c r="B25" s="111"/>
      <c r="C25" s="111" t="s">
        <v>227</v>
      </c>
      <c r="D25" s="187"/>
      <c r="E25" s="113"/>
      <c r="F25" s="111" t="s">
        <v>99</v>
      </c>
      <c r="G25" s="187"/>
      <c r="H25" s="111"/>
      <c r="I25" s="111"/>
      <c r="J25" s="112" t="s">
        <v>131</v>
      </c>
      <c r="K25" s="187"/>
      <c r="L25" s="187"/>
      <c r="M25" s="138"/>
      <c r="N25" s="136"/>
      <c r="O25" s="139"/>
      <c r="P25" s="146"/>
      <c r="Q25" s="12"/>
      <c r="R25" s="18"/>
    </row>
    <row r="26" spans="1:18" s="25" customFormat="1" ht="13.15" customHeight="1" x14ac:dyDescent="0.2">
      <c r="A26" s="111"/>
      <c r="B26" s="111"/>
      <c r="C26" s="112"/>
      <c r="D26" s="187"/>
      <c r="E26" s="113"/>
      <c r="F26" s="111"/>
      <c r="G26" s="187"/>
      <c r="H26" s="111"/>
      <c r="I26" s="111"/>
      <c r="J26" s="187"/>
      <c r="K26" s="187"/>
      <c r="L26" s="187"/>
      <c r="M26" s="138"/>
      <c r="N26" s="136"/>
      <c r="O26" s="139"/>
      <c r="P26" s="146"/>
      <c r="Q26" s="12"/>
      <c r="R26" s="26"/>
    </row>
    <row r="27" spans="1:18" s="25" customFormat="1" ht="13.15" customHeight="1" x14ac:dyDescent="0.2">
      <c r="A27" s="111" t="s">
        <v>16</v>
      </c>
      <c r="B27" s="111"/>
      <c r="C27" s="111" t="s">
        <v>132</v>
      </c>
      <c r="D27" s="111"/>
      <c r="E27" s="111"/>
      <c r="F27" s="111" t="s">
        <v>100</v>
      </c>
      <c r="G27" s="187"/>
      <c r="H27" s="111"/>
      <c r="I27" s="111"/>
      <c r="J27" s="187" t="s">
        <v>262</v>
      </c>
      <c r="K27" s="187"/>
      <c r="L27" s="187"/>
      <c r="M27" s="138"/>
      <c r="N27" s="136"/>
      <c r="O27" s="140"/>
      <c r="P27" s="147"/>
      <c r="Q27" s="12"/>
      <c r="R27" s="26"/>
    </row>
    <row r="28" spans="1:18" ht="13.15" customHeight="1" x14ac:dyDescent="0.2">
      <c r="A28" s="198"/>
      <c r="B28" s="111"/>
      <c r="C28" s="112"/>
      <c r="D28" s="187"/>
      <c r="E28" s="113"/>
      <c r="F28" s="198"/>
      <c r="G28" s="187"/>
      <c r="H28" s="111"/>
      <c r="I28" s="111"/>
      <c r="J28" s="187"/>
      <c r="K28" s="187"/>
      <c r="L28" s="187"/>
      <c r="M28" s="138"/>
      <c r="N28" s="136"/>
      <c r="O28" s="140"/>
      <c r="P28" s="146"/>
      <c r="Q28" s="12"/>
    </row>
    <row r="29" spans="1:18" ht="13.15" customHeight="1" x14ac:dyDescent="0.2">
      <c r="A29" s="198"/>
      <c r="B29" s="111"/>
      <c r="C29" s="112"/>
      <c r="D29" s="187"/>
      <c r="E29" s="113"/>
      <c r="F29" s="198"/>
      <c r="G29" s="187"/>
      <c r="H29" s="111"/>
      <c r="I29" s="111"/>
      <c r="J29" s="187"/>
      <c r="K29" s="187"/>
      <c r="L29" s="187"/>
      <c r="M29" s="138"/>
      <c r="N29" s="136"/>
      <c r="O29" s="88"/>
      <c r="P29" s="139"/>
      <c r="Q29" s="12"/>
    </row>
    <row r="30" spans="1:18" s="33" customFormat="1" x14ac:dyDescent="0.2">
      <c r="A30" s="109"/>
      <c r="B30" s="109"/>
      <c r="C30" s="109"/>
      <c r="D30" s="109"/>
      <c r="E30" s="109"/>
      <c r="F30" s="109"/>
      <c r="G30" s="109"/>
      <c r="H30" s="113"/>
      <c r="I30" s="113"/>
      <c r="J30" s="113"/>
      <c r="K30" s="113"/>
      <c r="L30" s="113"/>
      <c r="M30" s="5"/>
      <c r="N30" s="5"/>
      <c r="O30" s="5"/>
      <c r="P30" s="5"/>
    </row>
    <row r="31" spans="1:18" s="33" customFormat="1" x14ac:dyDescent="0.2">
      <c r="A31" s="114"/>
      <c r="B31" s="113"/>
      <c r="C31" s="113"/>
      <c r="D31" s="112"/>
      <c r="E31" s="109"/>
      <c r="F31" s="113"/>
      <c r="G31" s="114"/>
      <c r="H31" s="109"/>
      <c r="I31" s="113"/>
      <c r="J31" s="113"/>
      <c r="K31" s="113"/>
      <c r="L31" s="109"/>
      <c r="M31" s="92"/>
      <c r="N31" s="7"/>
      <c r="O31" s="7"/>
      <c r="P31" s="7"/>
    </row>
    <row r="32" spans="1:18" s="33" customFormat="1" ht="4.5" customHeight="1" x14ac:dyDescent="0.2">
      <c r="A32" s="114"/>
      <c r="B32" s="113"/>
      <c r="C32" s="113"/>
      <c r="D32" s="112"/>
      <c r="E32" s="109"/>
      <c r="F32" s="113"/>
      <c r="G32" s="114"/>
      <c r="H32" s="109"/>
      <c r="I32" s="113"/>
      <c r="J32" s="113"/>
      <c r="K32" s="113"/>
      <c r="L32" s="109"/>
      <c r="M32" s="92"/>
      <c r="N32" s="7"/>
      <c r="O32" s="7"/>
      <c r="P32" s="7"/>
    </row>
    <row r="33" spans="1:16" s="33" customFormat="1" x14ac:dyDescent="0.2">
      <c r="A33" s="114"/>
      <c r="B33" s="113"/>
      <c r="C33" s="113"/>
      <c r="D33" s="113"/>
      <c r="E33" s="113"/>
      <c r="F33" s="113"/>
      <c r="G33" s="114"/>
      <c r="H33" s="109"/>
      <c r="I33" s="113"/>
      <c r="J33" s="113"/>
      <c r="K33" s="113"/>
      <c r="L33" s="109"/>
      <c r="M33" s="92"/>
      <c r="N33" s="7"/>
      <c r="O33" s="7"/>
      <c r="P33" s="7"/>
    </row>
    <row r="34" spans="1:16" x14ac:dyDescent="0.2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7"/>
      <c r="N34" s="7"/>
      <c r="O34" s="7"/>
      <c r="P34" s="7"/>
    </row>
    <row r="35" spans="1:16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</sheetData>
  <sheetProtection selectLockedCells="1" selectUnlockedCells="1"/>
  <sortState ref="B14:L21">
    <sortCondition descending="1" ref="H14:H21"/>
  </sortState>
  <mergeCells count="26">
    <mergeCell ref="D9:H9"/>
    <mergeCell ref="L9:L10"/>
    <mergeCell ref="D10:H10"/>
    <mergeCell ref="A12:A13"/>
    <mergeCell ref="B12:B13"/>
    <mergeCell ref="C12:C13"/>
    <mergeCell ref="D12:D13"/>
    <mergeCell ref="E12:E13"/>
    <mergeCell ref="G12:G13"/>
    <mergeCell ref="H12:H13"/>
    <mergeCell ref="I12:I13"/>
    <mergeCell ref="J12:J13"/>
    <mergeCell ref="K12:K13"/>
    <mergeCell ref="L12:L13"/>
    <mergeCell ref="A7:B7"/>
    <mergeCell ref="C7:H7"/>
    <mergeCell ref="I7:K7"/>
    <mergeCell ref="A8:B8"/>
    <mergeCell ref="D8:H8"/>
    <mergeCell ref="I8:K8"/>
    <mergeCell ref="A1:L1"/>
    <mergeCell ref="A2:L2"/>
    <mergeCell ref="A3:L3"/>
    <mergeCell ref="A4:L4"/>
    <mergeCell ref="A6:B6"/>
    <mergeCell ref="C6:J6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5"/>
  <sheetViews>
    <sheetView view="pageLayout" topLeftCell="A7" zoomScaleNormal="100" zoomScaleSheetLayoutView="100" workbookViewId="0">
      <selection activeCell="B31" sqref="B31"/>
    </sheetView>
  </sheetViews>
  <sheetFormatPr defaultColWidth="9.140625" defaultRowHeight="12.75" x14ac:dyDescent="0.2"/>
  <cols>
    <col min="1" max="1" width="6.8554687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5.42578125" style="11" customWidth="1"/>
    <col min="7" max="7" width="7.5703125" style="11" customWidth="1"/>
    <col min="8" max="11" width="8.7109375" style="11" customWidth="1"/>
    <col min="12" max="12" width="28.85546875" style="11" customWidth="1"/>
    <col min="13" max="13" width="7" style="11" customWidth="1"/>
    <col min="14" max="14" width="9.85546875" style="11" customWidth="1"/>
    <col min="15" max="15" width="11.85546875" style="11" customWidth="1"/>
    <col min="16" max="16" width="11.2851562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39</v>
      </c>
      <c r="J7" s="955"/>
      <c r="K7" s="955"/>
      <c r="L7" s="328" t="s">
        <v>19</v>
      </c>
      <c r="M7" s="95"/>
      <c r="N7" s="125"/>
      <c r="O7" s="125"/>
      <c r="P7" s="125"/>
    </row>
    <row r="8" spans="1:18" ht="15" x14ac:dyDescent="0.2">
      <c r="A8" s="925" t="s">
        <v>123</v>
      </c>
      <c r="B8" s="925"/>
      <c r="C8" s="200"/>
      <c r="D8" s="945" t="s">
        <v>357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ht="15.75" x14ac:dyDescent="0.25">
      <c r="A9" s="184" t="s">
        <v>41</v>
      </c>
      <c r="B9" s="202"/>
      <c r="C9" s="384">
        <v>74</v>
      </c>
      <c r="D9" s="950" t="s">
        <v>232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62</v>
      </c>
      <c r="M9" s="94"/>
      <c r="N9" s="124"/>
      <c r="O9" s="124"/>
      <c r="P9" s="124"/>
    </row>
    <row r="10" spans="1:18" ht="15" customHeight="1" x14ac:dyDescent="0.2">
      <c r="A10" s="184" t="s">
        <v>42</v>
      </c>
      <c r="B10" s="203"/>
      <c r="C10" s="385">
        <v>6</v>
      </c>
      <c r="D10" s="936" t="s">
        <v>134</v>
      </c>
      <c r="E10" s="936"/>
      <c r="F10" s="936"/>
      <c r="G10" s="936"/>
      <c r="H10" s="937"/>
      <c r="I10" s="64">
        <v>59</v>
      </c>
      <c r="J10" s="64">
        <v>44</v>
      </c>
      <c r="K10" s="64">
        <v>35</v>
      </c>
      <c r="L10" s="953"/>
      <c r="M10" s="144"/>
      <c r="N10" s="119"/>
      <c r="O10" s="119"/>
      <c r="P10" s="119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21"/>
      <c r="N12" s="22"/>
      <c r="O12" s="22"/>
      <c r="P12" s="22"/>
    </row>
    <row r="13" spans="1:18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21"/>
      <c r="N13" s="22"/>
      <c r="O13" s="22"/>
      <c r="P13" s="22"/>
    </row>
    <row r="14" spans="1:18" ht="15.6" customHeight="1" x14ac:dyDescent="0.2">
      <c r="A14" s="38">
        <v>1</v>
      </c>
      <c r="B14" s="292" t="s">
        <v>298</v>
      </c>
      <c r="C14" s="397">
        <v>2007</v>
      </c>
      <c r="D14" s="398">
        <v>1</v>
      </c>
      <c r="E14" s="185" t="s">
        <v>157</v>
      </c>
      <c r="F14" s="513" t="s">
        <v>264</v>
      </c>
      <c r="G14" s="514">
        <v>60.6</v>
      </c>
      <c r="H14" s="515">
        <v>7</v>
      </c>
      <c r="I14" s="504">
        <f>RANK(H14,H$14:H$19,0)</f>
        <v>1</v>
      </c>
      <c r="J14" s="516">
        <f>INDEX({20;18;16;15;14;13;12;11;10;9;8;7;6;5;4;3;2;1},MATCH(I14,{1;2;3;4;5;6;7;8;9;10;11;12;13;14;15;16;17;18},0))</f>
        <v>20</v>
      </c>
      <c r="K14" s="509"/>
      <c r="L14" s="390" t="s">
        <v>156</v>
      </c>
      <c r="M14" s="7"/>
      <c r="N14" s="7"/>
      <c r="O14" s="7"/>
      <c r="P14" s="7"/>
    </row>
    <row r="15" spans="1:18" s="33" customFormat="1" ht="15.6" customHeight="1" x14ac:dyDescent="0.2">
      <c r="A15" s="433"/>
      <c r="B15" s="295"/>
      <c r="C15" s="488"/>
      <c r="D15" s="487"/>
      <c r="E15" s="486"/>
      <c r="F15" s="760"/>
      <c r="G15" s="742"/>
      <c r="H15" s="743"/>
      <c r="I15" s="744"/>
      <c r="J15" s="745"/>
      <c r="K15" s="731"/>
      <c r="L15" s="484"/>
      <c r="M15" s="7"/>
      <c r="N15" s="7"/>
      <c r="O15" s="7"/>
      <c r="P15" s="7"/>
    </row>
    <row r="16" spans="1:18" s="33" customFormat="1" ht="15.6" customHeight="1" x14ac:dyDescent="0.2">
      <c r="A16" s="433"/>
      <c r="B16" s="295"/>
      <c r="C16" s="488"/>
      <c r="D16" s="487"/>
      <c r="E16" s="486"/>
      <c r="F16" s="760"/>
      <c r="G16" s="742"/>
      <c r="H16" s="743"/>
      <c r="I16" s="744"/>
      <c r="J16" s="745"/>
      <c r="K16" s="731"/>
      <c r="L16" s="484"/>
      <c r="M16" s="7"/>
      <c r="N16" s="7"/>
      <c r="O16" s="7"/>
      <c r="P16" s="7"/>
    </row>
    <row r="17" spans="1:16" s="16" customFormat="1" ht="15.75" x14ac:dyDescent="0.2">
      <c r="A17" s="926"/>
      <c r="B17" s="926"/>
      <c r="C17" s="938"/>
      <c r="D17" s="938"/>
      <c r="E17" s="938"/>
      <c r="F17" s="938"/>
      <c r="G17" s="938"/>
      <c r="H17" s="939"/>
      <c r="I17" s="955" t="s">
        <v>39</v>
      </c>
      <c r="J17" s="955"/>
      <c r="K17" s="955"/>
      <c r="L17" s="883" t="s">
        <v>19</v>
      </c>
      <c r="M17" s="135"/>
      <c r="N17" s="118"/>
      <c r="O17" s="96"/>
      <c r="P17" s="146"/>
    </row>
    <row r="18" spans="1:16" s="16" customFormat="1" ht="13.15" customHeight="1" x14ac:dyDescent="0.2">
      <c r="A18" s="926"/>
      <c r="B18" s="926"/>
      <c r="C18" s="200"/>
      <c r="D18" s="945"/>
      <c r="E18" s="945"/>
      <c r="F18" s="945"/>
      <c r="G18" s="945"/>
      <c r="H18" s="946"/>
      <c r="I18" s="947" t="s">
        <v>2</v>
      </c>
      <c r="J18" s="948"/>
      <c r="K18" s="949"/>
      <c r="L18" s="201" t="s">
        <v>29</v>
      </c>
      <c r="M18" s="135"/>
      <c r="N18" s="118"/>
      <c r="O18" s="96"/>
      <c r="P18" s="146"/>
    </row>
    <row r="19" spans="1:16" s="16" customFormat="1" ht="13.15" customHeight="1" x14ac:dyDescent="0.25">
      <c r="A19" s="297"/>
      <c r="B19" s="114"/>
      <c r="C19" s="887"/>
      <c r="D19" s="950" t="s">
        <v>233</v>
      </c>
      <c r="E19" s="950"/>
      <c r="F19" s="950"/>
      <c r="G19" s="950"/>
      <c r="H19" s="951"/>
      <c r="I19" s="64" t="s">
        <v>3</v>
      </c>
      <c r="J19" s="64" t="s">
        <v>4</v>
      </c>
      <c r="K19" s="64" t="s">
        <v>5</v>
      </c>
      <c r="L19" s="952">
        <v>80</v>
      </c>
      <c r="M19" s="135"/>
      <c r="N19" s="118"/>
      <c r="O19" s="96"/>
      <c r="P19" s="146"/>
    </row>
    <row r="20" spans="1:16" ht="15.75" x14ac:dyDescent="0.2">
      <c r="A20" s="297"/>
      <c r="B20" s="885"/>
      <c r="C20" s="880"/>
      <c r="D20" s="936" t="s">
        <v>136</v>
      </c>
      <c r="E20" s="936"/>
      <c r="F20" s="936"/>
      <c r="G20" s="936"/>
      <c r="H20" s="937"/>
      <c r="I20" s="64">
        <v>72</v>
      </c>
      <c r="J20" s="64">
        <v>56</v>
      </c>
      <c r="K20" s="64">
        <v>45</v>
      </c>
      <c r="L20" s="953"/>
      <c r="M20" s="7"/>
      <c r="N20" s="7"/>
      <c r="O20" s="7"/>
      <c r="P20" s="7"/>
    </row>
    <row r="21" spans="1:16" x14ac:dyDescent="0.2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7"/>
      <c r="N21" s="7"/>
      <c r="O21" s="7"/>
      <c r="P21" s="7"/>
    </row>
    <row r="22" spans="1:16" x14ac:dyDescent="0.2">
      <c r="A22" s="931" t="s">
        <v>127</v>
      </c>
      <c r="B22" s="932" t="s">
        <v>128</v>
      </c>
      <c r="C22" s="931" t="s">
        <v>7</v>
      </c>
      <c r="D22" s="931" t="s">
        <v>8</v>
      </c>
      <c r="E22" s="931" t="s">
        <v>9</v>
      </c>
      <c r="F22" s="878" t="s">
        <v>130</v>
      </c>
      <c r="G22" s="931" t="s">
        <v>10</v>
      </c>
      <c r="H22" s="931" t="s">
        <v>221</v>
      </c>
      <c r="I22" s="943" t="s">
        <v>6</v>
      </c>
      <c r="J22" s="931" t="s">
        <v>12</v>
      </c>
      <c r="K22" s="934" t="s">
        <v>13</v>
      </c>
      <c r="L22" s="934" t="s">
        <v>14</v>
      </c>
    </row>
    <row r="23" spans="1:16" x14ac:dyDescent="0.2">
      <c r="A23" s="931"/>
      <c r="B23" s="933"/>
      <c r="C23" s="931"/>
      <c r="D23" s="931"/>
      <c r="E23" s="931"/>
      <c r="F23" s="879" t="s">
        <v>129</v>
      </c>
      <c r="G23" s="931"/>
      <c r="H23" s="931"/>
      <c r="I23" s="944"/>
      <c r="J23" s="931"/>
      <c r="K23" s="935"/>
      <c r="L23" s="935"/>
    </row>
    <row r="24" spans="1:16" x14ac:dyDescent="0.2">
      <c r="A24" s="38">
        <v>1</v>
      </c>
      <c r="B24" s="292" t="s">
        <v>287</v>
      </c>
      <c r="C24" s="166">
        <v>2004</v>
      </c>
      <c r="D24" s="64">
        <v>1</v>
      </c>
      <c r="E24" s="184" t="s">
        <v>31</v>
      </c>
      <c r="F24" s="517"/>
      <c r="G24" s="514">
        <v>68.45</v>
      </c>
      <c r="H24" s="507">
        <v>22</v>
      </c>
      <c r="I24" s="504">
        <v>1</v>
      </c>
      <c r="J24" s="508">
        <f>INDEX({20;18;16;15;14;13;12;11;10;9;8;7;6;5;4;3;2;1},MATCH(I24,{1;2;3;4;5;6;7;8;9;10;11;12;13;14;15;16;17;18},0))</f>
        <v>20</v>
      </c>
      <c r="K24" s="509"/>
      <c r="L24" s="35" t="s">
        <v>288</v>
      </c>
    </row>
    <row r="25" spans="1:16" x14ac:dyDescent="0.2">
      <c r="A25" s="38">
        <v>2</v>
      </c>
      <c r="B25" s="292" t="s">
        <v>353</v>
      </c>
      <c r="C25" s="397">
        <v>2003</v>
      </c>
      <c r="D25" s="398" t="s">
        <v>5</v>
      </c>
      <c r="E25" s="185" t="s">
        <v>157</v>
      </c>
      <c r="F25" s="513"/>
      <c r="G25" s="514">
        <v>72</v>
      </c>
      <c r="H25" s="507">
        <v>12</v>
      </c>
      <c r="I25" s="504">
        <v>2</v>
      </c>
      <c r="J25" s="508">
        <f>INDEX({20;18;16;15;14;13;12;11;10;9;8;7;6;5;4;3;2;1},MATCH(I25,{1;2;3;4;5;6;7;8;9;10;11;12;13;14;15;16;17;18},0))</f>
        <v>18</v>
      </c>
      <c r="K25" s="509"/>
      <c r="L25" s="179" t="s">
        <v>267</v>
      </c>
    </row>
    <row r="26" spans="1:16" x14ac:dyDescent="0.2">
      <c r="A26" s="38">
        <v>3</v>
      </c>
      <c r="B26" s="185" t="s">
        <v>285</v>
      </c>
      <c r="C26" s="397">
        <v>1999</v>
      </c>
      <c r="D26" s="398" t="s">
        <v>5</v>
      </c>
      <c r="E26" s="185" t="s">
        <v>31</v>
      </c>
      <c r="F26" s="401" t="s">
        <v>207</v>
      </c>
      <c r="G26" s="514">
        <v>77.75</v>
      </c>
      <c r="H26" s="507">
        <v>5</v>
      </c>
      <c r="I26" s="504">
        <v>3</v>
      </c>
      <c r="J26" s="508">
        <f>INDEX({20;18;16;15;14;13;12;11;10;9;8;7;6;5;4;3;2;1},MATCH(I26,{1;2;3;4;5;6;7;8;9;10;11;12;13;14;15;16;17;18},0))</f>
        <v>16</v>
      </c>
      <c r="K26" s="509"/>
      <c r="L26" s="185" t="s">
        <v>286</v>
      </c>
    </row>
    <row r="32" spans="1:16" x14ac:dyDescent="0.2">
      <c r="A32" s="111" t="s">
        <v>15</v>
      </c>
      <c r="B32" s="111"/>
      <c r="C32" s="111" t="s">
        <v>227</v>
      </c>
      <c r="D32" s="187"/>
      <c r="E32" s="113"/>
      <c r="F32" s="111" t="s">
        <v>99</v>
      </c>
      <c r="G32" s="187"/>
      <c r="H32" s="111"/>
      <c r="I32" s="111"/>
      <c r="J32" s="956" t="s">
        <v>131</v>
      </c>
      <c r="K32" s="956"/>
      <c r="L32" s="956"/>
    </row>
    <row r="33" spans="1:12" x14ac:dyDescent="0.2">
      <c r="A33" s="111"/>
      <c r="B33" s="111"/>
      <c r="C33" s="112"/>
      <c r="D33" s="187"/>
      <c r="E33" s="113"/>
      <c r="F33" s="111"/>
      <c r="G33" s="187"/>
      <c r="H33" s="111"/>
      <c r="I33" s="111"/>
      <c r="J33" s="187"/>
      <c r="K33" s="187"/>
      <c r="L33" s="187"/>
    </row>
    <row r="34" spans="1:12" x14ac:dyDescent="0.2">
      <c r="A34" s="111" t="s">
        <v>16</v>
      </c>
      <c r="B34" s="111"/>
      <c r="C34" s="111" t="s">
        <v>132</v>
      </c>
      <c r="D34" s="111"/>
      <c r="E34" s="111"/>
      <c r="F34" s="111" t="s">
        <v>100</v>
      </c>
      <c r="G34" s="187"/>
      <c r="H34" s="111"/>
      <c r="I34" s="111"/>
      <c r="J34" s="187" t="s">
        <v>262</v>
      </c>
      <c r="K34" s="187"/>
      <c r="L34" s="187"/>
    </row>
    <row r="35" spans="1:12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</row>
  </sheetData>
  <sheetProtection selectLockedCells="1" selectUnlockedCells="1"/>
  <sortState ref="B14:L15">
    <sortCondition descending="1" ref="K14:K15"/>
  </sortState>
  <mergeCells count="47">
    <mergeCell ref="J32:L32"/>
    <mergeCell ref="D19:H19"/>
    <mergeCell ref="L19:L20"/>
    <mergeCell ref="D20:H20"/>
    <mergeCell ref="A22:A23"/>
    <mergeCell ref="B22:B23"/>
    <mergeCell ref="C22:C23"/>
    <mergeCell ref="D22:D23"/>
    <mergeCell ref="E22:E23"/>
    <mergeCell ref="G22:G23"/>
    <mergeCell ref="H22:H23"/>
    <mergeCell ref="I22:I23"/>
    <mergeCell ref="J22:J23"/>
    <mergeCell ref="K22:K23"/>
    <mergeCell ref="L22:L23"/>
    <mergeCell ref="A17:B17"/>
    <mergeCell ref="C17:H17"/>
    <mergeCell ref="I17:K17"/>
    <mergeCell ref="A18:B18"/>
    <mergeCell ref="D18:H18"/>
    <mergeCell ref="I18:K18"/>
    <mergeCell ref="L12:L13"/>
    <mergeCell ref="G12:G13"/>
    <mergeCell ref="H12:H13"/>
    <mergeCell ref="I12:I13"/>
    <mergeCell ref="J12:J13"/>
    <mergeCell ref="K12:K13"/>
    <mergeCell ref="A12:A13"/>
    <mergeCell ref="B12:B13"/>
    <mergeCell ref="C12:C13"/>
    <mergeCell ref="D12:D13"/>
    <mergeCell ref="E12:E13"/>
    <mergeCell ref="D9:H9"/>
    <mergeCell ref="L9:L10"/>
    <mergeCell ref="D10:H10"/>
    <mergeCell ref="A6:B6"/>
    <mergeCell ref="C6:J6"/>
    <mergeCell ref="A7:B7"/>
    <mergeCell ref="C7:H7"/>
    <mergeCell ref="I7:K7"/>
    <mergeCell ref="A1:L1"/>
    <mergeCell ref="A2:L2"/>
    <mergeCell ref="A3:L3"/>
    <mergeCell ref="A4:L4"/>
    <mergeCell ref="A8:B8"/>
    <mergeCell ref="D8:H8"/>
    <mergeCell ref="I8:K8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0"/>
  <sheetViews>
    <sheetView view="pageLayout" zoomScaleNormal="70" zoomScaleSheetLayoutView="100" workbookViewId="0">
      <selection activeCell="D26" sqref="D26"/>
    </sheetView>
  </sheetViews>
  <sheetFormatPr defaultColWidth="9.140625" defaultRowHeight="12.75" x14ac:dyDescent="0.2"/>
  <cols>
    <col min="1" max="1" width="6.5703125" style="11" customWidth="1"/>
    <col min="2" max="2" width="23.42578125" style="11" customWidth="1"/>
    <col min="3" max="3" width="9.42578125" style="11" customWidth="1"/>
    <col min="4" max="4" width="7.42578125" style="11" customWidth="1"/>
    <col min="5" max="5" width="27.7109375" style="11" customWidth="1"/>
    <col min="6" max="6" width="15.5703125" style="11" customWidth="1"/>
    <col min="7" max="7" width="7.5703125" style="11" customWidth="1"/>
    <col min="8" max="11" width="8.7109375" style="11" customWidth="1"/>
    <col min="12" max="12" width="29" style="11" customWidth="1"/>
    <col min="13" max="13" width="7" style="11" customWidth="1"/>
    <col min="14" max="14" width="9.140625" style="11" customWidth="1"/>
    <col min="15" max="15" width="11.140625" style="11" customWidth="1"/>
    <col min="16" max="16" width="14.14062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39</v>
      </c>
      <c r="J7" s="955"/>
      <c r="K7" s="955"/>
      <c r="L7" s="328" t="s">
        <v>19</v>
      </c>
      <c r="M7" s="95"/>
      <c r="N7" s="125"/>
      <c r="O7" s="125"/>
      <c r="P7" s="125"/>
    </row>
    <row r="8" spans="1:18" s="33" customFormat="1" ht="15" x14ac:dyDescent="0.2">
      <c r="A8" s="925" t="s">
        <v>123</v>
      </c>
      <c r="B8" s="925"/>
      <c r="C8" s="200"/>
      <c r="D8" s="945" t="s">
        <v>357</v>
      </c>
      <c r="E8" s="945"/>
      <c r="F8" s="945"/>
      <c r="G8" s="945"/>
      <c r="H8" s="946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s="33" customFormat="1" ht="15.75" x14ac:dyDescent="0.25">
      <c r="A9" s="184" t="s">
        <v>41</v>
      </c>
      <c r="B9" s="202"/>
      <c r="C9" s="384">
        <v>70</v>
      </c>
      <c r="D9" s="950" t="s">
        <v>233</v>
      </c>
      <c r="E9" s="950"/>
      <c r="F9" s="950"/>
      <c r="G9" s="950"/>
      <c r="H9" s="951"/>
      <c r="I9" s="64" t="s">
        <v>3</v>
      </c>
      <c r="J9" s="64" t="s">
        <v>4</v>
      </c>
      <c r="K9" s="64" t="s">
        <v>5</v>
      </c>
      <c r="L9" s="952">
        <v>80</v>
      </c>
      <c r="M9" s="94"/>
      <c r="N9" s="124"/>
      <c r="O9" s="124"/>
      <c r="P9" s="124"/>
    </row>
    <row r="10" spans="1:18" s="33" customFormat="1" ht="15" customHeight="1" x14ac:dyDescent="0.2">
      <c r="A10" s="184" t="s">
        <v>42</v>
      </c>
      <c r="B10" s="203"/>
      <c r="C10" s="385">
        <v>6</v>
      </c>
      <c r="D10" s="936" t="s">
        <v>136</v>
      </c>
      <c r="E10" s="936"/>
      <c r="F10" s="936"/>
      <c r="G10" s="936"/>
      <c r="H10" s="937"/>
      <c r="I10" s="64">
        <v>72</v>
      </c>
      <c r="J10" s="64">
        <v>56</v>
      </c>
      <c r="K10" s="64">
        <v>45</v>
      </c>
      <c r="L10" s="953"/>
      <c r="M10" s="144"/>
      <c r="N10" s="155"/>
      <c r="O10" s="155"/>
      <c r="P10" s="155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221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21"/>
      <c r="N12" s="22"/>
      <c r="O12" s="22"/>
      <c r="P12" s="22"/>
    </row>
    <row r="13" spans="1:18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21"/>
      <c r="N13" s="22"/>
      <c r="O13" s="22"/>
      <c r="P13" s="22"/>
    </row>
    <row r="14" spans="1:18" s="33" customFormat="1" ht="15.6" customHeight="1" x14ac:dyDescent="0.2">
      <c r="A14" s="38">
        <v>1</v>
      </c>
      <c r="B14" s="292" t="s">
        <v>287</v>
      </c>
      <c r="C14" s="166">
        <v>2004</v>
      </c>
      <c r="D14" s="64">
        <v>1</v>
      </c>
      <c r="E14" s="184" t="s">
        <v>31</v>
      </c>
      <c r="F14" s="517"/>
      <c r="G14" s="514">
        <v>68.45</v>
      </c>
      <c r="H14" s="507">
        <v>22</v>
      </c>
      <c r="I14" s="504">
        <f>RANK(H14,H$14:H$22,0)</f>
        <v>1</v>
      </c>
      <c r="J14" s="508">
        <f>INDEX({20;18;16;15;14;13;12;11;10;9;8;7;6;5;4;3;2;1},MATCH(I14,{1;2;3;4;5;6;7;8;9;10;11;12;13;14;15;16;17;18},0))</f>
        <v>20</v>
      </c>
      <c r="K14" s="509"/>
      <c r="L14" s="35" t="s">
        <v>288</v>
      </c>
      <c r="M14" s="7"/>
      <c r="N14" s="7"/>
      <c r="O14" s="7"/>
      <c r="P14" s="7"/>
    </row>
    <row r="15" spans="1:18" ht="15.6" customHeight="1" x14ac:dyDescent="0.2">
      <c r="A15" s="38">
        <v>2</v>
      </c>
      <c r="B15" s="292" t="s">
        <v>353</v>
      </c>
      <c r="C15" s="397">
        <v>2003</v>
      </c>
      <c r="D15" s="398" t="s">
        <v>5</v>
      </c>
      <c r="E15" s="185" t="s">
        <v>157</v>
      </c>
      <c r="F15" s="513"/>
      <c r="G15" s="514">
        <v>72</v>
      </c>
      <c r="H15" s="507">
        <v>12</v>
      </c>
      <c r="I15" s="504">
        <f>RANK(H15,H$14:H$22,0)</f>
        <v>2</v>
      </c>
      <c r="J15" s="508">
        <f>INDEX({20;18;16;15;14;13;12;11;10;9;8;7;6;5;4;3;2;1},MATCH(I15,{1;2;3;4;5;6;7;8;9;10;11;12;13;14;15;16;17;18},0))</f>
        <v>18</v>
      </c>
      <c r="K15" s="509"/>
      <c r="L15" s="179" t="s">
        <v>267</v>
      </c>
      <c r="M15" s="151"/>
      <c r="N15" s="151"/>
      <c r="O15" s="151"/>
      <c r="P15" s="151"/>
    </row>
    <row r="16" spans="1:18" ht="15.6" customHeight="1" x14ac:dyDescent="0.2">
      <c r="A16" s="748">
        <v>3</v>
      </c>
      <c r="B16" s="635" t="s">
        <v>285</v>
      </c>
      <c r="C16" s="768">
        <v>1999</v>
      </c>
      <c r="D16" s="737" t="s">
        <v>5</v>
      </c>
      <c r="E16" s="635" t="s">
        <v>31</v>
      </c>
      <c r="F16" s="749" t="s">
        <v>207</v>
      </c>
      <c r="G16" s="738">
        <v>77.75</v>
      </c>
      <c r="H16" s="507">
        <v>5</v>
      </c>
      <c r="I16" s="504">
        <f>RANK(H16,H$14:H$22,0)</f>
        <v>3</v>
      </c>
      <c r="J16" s="508">
        <f>INDEX({20;18;16;15;14;13;12;11;10;9;8;7;6;5;4;3;2;1},MATCH(I16,{1;2;3;4;5;6;7;8;9;10;11;12;13;14;15;16;17;18},0))</f>
        <v>16</v>
      </c>
      <c r="K16" s="739"/>
      <c r="L16" s="635" t="s">
        <v>286</v>
      </c>
      <c r="M16" s="151"/>
      <c r="N16" s="151"/>
      <c r="O16" s="151"/>
      <c r="P16" s="151"/>
    </row>
    <row r="17" spans="1:18" x14ac:dyDescent="0.2">
      <c r="A17" s="747"/>
      <c r="B17" s="776"/>
      <c r="C17" s="762"/>
      <c r="D17" s="763"/>
      <c r="E17" s="778"/>
      <c r="F17" s="779"/>
      <c r="G17" s="764"/>
      <c r="H17" s="765"/>
      <c r="I17" s="746"/>
      <c r="J17" s="766"/>
      <c r="K17" s="763"/>
      <c r="L17" s="761"/>
      <c r="M17" s="134"/>
      <c r="N17" s="117"/>
      <c r="O17" s="137"/>
      <c r="P17" s="146"/>
      <c r="R17" s="33"/>
    </row>
    <row r="18" spans="1:18" x14ac:dyDescent="0.2">
      <c r="A18" s="433"/>
      <c r="B18" s="486"/>
      <c r="C18" s="488"/>
      <c r="D18" s="487"/>
      <c r="E18" s="486"/>
      <c r="F18" s="754"/>
      <c r="G18" s="755"/>
      <c r="H18" s="756"/>
      <c r="I18" s="744"/>
      <c r="J18" s="758"/>
      <c r="K18" s="487"/>
      <c r="L18" s="496"/>
      <c r="M18" s="134"/>
      <c r="N18" s="117"/>
      <c r="O18" s="137"/>
      <c r="P18" s="147"/>
      <c r="Q18" s="33"/>
      <c r="R18" s="12"/>
    </row>
    <row r="19" spans="1:18" s="33" customFormat="1" x14ac:dyDescent="0.2">
      <c r="A19" s="433"/>
      <c r="B19" s="484"/>
      <c r="C19" s="740"/>
      <c r="D19" s="731"/>
      <c r="E19" s="484"/>
      <c r="F19" s="741"/>
      <c r="G19" s="742"/>
      <c r="H19" s="756"/>
      <c r="I19" s="744"/>
      <c r="J19" s="758"/>
      <c r="K19" s="731"/>
      <c r="L19" s="777"/>
      <c r="M19" s="134"/>
      <c r="N19" s="117"/>
      <c r="O19" s="137"/>
      <c r="P19" s="146"/>
      <c r="R19" s="12"/>
    </row>
    <row r="20" spans="1:18" s="33" customFormat="1" ht="13.15" customHeight="1" x14ac:dyDescent="0.2">
      <c r="A20" s="433"/>
      <c r="B20" s="295"/>
      <c r="C20" s="488"/>
      <c r="D20" s="487"/>
      <c r="E20" s="484"/>
      <c r="F20" s="523"/>
      <c r="G20" s="742"/>
      <c r="H20" s="756"/>
      <c r="I20" s="744"/>
      <c r="J20" s="758"/>
      <c r="K20" s="487"/>
      <c r="L20" s="486"/>
      <c r="M20" s="134"/>
      <c r="N20" s="117"/>
      <c r="O20" s="137"/>
      <c r="P20" s="146"/>
      <c r="R20" s="12"/>
    </row>
    <row r="21" spans="1:18" s="33" customFormat="1" x14ac:dyDescent="0.2">
      <c r="A21" s="433"/>
      <c r="B21" s="295"/>
      <c r="C21" s="488"/>
      <c r="D21" s="487"/>
      <c r="E21" s="486"/>
      <c r="F21" s="523"/>
      <c r="G21" s="755"/>
      <c r="H21" s="756"/>
      <c r="I21" s="744"/>
      <c r="J21" s="758"/>
      <c r="K21" s="487"/>
      <c r="L21" s="486"/>
      <c r="M21" s="134"/>
      <c r="N21" s="117"/>
      <c r="O21" s="137"/>
      <c r="P21" s="146"/>
      <c r="R21" s="12"/>
    </row>
    <row r="22" spans="1:18" s="33" customFormat="1" x14ac:dyDescent="0.2">
      <c r="A22" s="111" t="s">
        <v>15</v>
      </c>
      <c r="B22" s="111"/>
      <c r="C22" s="111" t="s">
        <v>227</v>
      </c>
      <c r="D22" s="187"/>
      <c r="E22" s="113"/>
      <c r="F22" s="111" t="s">
        <v>99</v>
      </c>
      <c r="G22" s="187"/>
      <c r="H22" s="111"/>
      <c r="I22" s="111"/>
      <c r="J22" s="956" t="s">
        <v>131</v>
      </c>
      <c r="K22" s="956"/>
      <c r="L22" s="956"/>
      <c r="M22" s="92"/>
      <c r="N22" s="7"/>
      <c r="O22" s="7"/>
      <c r="P22" s="7"/>
    </row>
    <row r="23" spans="1:18" x14ac:dyDescent="0.2">
      <c r="A23" s="111"/>
      <c r="B23" s="111"/>
      <c r="C23" s="112"/>
      <c r="D23" s="187"/>
      <c r="E23" s="113"/>
      <c r="F23" s="111"/>
      <c r="G23" s="187"/>
      <c r="H23" s="111"/>
      <c r="I23" s="111"/>
      <c r="J23" s="187"/>
      <c r="K23" s="187"/>
      <c r="L23" s="187"/>
      <c r="M23" s="7"/>
      <c r="N23" s="7"/>
      <c r="O23" s="7"/>
      <c r="P23" s="7"/>
    </row>
    <row r="24" spans="1:18" x14ac:dyDescent="0.2">
      <c r="A24" s="111" t="s">
        <v>16</v>
      </c>
      <c r="B24" s="111"/>
      <c r="C24" s="111" t="s">
        <v>132</v>
      </c>
      <c r="D24" s="111"/>
      <c r="E24" s="111"/>
      <c r="F24" s="111" t="s">
        <v>100</v>
      </c>
      <c r="G24" s="187"/>
      <c r="H24" s="111"/>
      <c r="I24" s="111"/>
      <c r="J24" s="187" t="s">
        <v>262</v>
      </c>
      <c r="K24" s="187"/>
      <c r="L24" s="187"/>
      <c r="M24" s="7"/>
      <c r="N24" s="7"/>
      <c r="O24" s="7"/>
      <c r="P24" s="7"/>
    </row>
    <row r="25" spans="1:18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7"/>
      <c r="N25" s="7"/>
      <c r="O25" s="7"/>
      <c r="P25" s="7"/>
    </row>
    <row r="26" spans="1:18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</row>
    <row r="27" spans="1:18" x14ac:dyDescent="0.2">
      <c r="A27" s="33"/>
      <c r="B27" s="33"/>
      <c r="C27" s="33"/>
      <c r="D27" s="33"/>
      <c r="E27" s="33"/>
      <c r="F27" s="33" t="s">
        <v>66</v>
      </c>
      <c r="G27" s="33"/>
      <c r="H27" s="33"/>
      <c r="I27" s="33"/>
      <c r="J27" s="33"/>
      <c r="K27" s="33"/>
      <c r="L27" s="33"/>
    </row>
    <row r="30" spans="1:18" x14ac:dyDescent="0.2">
      <c r="J30" s="11" t="s">
        <v>66</v>
      </c>
    </row>
  </sheetData>
  <sheetProtection selectLockedCells="1" selectUnlockedCells="1"/>
  <sortState ref="B14:L16">
    <sortCondition descending="1" ref="H14:H16"/>
  </sortState>
  <mergeCells count="27">
    <mergeCell ref="J22:L22"/>
    <mergeCell ref="I12:I13"/>
    <mergeCell ref="J12:J13"/>
    <mergeCell ref="D10:H10"/>
    <mergeCell ref="A12:A13"/>
    <mergeCell ref="B12:B13"/>
    <mergeCell ref="C12:C13"/>
    <mergeCell ref="D12:D13"/>
    <mergeCell ref="E12:E13"/>
    <mergeCell ref="G12:G13"/>
    <mergeCell ref="H12:H13"/>
    <mergeCell ref="K12:K13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L12:L13"/>
    <mergeCell ref="A8:B8"/>
    <mergeCell ref="D8:H8"/>
    <mergeCell ref="I8:K8"/>
    <mergeCell ref="D9:H9"/>
    <mergeCell ref="L9:L10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L77"/>
  <sheetViews>
    <sheetView view="pageLayout" zoomScaleNormal="100" workbookViewId="0">
      <selection activeCell="D33" sqref="D33"/>
    </sheetView>
  </sheetViews>
  <sheetFormatPr defaultRowHeight="12.75" x14ac:dyDescent="0.2"/>
  <cols>
    <col min="1" max="2" width="9.85546875" customWidth="1"/>
    <col min="3" max="3" width="21.7109375" customWidth="1"/>
    <col min="4" max="4" width="14.28515625" customWidth="1"/>
    <col min="5" max="6" width="9.7109375" customWidth="1"/>
    <col min="7" max="9" width="9.85546875" customWidth="1"/>
    <col min="10" max="10" width="40.85546875" customWidth="1"/>
  </cols>
  <sheetData>
    <row r="1" spans="1:12" ht="10.9" customHeight="1" x14ac:dyDescent="0.2">
      <c r="A1" s="971" t="s">
        <v>30</v>
      </c>
      <c r="B1" s="971"/>
      <c r="C1" s="971"/>
      <c r="D1" s="971"/>
      <c r="E1" s="971"/>
      <c r="F1" s="971"/>
      <c r="G1" s="971"/>
      <c r="H1" s="971"/>
      <c r="I1" s="971"/>
      <c r="J1" s="971"/>
      <c r="K1" s="111"/>
    </row>
    <row r="2" spans="1:12" ht="11.45" customHeigh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113"/>
    </row>
    <row r="3" spans="1:12" ht="10.9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113"/>
    </row>
    <row r="4" spans="1:12" x14ac:dyDescent="0.2">
      <c r="A4" s="972" t="s">
        <v>125</v>
      </c>
      <c r="B4" s="972"/>
      <c r="C4" s="972"/>
      <c r="D4" s="972"/>
      <c r="E4" s="972"/>
      <c r="F4" s="972"/>
      <c r="G4" s="972"/>
      <c r="H4" s="972"/>
      <c r="I4" s="972"/>
      <c r="J4" s="972"/>
      <c r="K4" s="113"/>
    </row>
    <row r="5" spans="1:12" ht="10.9" customHeight="1" x14ac:dyDescent="0.2">
      <c r="A5" s="332"/>
      <c r="B5" s="332"/>
      <c r="C5" s="332"/>
      <c r="D5" s="332"/>
      <c r="E5" s="332"/>
      <c r="F5" s="332"/>
      <c r="G5" s="332"/>
      <c r="H5" s="332"/>
      <c r="I5" s="332"/>
      <c r="J5" s="332"/>
      <c r="K5" s="332"/>
    </row>
    <row r="6" spans="1:12" ht="12.6" customHeight="1" x14ac:dyDescent="0.2">
      <c r="A6" s="123"/>
      <c r="B6" s="123"/>
      <c r="C6" s="123"/>
      <c r="D6" s="938" t="s">
        <v>1</v>
      </c>
      <c r="E6" s="938"/>
      <c r="F6" s="938"/>
      <c r="G6" s="938"/>
      <c r="H6" s="938"/>
      <c r="I6" s="938"/>
      <c r="J6" s="187"/>
      <c r="K6" s="187"/>
    </row>
    <row r="7" spans="1:12" ht="12.6" customHeight="1" x14ac:dyDescent="0.2">
      <c r="A7" s="123"/>
      <c r="B7" s="123"/>
      <c r="C7" s="123"/>
      <c r="D7" s="938" t="s">
        <v>243</v>
      </c>
      <c r="E7" s="938"/>
      <c r="F7" s="938"/>
      <c r="G7" s="938"/>
      <c r="H7" s="938"/>
      <c r="I7" s="938"/>
      <c r="J7" s="340" t="s">
        <v>240</v>
      </c>
      <c r="K7" s="187"/>
    </row>
    <row r="8" spans="1:12" ht="12.6" customHeight="1" x14ac:dyDescent="0.2">
      <c r="A8" s="620"/>
      <c r="B8" s="113"/>
      <c r="C8" s="116" t="s">
        <v>29</v>
      </c>
      <c r="D8" s="620"/>
      <c r="E8" s="945" t="s">
        <v>359</v>
      </c>
      <c r="F8" s="945"/>
      <c r="G8" s="945"/>
      <c r="H8" s="945"/>
      <c r="I8" s="945"/>
      <c r="J8" s="340" t="s">
        <v>123</v>
      </c>
      <c r="K8" s="187"/>
    </row>
    <row r="9" spans="1:12" ht="12.6" customHeight="1" x14ac:dyDescent="0.2">
      <c r="A9" s="618"/>
      <c r="B9" s="619"/>
      <c r="C9" s="970">
        <v>86</v>
      </c>
      <c r="D9" s="618"/>
      <c r="E9" s="964" t="s">
        <v>218</v>
      </c>
      <c r="F9" s="964"/>
      <c r="G9" s="964"/>
      <c r="H9" s="964"/>
      <c r="I9" s="964"/>
      <c r="J9" s="204" t="s">
        <v>268</v>
      </c>
      <c r="K9" s="331"/>
    </row>
    <row r="10" spans="1:12" ht="12.6" customHeight="1" x14ac:dyDescent="0.2">
      <c r="A10" s="618"/>
      <c r="B10" s="619"/>
      <c r="C10" s="970"/>
      <c r="D10" s="618"/>
      <c r="E10" s="964" t="s">
        <v>219</v>
      </c>
      <c r="F10" s="964"/>
      <c r="G10" s="964"/>
      <c r="H10" s="964"/>
      <c r="I10" s="964"/>
      <c r="J10" s="204" t="s">
        <v>103</v>
      </c>
      <c r="K10" s="331"/>
    </row>
    <row r="11" spans="1:12" ht="12.6" customHeight="1" x14ac:dyDescent="0.2">
      <c r="A11" s="591"/>
      <c r="B11" s="591"/>
      <c r="C11" s="591"/>
      <c r="D11" s="587"/>
      <c r="E11" s="590"/>
      <c r="F11" s="590"/>
      <c r="G11" s="590"/>
      <c r="H11" s="590"/>
      <c r="I11" s="590"/>
      <c r="J11" s="204"/>
      <c r="K11" s="586"/>
    </row>
    <row r="12" spans="1:12" ht="12.6" customHeight="1" x14ac:dyDescent="0.2">
      <c r="A12" s="965" t="s">
        <v>185</v>
      </c>
      <c r="B12" s="965"/>
      <c r="C12" s="965"/>
      <c r="D12" s="187"/>
      <c r="E12" s="187"/>
      <c r="F12" s="187"/>
      <c r="G12" s="187"/>
      <c r="H12" s="187"/>
      <c r="I12" s="187"/>
      <c r="J12" s="187"/>
      <c r="K12" s="187" t="s">
        <v>66</v>
      </c>
      <c r="L12" t="s">
        <v>66</v>
      </c>
    </row>
    <row r="13" spans="1:12" ht="20.45" customHeight="1" x14ac:dyDescent="0.2">
      <c r="A13" s="334" t="s">
        <v>141</v>
      </c>
      <c r="B13" s="334" t="s">
        <v>72</v>
      </c>
      <c r="C13" s="334" t="s">
        <v>67</v>
      </c>
      <c r="D13" s="31" t="s">
        <v>7</v>
      </c>
      <c r="E13" s="31" t="s">
        <v>8</v>
      </c>
      <c r="F13" s="31" t="s">
        <v>74</v>
      </c>
      <c r="G13" s="31" t="s">
        <v>75</v>
      </c>
      <c r="H13" s="31" t="s">
        <v>222</v>
      </c>
      <c r="I13" s="31" t="s">
        <v>13</v>
      </c>
      <c r="J13" s="444" t="s">
        <v>77</v>
      </c>
      <c r="K13" s="109"/>
    </row>
    <row r="14" spans="1:12" ht="13.15" customHeight="1" x14ac:dyDescent="0.2">
      <c r="A14" s="966">
        <v>1</v>
      </c>
      <c r="B14" s="509">
        <v>1</v>
      </c>
      <c r="C14" s="48" t="s">
        <v>342</v>
      </c>
      <c r="D14" s="62">
        <v>2005</v>
      </c>
      <c r="E14" s="62"/>
      <c r="F14" s="207">
        <v>61</v>
      </c>
      <c r="G14" s="64">
        <v>5</v>
      </c>
      <c r="H14" s="334">
        <f>G14</f>
        <v>5</v>
      </c>
      <c r="I14" s="967"/>
      <c r="J14" s="414" t="s">
        <v>156</v>
      </c>
      <c r="K14" s="113"/>
    </row>
    <row r="15" spans="1:12" ht="13.15" customHeight="1" x14ac:dyDescent="0.2">
      <c r="A15" s="966"/>
      <c r="B15" s="509">
        <v>2</v>
      </c>
      <c r="C15" s="48" t="s">
        <v>299</v>
      </c>
      <c r="D15" s="62">
        <v>2003</v>
      </c>
      <c r="E15" s="62"/>
      <c r="F15" s="207">
        <v>68.55</v>
      </c>
      <c r="G15" s="64">
        <v>5</v>
      </c>
      <c r="H15" s="334">
        <f>H14+G15</f>
        <v>10</v>
      </c>
      <c r="I15" s="968"/>
      <c r="J15" s="414" t="s">
        <v>267</v>
      </c>
      <c r="K15" s="113"/>
    </row>
    <row r="16" spans="1:12" ht="13.15" customHeight="1" x14ac:dyDescent="0.2">
      <c r="A16" s="966"/>
      <c r="B16" s="509">
        <v>3</v>
      </c>
      <c r="C16" s="48" t="s">
        <v>315</v>
      </c>
      <c r="D16" s="62">
        <v>2003</v>
      </c>
      <c r="E16" s="62"/>
      <c r="F16" s="207">
        <v>72</v>
      </c>
      <c r="G16" s="64">
        <v>6</v>
      </c>
      <c r="H16" s="334">
        <f>H15+G16</f>
        <v>16</v>
      </c>
      <c r="I16" s="968"/>
      <c r="J16" s="407" t="s">
        <v>267</v>
      </c>
      <c r="K16" s="341"/>
    </row>
    <row r="17" spans="1:11" ht="13.15" customHeight="1" x14ac:dyDescent="0.2">
      <c r="A17" s="966"/>
      <c r="B17" s="509">
        <v>4</v>
      </c>
      <c r="C17" s="48" t="s">
        <v>206</v>
      </c>
      <c r="D17" s="62">
        <v>2004</v>
      </c>
      <c r="E17" s="62"/>
      <c r="F17" s="207">
        <v>77.25</v>
      </c>
      <c r="G17" s="64">
        <v>22</v>
      </c>
      <c r="H17" s="334">
        <f>H16+G17</f>
        <v>38</v>
      </c>
      <c r="I17" s="969"/>
      <c r="J17" s="407" t="s">
        <v>265</v>
      </c>
      <c r="K17" s="341"/>
    </row>
    <row r="18" spans="1:11" ht="12.6" customHeight="1" x14ac:dyDescent="0.2">
      <c r="A18" s="962" t="s">
        <v>79</v>
      </c>
      <c r="B18" s="962"/>
      <c r="C18" s="962"/>
      <c r="D18" s="962"/>
      <c r="E18" s="333"/>
      <c r="F18" s="212">
        <f>SUM(F14:F17)</f>
        <v>278.8</v>
      </c>
      <c r="G18" s="187"/>
      <c r="H18" s="109"/>
      <c r="I18" s="109"/>
      <c r="J18" s="187"/>
      <c r="K18" s="187"/>
    </row>
    <row r="19" spans="1:11" ht="11.45" customHeight="1" x14ac:dyDescent="0.2">
      <c r="A19" s="963" t="s">
        <v>80</v>
      </c>
      <c r="B19" s="963"/>
      <c r="C19" s="963"/>
      <c r="D19" s="963"/>
      <c r="E19" s="963"/>
      <c r="F19" s="963"/>
      <c r="G19" s="963"/>
      <c r="H19" s="116">
        <f>H17</f>
        <v>38</v>
      </c>
      <c r="I19" s="335"/>
      <c r="J19" s="187"/>
      <c r="K19" s="187"/>
    </row>
    <row r="20" spans="1:11" ht="12.6" customHeight="1" x14ac:dyDescent="0.2">
      <c r="A20" s="187"/>
      <c r="B20" s="187"/>
      <c r="C20" s="187"/>
      <c r="D20" s="187" t="s">
        <v>89</v>
      </c>
      <c r="E20" s="187"/>
      <c r="F20" s="187"/>
      <c r="G20" s="187"/>
      <c r="H20" s="187"/>
      <c r="I20" s="187"/>
      <c r="J20" s="187"/>
      <c r="K20" s="187"/>
    </row>
    <row r="21" spans="1:11" ht="12.6" customHeight="1" x14ac:dyDescent="0.2">
      <c r="A21" s="566"/>
      <c r="B21" s="456"/>
      <c r="C21" s="498"/>
      <c r="D21" s="499"/>
      <c r="E21" s="499"/>
      <c r="F21" s="500"/>
      <c r="G21" s="457"/>
      <c r="H21" s="456"/>
      <c r="I21" s="608"/>
      <c r="J21" s="109"/>
      <c r="K21" s="187"/>
    </row>
    <row r="22" spans="1:11" ht="12.6" customHeight="1" x14ac:dyDescent="0.2">
      <c r="A22" s="566"/>
      <c r="B22" s="456"/>
      <c r="C22" s="498"/>
      <c r="D22" s="499"/>
      <c r="E22" s="499"/>
      <c r="F22" s="500"/>
      <c r="G22" s="457"/>
      <c r="H22" s="456"/>
      <c r="I22" s="608"/>
      <c r="J22" s="109"/>
      <c r="K22" s="187"/>
    </row>
    <row r="23" spans="1:11" ht="12.6" customHeight="1" x14ac:dyDescent="0.2">
      <c r="A23" s="566"/>
      <c r="B23" s="456"/>
      <c r="C23" s="498"/>
      <c r="D23" s="499"/>
      <c r="E23" s="499"/>
      <c r="F23" s="500"/>
      <c r="G23" s="457"/>
      <c r="H23" s="456"/>
      <c r="I23" s="608"/>
      <c r="J23" s="109"/>
      <c r="K23" s="213"/>
    </row>
    <row r="24" spans="1:11" ht="12.6" customHeight="1" x14ac:dyDescent="0.2">
      <c r="A24" s="566"/>
      <c r="B24" s="456"/>
      <c r="C24" s="498"/>
      <c r="D24" s="499"/>
      <c r="E24" s="499"/>
      <c r="F24" s="214"/>
      <c r="G24" s="457"/>
      <c r="H24" s="456"/>
      <c r="I24" s="608"/>
      <c r="J24" s="109"/>
      <c r="K24" s="187"/>
    </row>
    <row r="25" spans="1:11" ht="12.6" customHeight="1" x14ac:dyDescent="0.2">
      <c r="A25" s="460"/>
      <c r="B25" s="216"/>
      <c r="C25" s="216"/>
      <c r="D25" s="216"/>
      <c r="E25" s="216"/>
      <c r="F25" s="520"/>
      <c r="G25" s="109"/>
      <c r="H25" s="109"/>
      <c r="I25" s="109"/>
      <c r="J25" s="109"/>
      <c r="K25" s="187"/>
    </row>
    <row r="26" spans="1:11" ht="12.6" customHeight="1" x14ac:dyDescent="0.2">
      <c r="A26" s="111" t="s">
        <v>15</v>
      </c>
      <c r="B26" s="111"/>
      <c r="C26" s="957" t="s">
        <v>227</v>
      </c>
      <c r="D26" s="957"/>
      <c r="E26" s="957"/>
      <c r="F26" s="957"/>
      <c r="G26" s="111" t="s">
        <v>99</v>
      </c>
      <c r="H26" s="111"/>
      <c r="I26" s="111"/>
      <c r="J26" s="112" t="s">
        <v>131</v>
      </c>
      <c r="K26" s="187"/>
    </row>
    <row r="27" spans="1:11" ht="13.15" customHeight="1" x14ac:dyDescent="0.2">
      <c r="A27" s="566"/>
      <c r="B27" s="111"/>
      <c r="C27" s="111"/>
      <c r="D27" s="112"/>
      <c r="E27" s="187"/>
      <c r="F27" s="113"/>
      <c r="G27" s="591"/>
      <c r="H27" s="198"/>
      <c r="I27" s="111"/>
      <c r="J27" s="187"/>
      <c r="K27" s="187"/>
    </row>
    <row r="28" spans="1:11" ht="12.6" customHeight="1" x14ac:dyDescent="0.2">
      <c r="A28" s="111" t="s">
        <v>16</v>
      </c>
      <c r="B28" s="111"/>
      <c r="C28" s="928" t="s">
        <v>132</v>
      </c>
      <c r="D28" s="928"/>
      <c r="E28" s="928"/>
      <c r="F28" s="928"/>
      <c r="G28" s="111" t="s">
        <v>100</v>
      </c>
      <c r="H28" s="111"/>
      <c r="I28" s="111"/>
      <c r="J28" s="187" t="s">
        <v>262</v>
      </c>
      <c r="K28" s="187"/>
    </row>
    <row r="29" spans="1:11" ht="20.45" customHeight="1" x14ac:dyDescent="0.2">
      <c r="A29" s="456"/>
      <c r="B29" s="456"/>
      <c r="C29" s="456"/>
      <c r="D29" s="287"/>
      <c r="E29" s="287"/>
      <c r="F29" s="287"/>
      <c r="G29" s="287"/>
      <c r="H29" s="287"/>
      <c r="I29" s="287"/>
      <c r="J29" s="497"/>
      <c r="K29" s="187"/>
    </row>
    <row r="30" spans="1:11" ht="12.6" customHeight="1" x14ac:dyDescent="0.2">
      <c r="A30" s="566"/>
      <c r="B30" s="456"/>
      <c r="C30" s="498"/>
      <c r="D30" s="499"/>
      <c r="E30" s="499"/>
      <c r="F30" s="500"/>
      <c r="G30" s="457"/>
      <c r="H30" s="456"/>
      <c r="I30" s="608"/>
      <c r="J30" s="109"/>
      <c r="K30" s="187"/>
    </row>
    <row r="31" spans="1:11" ht="12.6" customHeight="1" x14ac:dyDescent="0.2">
      <c r="A31" s="141"/>
      <c r="B31" s="456"/>
      <c r="C31" s="498"/>
      <c r="D31" s="499"/>
      <c r="E31" s="499"/>
      <c r="F31" s="501"/>
      <c r="G31" s="457"/>
      <c r="H31" s="456"/>
      <c r="I31" s="608"/>
      <c r="J31" s="109"/>
      <c r="K31" s="187"/>
    </row>
    <row r="32" spans="1:11" ht="12.6" customHeight="1" x14ac:dyDescent="0.2">
      <c r="A32" s="141"/>
      <c r="B32" s="456"/>
      <c r="C32" s="498"/>
      <c r="D32" s="499"/>
      <c r="E32" s="499"/>
      <c r="F32" s="435"/>
      <c r="G32" s="502"/>
      <c r="H32" s="456"/>
      <c r="I32" s="608"/>
      <c r="J32" s="109"/>
      <c r="K32" s="213"/>
    </row>
    <row r="33" spans="1:11" ht="12.6" customHeight="1" x14ac:dyDescent="0.2">
      <c r="A33" s="141"/>
      <c r="B33" s="456"/>
      <c r="C33" s="498"/>
      <c r="D33" s="499"/>
      <c r="E33" s="499"/>
      <c r="F33" s="500"/>
      <c r="G33" s="502"/>
      <c r="H33" s="456"/>
      <c r="I33" s="608"/>
      <c r="J33" s="109"/>
      <c r="K33" s="187"/>
    </row>
    <row r="34" spans="1:11" x14ac:dyDescent="0.2">
      <c r="A34" s="458"/>
      <c r="B34" s="215"/>
      <c r="C34" s="215"/>
      <c r="D34" s="215"/>
      <c r="E34" s="215"/>
      <c r="F34" s="520"/>
      <c r="G34" s="109"/>
      <c r="H34" s="109"/>
      <c r="I34" s="109"/>
      <c r="J34" s="109"/>
      <c r="K34" s="187"/>
    </row>
    <row r="35" spans="1:11" ht="12.6" customHeight="1" x14ac:dyDescent="0.2">
      <c r="A35" s="460"/>
      <c r="B35" s="458"/>
      <c r="C35" s="458"/>
      <c r="D35" s="215"/>
      <c r="E35" s="215"/>
      <c r="F35" s="215"/>
      <c r="G35" s="215"/>
      <c r="H35" s="461"/>
      <c r="I35" s="461"/>
      <c r="J35" s="61"/>
      <c r="K35" s="187"/>
    </row>
    <row r="36" spans="1:11" ht="15.75" x14ac:dyDescent="0.2">
      <c r="A36" s="961"/>
      <c r="B36" s="961"/>
      <c r="C36" s="961"/>
      <c r="D36" s="109"/>
      <c r="E36" s="109"/>
      <c r="F36" s="109"/>
      <c r="G36" s="109"/>
      <c r="H36" s="109"/>
      <c r="I36" s="109"/>
      <c r="J36" s="109"/>
      <c r="K36" s="187"/>
    </row>
    <row r="37" spans="1:11" x14ac:dyDescent="0.2">
      <c r="A37" s="456"/>
      <c r="B37" s="456"/>
      <c r="C37" s="456"/>
      <c r="D37" s="287"/>
      <c r="E37" s="287"/>
      <c r="F37" s="287"/>
      <c r="G37" s="287"/>
      <c r="H37" s="287"/>
      <c r="I37" s="287"/>
      <c r="J37" s="497"/>
      <c r="K37" s="187"/>
    </row>
    <row r="38" spans="1:11" x14ac:dyDescent="0.2">
      <c r="A38" s="959"/>
      <c r="B38" s="456"/>
      <c r="C38" s="498"/>
      <c r="D38" s="499"/>
      <c r="E38" s="499"/>
      <c r="F38" s="500"/>
      <c r="G38" s="457"/>
      <c r="H38" s="456"/>
      <c r="I38" s="960"/>
      <c r="J38" s="109"/>
      <c r="K38" s="187"/>
    </row>
    <row r="39" spans="1:11" x14ac:dyDescent="0.2">
      <c r="A39" s="927"/>
      <c r="B39" s="456"/>
      <c r="C39" s="498"/>
      <c r="D39" s="499"/>
      <c r="E39" s="499"/>
      <c r="F39" s="500"/>
      <c r="G39" s="457"/>
      <c r="H39" s="456"/>
      <c r="I39" s="960"/>
      <c r="J39" s="109"/>
      <c r="K39" s="213"/>
    </row>
    <row r="40" spans="1:11" x14ac:dyDescent="0.2">
      <c r="A40" s="927"/>
      <c r="B40" s="456"/>
      <c r="C40" s="498"/>
      <c r="D40" s="499"/>
      <c r="E40" s="499"/>
      <c r="F40" s="500"/>
      <c r="G40" s="457"/>
      <c r="H40" s="456"/>
      <c r="I40" s="960"/>
      <c r="J40" s="109"/>
      <c r="K40" s="187"/>
    </row>
    <row r="41" spans="1:11" x14ac:dyDescent="0.2">
      <c r="A41" s="927"/>
      <c r="B41" s="456"/>
      <c r="C41" s="498"/>
      <c r="D41" s="499"/>
      <c r="E41" s="499"/>
      <c r="F41" s="500"/>
      <c r="G41" s="457"/>
      <c r="H41" s="456"/>
      <c r="I41" s="960"/>
      <c r="J41" s="109"/>
      <c r="K41" s="187"/>
    </row>
    <row r="42" spans="1:11" x14ac:dyDescent="0.2">
      <c r="A42" s="215"/>
      <c r="B42" s="216"/>
      <c r="C42" s="216"/>
      <c r="D42" s="216"/>
      <c r="E42" s="216"/>
      <c r="F42" s="520"/>
      <c r="G42" s="109"/>
      <c r="H42" s="109"/>
      <c r="I42" s="109"/>
      <c r="J42" s="109"/>
      <c r="K42" s="187"/>
    </row>
    <row r="43" spans="1:11" x14ac:dyDescent="0.2">
      <c r="A43" s="215"/>
      <c r="B43" s="216"/>
      <c r="C43" s="216"/>
      <c r="D43" s="216"/>
      <c r="E43" s="216"/>
      <c r="F43" s="216"/>
      <c r="G43" s="216"/>
      <c r="H43" s="462"/>
      <c r="I43" s="462"/>
      <c r="J43" s="109"/>
      <c r="K43" s="187"/>
    </row>
    <row r="44" spans="1:11" x14ac:dyDescent="0.2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87"/>
    </row>
    <row r="45" spans="1:11" ht="15.75" x14ac:dyDescent="0.25">
      <c r="A45" s="950"/>
      <c r="B45" s="950"/>
      <c r="C45" s="950"/>
      <c r="D45" s="109"/>
      <c r="E45" s="109"/>
      <c r="F45" s="109"/>
      <c r="G45" s="109"/>
      <c r="H45" s="109"/>
      <c r="I45" s="109"/>
      <c r="J45" s="109"/>
      <c r="K45" s="187"/>
    </row>
    <row r="46" spans="1:11" x14ac:dyDescent="0.2">
      <c r="A46" s="456"/>
      <c r="B46" s="456"/>
      <c r="C46" s="456"/>
      <c r="D46" s="287"/>
      <c r="E46" s="287"/>
      <c r="F46" s="287"/>
      <c r="G46" s="287"/>
      <c r="H46" s="287"/>
      <c r="I46" s="287"/>
      <c r="J46" s="497"/>
      <c r="K46" s="187"/>
    </row>
    <row r="47" spans="1:11" x14ac:dyDescent="0.2">
      <c r="A47" s="959"/>
      <c r="B47" s="456"/>
      <c r="C47" s="498"/>
      <c r="D47" s="499"/>
      <c r="E47" s="499"/>
      <c r="F47" s="500"/>
      <c r="G47" s="457"/>
      <c r="H47" s="456"/>
      <c r="I47" s="960"/>
      <c r="J47" s="109"/>
      <c r="K47" s="187"/>
    </row>
    <row r="48" spans="1:11" x14ac:dyDescent="0.2">
      <c r="A48" s="959"/>
      <c r="B48" s="456"/>
      <c r="C48" s="498"/>
      <c r="D48" s="499"/>
      <c r="E48" s="499"/>
      <c r="F48" s="500"/>
      <c r="G48" s="457"/>
      <c r="H48" s="456"/>
      <c r="I48" s="960"/>
      <c r="J48" s="109"/>
      <c r="K48" s="187"/>
    </row>
    <row r="49" spans="1:11" x14ac:dyDescent="0.2">
      <c r="A49" s="959"/>
      <c r="B49" s="456"/>
      <c r="C49" s="498"/>
      <c r="D49" s="499"/>
      <c r="E49" s="499"/>
      <c r="F49" s="500"/>
      <c r="G49" s="457"/>
      <c r="H49" s="456"/>
      <c r="I49" s="960"/>
      <c r="J49" s="109"/>
      <c r="K49" s="213"/>
    </row>
    <row r="50" spans="1:11" x14ac:dyDescent="0.2">
      <c r="A50" s="959"/>
      <c r="B50" s="456"/>
      <c r="C50" s="498"/>
      <c r="D50" s="499"/>
      <c r="E50" s="499"/>
      <c r="F50" s="500"/>
      <c r="G50" s="457"/>
      <c r="H50" s="456"/>
      <c r="I50" s="960"/>
      <c r="J50" s="109"/>
      <c r="K50" s="187"/>
    </row>
    <row r="51" spans="1:11" x14ac:dyDescent="0.2">
      <c r="A51" s="215"/>
      <c r="B51" s="216"/>
      <c r="C51" s="216"/>
      <c r="D51" s="216"/>
      <c r="E51" s="216"/>
      <c r="F51" s="520"/>
      <c r="G51" s="109"/>
      <c r="H51" s="109"/>
      <c r="I51" s="109"/>
      <c r="J51" s="109"/>
      <c r="K51" s="187"/>
    </row>
    <row r="52" spans="1:11" x14ac:dyDescent="0.2">
      <c r="A52" s="215"/>
      <c r="B52" s="216"/>
      <c r="C52" s="216"/>
      <c r="D52" s="216"/>
      <c r="E52" s="216"/>
      <c r="F52" s="216"/>
      <c r="G52" s="216"/>
      <c r="H52" s="462"/>
      <c r="I52" s="462"/>
      <c r="J52" s="109"/>
      <c r="K52" s="187"/>
    </row>
    <row r="53" spans="1:11" x14ac:dyDescent="0.2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87"/>
    </row>
    <row r="54" spans="1:11" x14ac:dyDescent="0.2">
      <c r="A54" s="958"/>
      <c r="B54" s="958"/>
      <c r="C54" s="958"/>
      <c r="D54" s="109"/>
      <c r="E54" s="109"/>
      <c r="F54" s="109"/>
      <c r="G54" s="109"/>
      <c r="H54" s="109"/>
      <c r="I54" s="109"/>
      <c r="J54" s="109"/>
      <c r="K54" s="187"/>
    </row>
    <row r="55" spans="1:11" x14ac:dyDescent="0.2">
      <c r="A55" s="456"/>
      <c r="B55" s="456"/>
      <c r="C55" s="456"/>
      <c r="D55" s="287"/>
      <c r="E55" s="287"/>
      <c r="F55" s="287"/>
      <c r="G55" s="287"/>
      <c r="H55" s="287"/>
      <c r="I55" s="287"/>
      <c r="J55" s="497"/>
      <c r="K55" s="187"/>
    </row>
    <row r="56" spans="1:11" x14ac:dyDescent="0.2">
      <c r="A56" s="959"/>
      <c r="B56" s="456"/>
      <c r="C56" s="498"/>
      <c r="D56" s="499"/>
      <c r="E56" s="499"/>
      <c r="F56" s="500"/>
      <c r="G56" s="457"/>
      <c r="H56" s="456"/>
      <c r="I56" s="960"/>
      <c r="J56" s="109"/>
      <c r="K56" s="187"/>
    </row>
    <row r="57" spans="1:11" x14ac:dyDescent="0.2">
      <c r="A57" s="959"/>
      <c r="B57" s="456"/>
      <c r="C57" s="498"/>
      <c r="D57" s="499"/>
      <c r="E57" s="499"/>
      <c r="F57" s="500"/>
      <c r="G57" s="457"/>
      <c r="H57" s="456"/>
      <c r="I57" s="960"/>
      <c r="J57" s="109"/>
      <c r="K57" s="187"/>
    </row>
    <row r="58" spans="1:11" x14ac:dyDescent="0.2">
      <c r="A58" s="959"/>
      <c r="B58" s="456"/>
      <c r="C58" s="498"/>
      <c r="D58" s="499"/>
      <c r="E58" s="499"/>
      <c r="F58" s="500"/>
      <c r="G58" s="457"/>
      <c r="H58" s="456"/>
      <c r="I58" s="960"/>
      <c r="J58" s="109"/>
      <c r="K58" s="187"/>
    </row>
    <row r="59" spans="1:11" x14ac:dyDescent="0.2">
      <c r="A59" s="959"/>
      <c r="B59" s="456"/>
      <c r="C59" s="498"/>
      <c r="D59" s="499"/>
      <c r="E59" s="499"/>
      <c r="F59" s="500"/>
      <c r="G59" s="457"/>
      <c r="H59" s="456"/>
      <c r="I59" s="960"/>
      <c r="J59" s="109"/>
      <c r="K59" s="187"/>
    </row>
    <row r="60" spans="1:11" x14ac:dyDescent="0.2">
      <c r="A60" s="215"/>
      <c r="B60" s="216"/>
      <c r="C60" s="216"/>
      <c r="D60" s="216"/>
      <c r="E60" s="216"/>
      <c r="F60" s="520"/>
      <c r="G60" s="109"/>
      <c r="H60" s="109"/>
      <c r="I60" s="109"/>
      <c r="J60" s="109"/>
      <c r="K60" s="187"/>
    </row>
    <row r="61" spans="1:11" x14ac:dyDescent="0.2">
      <c r="A61" s="215"/>
      <c r="B61" s="216"/>
      <c r="C61" s="216"/>
      <c r="D61" s="216"/>
      <c r="E61" s="216"/>
      <c r="F61" s="216"/>
      <c r="G61" s="216"/>
      <c r="H61" s="462"/>
      <c r="I61" s="462"/>
      <c r="J61" s="109"/>
      <c r="K61" s="187"/>
    </row>
    <row r="62" spans="1:11" x14ac:dyDescent="0.2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87"/>
    </row>
    <row r="63" spans="1:11" x14ac:dyDescent="0.2">
      <c r="A63" s="958"/>
      <c r="B63" s="958"/>
      <c r="C63" s="958"/>
      <c r="D63" s="109"/>
      <c r="E63" s="109"/>
      <c r="F63" s="109"/>
      <c r="G63" s="109"/>
      <c r="H63" s="109"/>
      <c r="I63" s="109"/>
      <c r="J63" s="109"/>
      <c r="K63" s="187"/>
    </row>
    <row r="64" spans="1:11" x14ac:dyDescent="0.2">
      <c r="A64" s="456"/>
      <c r="B64" s="456"/>
      <c r="C64" s="456"/>
      <c r="D64" s="287"/>
      <c r="E64" s="287"/>
      <c r="F64" s="287"/>
      <c r="G64" s="287"/>
      <c r="H64" s="287"/>
      <c r="I64" s="287"/>
      <c r="J64" s="497"/>
      <c r="K64" s="187"/>
    </row>
    <row r="65" spans="1:11" x14ac:dyDescent="0.2">
      <c r="A65" s="959"/>
      <c r="B65" s="456"/>
      <c r="C65" s="498"/>
      <c r="D65" s="499"/>
      <c r="E65" s="499"/>
      <c r="F65" s="500"/>
      <c r="G65" s="457"/>
      <c r="H65" s="456"/>
      <c r="I65" s="960"/>
      <c r="J65" s="109"/>
      <c r="K65" s="187"/>
    </row>
    <row r="66" spans="1:11" x14ac:dyDescent="0.2">
      <c r="A66" s="959"/>
      <c r="B66" s="456"/>
      <c r="C66" s="498"/>
      <c r="D66" s="499"/>
      <c r="E66" s="499"/>
      <c r="F66" s="500"/>
      <c r="G66" s="457"/>
      <c r="H66" s="456"/>
      <c r="I66" s="960"/>
      <c r="J66" s="109"/>
      <c r="K66" s="187"/>
    </row>
    <row r="67" spans="1:11" x14ac:dyDescent="0.2">
      <c r="A67" s="959"/>
      <c r="B67" s="456"/>
      <c r="C67" s="498"/>
      <c r="D67" s="499"/>
      <c r="E67" s="499"/>
      <c r="F67" s="500"/>
      <c r="G67" s="457"/>
      <c r="H67" s="456"/>
      <c r="I67" s="960"/>
      <c r="J67" s="109"/>
      <c r="K67" s="187"/>
    </row>
    <row r="68" spans="1:11" x14ac:dyDescent="0.2">
      <c r="A68" s="959"/>
      <c r="B68" s="456"/>
      <c r="C68" s="498"/>
      <c r="D68" s="499"/>
      <c r="E68" s="499"/>
      <c r="F68" s="500"/>
      <c r="G68" s="457"/>
      <c r="H68" s="456"/>
      <c r="I68" s="960"/>
      <c r="J68" s="109"/>
      <c r="K68" s="187"/>
    </row>
    <row r="69" spans="1:11" x14ac:dyDescent="0.2">
      <c r="A69" s="215"/>
      <c r="B69" s="216"/>
      <c r="C69" s="216"/>
      <c r="D69" s="216"/>
      <c r="E69" s="216"/>
      <c r="F69" s="520"/>
      <c r="G69" s="109"/>
      <c r="H69" s="109"/>
      <c r="I69" s="109"/>
      <c r="J69" s="109"/>
      <c r="K69" s="187"/>
    </row>
    <row r="70" spans="1:11" x14ac:dyDescent="0.2">
      <c r="A70" s="215"/>
      <c r="B70" s="216"/>
      <c r="C70" s="216"/>
      <c r="D70" s="216"/>
      <c r="E70" s="216"/>
      <c r="F70" s="216"/>
      <c r="G70" s="216"/>
      <c r="H70" s="462"/>
      <c r="I70" s="462"/>
      <c r="J70" s="109"/>
      <c r="K70" s="187"/>
    </row>
    <row r="71" spans="1:11" x14ac:dyDescent="0.2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</row>
    <row r="72" spans="1:11" x14ac:dyDescent="0.2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</row>
    <row r="73" spans="1:11" x14ac:dyDescent="0.2">
      <c r="A73" s="111"/>
      <c r="B73" s="198"/>
      <c r="C73" s="111"/>
      <c r="D73" s="112"/>
      <c r="E73" s="111"/>
      <c r="F73" s="113"/>
      <c r="G73" s="198"/>
      <c r="H73" s="111"/>
      <c r="I73" s="187"/>
      <c r="J73" s="218"/>
      <c r="K73" s="187"/>
    </row>
    <row r="74" spans="1:11" x14ac:dyDescent="0.2">
      <c r="A74" s="111"/>
      <c r="B74" s="198"/>
      <c r="C74" s="111"/>
      <c r="D74" s="112"/>
      <c r="E74" s="111"/>
      <c r="F74" s="187"/>
      <c r="G74" s="198"/>
      <c r="H74" s="111"/>
      <c r="I74" s="187"/>
      <c r="J74" s="199"/>
      <c r="K74" s="187"/>
    </row>
    <row r="75" spans="1:11" x14ac:dyDescent="0.2">
      <c r="A75" s="111"/>
      <c r="B75" s="198"/>
      <c r="C75" s="111"/>
      <c r="D75" s="111"/>
      <c r="E75" s="111"/>
      <c r="F75" s="111"/>
      <c r="G75" s="198"/>
      <c r="H75" s="111"/>
      <c r="I75" s="187"/>
      <c r="J75" s="218"/>
      <c r="K75" s="187"/>
    </row>
    <row r="76" spans="1:11" x14ac:dyDescent="0.2">
      <c r="A76" s="187"/>
      <c r="B76" s="187"/>
      <c r="C76" s="187"/>
      <c r="D76" s="187"/>
      <c r="E76" s="187"/>
      <c r="F76" s="187"/>
      <c r="G76" s="187"/>
      <c r="H76" s="187"/>
      <c r="I76" s="187"/>
      <c r="J76" s="187"/>
      <c r="K76" s="187"/>
    </row>
    <row r="77" spans="1:11" x14ac:dyDescent="0.2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</row>
  </sheetData>
  <mergeCells count="29">
    <mergeCell ref="D6:I6"/>
    <mergeCell ref="D7:I7"/>
    <mergeCell ref="A1:J1"/>
    <mergeCell ref="A2:J2"/>
    <mergeCell ref="A3:J3"/>
    <mergeCell ref="A4:J4"/>
    <mergeCell ref="A18:D18"/>
    <mergeCell ref="A19:G19"/>
    <mergeCell ref="E9:I9"/>
    <mergeCell ref="E10:I10"/>
    <mergeCell ref="E8:I8"/>
    <mergeCell ref="A12:C12"/>
    <mergeCell ref="A14:A17"/>
    <mergeCell ref="I14:I17"/>
    <mergeCell ref="C9:C10"/>
    <mergeCell ref="C26:F26"/>
    <mergeCell ref="C28:F28"/>
    <mergeCell ref="A63:C63"/>
    <mergeCell ref="A65:A68"/>
    <mergeCell ref="I65:I68"/>
    <mergeCell ref="A36:C36"/>
    <mergeCell ref="A38:A41"/>
    <mergeCell ref="I38:I41"/>
    <mergeCell ref="A45:C45"/>
    <mergeCell ref="A47:A50"/>
    <mergeCell ref="I47:I50"/>
    <mergeCell ref="A54:C54"/>
    <mergeCell ref="A56:A59"/>
    <mergeCell ref="I56:I59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O69"/>
  <sheetViews>
    <sheetView showWhiteSpace="0" view="pageLayout" topLeftCell="A34" zoomScaleNormal="90" zoomScaleSheetLayoutView="90" workbookViewId="0">
      <selection sqref="A1:K46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4" width="14.7109375" customWidth="1"/>
    <col min="5" max="5" width="9.7109375" customWidth="1"/>
    <col min="6" max="6" width="13.85546875" customWidth="1"/>
    <col min="7" max="7" width="10.7109375" customWidth="1"/>
    <col min="8" max="8" width="12.85546875" customWidth="1"/>
    <col min="9" max="9" width="10.28515625" customWidth="1"/>
    <col min="10" max="10" width="37.7109375" customWidth="1"/>
    <col min="11" max="12" width="0.140625" hidden="1" customWidth="1"/>
    <col min="13" max="13" width="0.140625" customWidth="1"/>
    <col min="14" max="14" width="5.28515625" customWidth="1"/>
    <col min="15" max="15" width="19.140625" customWidth="1"/>
    <col min="16" max="16" width="8.7109375" customWidth="1"/>
    <col min="17" max="241" width="9.140625" customWidth="1"/>
    <col min="242" max="242" width="8.85546875" customWidth="1"/>
    <col min="243" max="243" width="8.42578125" customWidth="1"/>
    <col min="244" max="244" width="7" customWidth="1"/>
    <col min="245" max="245" width="22.7109375" customWidth="1"/>
    <col min="246" max="246" width="17" customWidth="1"/>
    <col min="247" max="247" width="10.85546875" customWidth="1"/>
    <col min="248" max="248" width="10.42578125" customWidth="1"/>
    <col min="249" max="249" width="11.7109375" customWidth="1"/>
  </cols>
  <sheetData>
    <row r="1" spans="1:15" x14ac:dyDescent="0.2">
      <c r="A1" s="928" t="s">
        <v>66</v>
      </c>
      <c r="B1" s="928"/>
      <c r="C1" s="928"/>
      <c r="D1" s="928"/>
      <c r="E1" s="928"/>
      <c r="F1" s="928"/>
      <c r="G1" s="928"/>
      <c r="H1" s="928"/>
      <c r="I1" s="928"/>
      <c r="J1" s="928"/>
      <c r="K1" s="928"/>
      <c r="L1" s="100"/>
      <c r="M1" s="100"/>
    </row>
    <row r="2" spans="1:15" ht="10.5" customHeight="1" x14ac:dyDescent="0.2">
      <c r="A2" s="972" t="s">
        <v>101</v>
      </c>
      <c r="B2" s="972"/>
      <c r="C2" s="972"/>
      <c r="D2" s="972"/>
      <c r="E2" s="972"/>
      <c r="F2" s="972"/>
      <c r="G2" s="972"/>
      <c r="H2" s="972"/>
      <c r="I2" s="972"/>
      <c r="J2" s="972"/>
      <c r="K2" s="972"/>
      <c r="L2" s="101"/>
      <c r="M2" s="101"/>
    </row>
    <row r="3" spans="1:15" ht="11.25" customHeight="1" x14ac:dyDescent="0.2">
      <c r="A3" s="972" t="s">
        <v>124</v>
      </c>
      <c r="B3" s="972"/>
      <c r="C3" s="972"/>
      <c r="D3" s="972"/>
      <c r="E3" s="972"/>
      <c r="F3" s="972"/>
      <c r="G3" s="972"/>
      <c r="H3" s="972"/>
      <c r="I3" s="972"/>
      <c r="J3" s="972"/>
      <c r="K3" s="972"/>
      <c r="L3" s="119"/>
      <c r="M3" s="101"/>
    </row>
    <row r="4" spans="1:15" ht="11.25" customHeight="1" x14ac:dyDescent="0.2">
      <c r="A4" s="972" t="s">
        <v>125</v>
      </c>
      <c r="B4" s="972"/>
      <c r="C4" s="972"/>
      <c r="D4" s="972"/>
      <c r="E4" s="972"/>
      <c r="F4" s="972"/>
      <c r="G4" s="972"/>
      <c r="H4" s="972"/>
      <c r="I4" s="972"/>
      <c r="J4" s="972"/>
      <c r="K4" s="972"/>
      <c r="L4" s="120"/>
      <c r="M4" s="102"/>
    </row>
    <row r="5" spans="1:15" ht="11.25" customHeight="1" x14ac:dyDescent="0.2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02"/>
      <c r="M5" s="102"/>
    </row>
    <row r="6" spans="1:15" ht="12.6" customHeight="1" x14ac:dyDescent="0.2">
      <c r="A6" s="123"/>
      <c r="B6" s="123"/>
      <c r="C6" s="123"/>
      <c r="D6" s="938" t="s">
        <v>1</v>
      </c>
      <c r="E6" s="938"/>
      <c r="F6" s="938"/>
      <c r="G6" s="938"/>
      <c r="H6" s="938"/>
      <c r="I6" s="938"/>
      <c r="J6" s="187"/>
      <c r="K6" s="187"/>
    </row>
    <row r="7" spans="1:15" ht="12.6" customHeight="1" x14ac:dyDescent="0.2">
      <c r="A7" s="123"/>
      <c r="B7" s="123"/>
      <c r="C7" s="123"/>
      <c r="D7" s="938" t="s">
        <v>243</v>
      </c>
      <c r="E7" s="938"/>
      <c r="F7" s="938"/>
      <c r="G7" s="938"/>
      <c r="H7" s="938"/>
      <c r="I7" s="938"/>
      <c r="J7" s="340" t="s">
        <v>240</v>
      </c>
      <c r="K7" s="187"/>
    </row>
    <row r="8" spans="1:15" ht="12.6" customHeight="1" x14ac:dyDescent="0.2">
      <c r="A8" s="947" t="s">
        <v>2</v>
      </c>
      <c r="B8" s="948"/>
      <c r="C8" s="949"/>
      <c r="D8" s="391" t="s">
        <v>29</v>
      </c>
      <c r="E8" s="945" t="s">
        <v>360</v>
      </c>
      <c r="F8" s="945"/>
      <c r="G8" s="945"/>
      <c r="H8" s="945"/>
      <c r="I8" s="945"/>
      <c r="J8" s="340" t="s">
        <v>123</v>
      </c>
      <c r="K8" s="187"/>
    </row>
    <row r="9" spans="1:15" ht="12.6" customHeight="1" x14ac:dyDescent="0.2">
      <c r="A9" s="64" t="s">
        <v>3</v>
      </c>
      <c r="B9" s="64" t="s">
        <v>4</v>
      </c>
      <c r="C9" s="64" t="s">
        <v>5</v>
      </c>
      <c r="D9" s="975">
        <v>147</v>
      </c>
      <c r="E9" s="964" t="s">
        <v>159</v>
      </c>
      <c r="F9" s="964"/>
      <c r="G9" s="964"/>
      <c r="H9" s="964"/>
      <c r="I9" s="964"/>
      <c r="J9" s="204" t="s">
        <v>102</v>
      </c>
      <c r="K9" s="327"/>
    </row>
    <row r="10" spans="1:15" ht="12.6" customHeight="1" x14ac:dyDescent="0.2">
      <c r="A10" s="64">
        <v>146</v>
      </c>
      <c r="B10" s="64">
        <v>136</v>
      </c>
      <c r="C10" s="64">
        <v>115</v>
      </c>
      <c r="D10" s="953"/>
      <c r="E10" s="404" t="s">
        <v>190</v>
      </c>
      <c r="F10" s="393"/>
      <c r="G10" s="389"/>
      <c r="H10" s="389"/>
      <c r="I10" s="336"/>
      <c r="J10" s="204" t="s">
        <v>103</v>
      </c>
      <c r="K10" s="327"/>
    </row>
    <row r="11" spans="1:15" ht="6.6" customHeight="1" x14ac:dyDescent="0.2">
      <c r="A11" s="591"/>
      <c r="B11" s="591"/>
      <c r="C11" s="591"/>
      <c r="D11" s="587"/>
      <c r="E11" s="590"/>
      <c r="F11" s="590"/>
      <c r="G11" s="589"/>
      <c r="H11" s="589"/>
      <c r="I11" s="336"/>
      <c r="J11" s="204"/>
      <c r="K11" s="586"/>
    </row>
    <row r="12" spans="1:15" s="33" customFormat="1" ht="12.6" customHeight="1" thickBot="1" x14ac:dyDescent="0.25">
      <c r="A12" s="965" t="s">
        <v>186</v>
      </c>
      <c r="B12" s="965"/>
      <c r="C12" s="965"/>
      <c r="D12" s="187"/>
      <c r="E12" s="187"/>
      <c r="F12" s="187"/>
      <c r="G12" s="187"/>
      <c r="H12" s="187"/>
      <c r="I12" s="187"/>
      <c r="J12" s="187"/>
      <c r="K12" s="187"/>
    </row>
    <row r="13" spans="1:15" s="33" customFormat="1" ht="20.45" customHeight="1" thickBot="1" x14ac:dyDescent="0.25">
      <c r="A13" s="217" t="s">
        <v>141</v>
      </c>
      <c r="B13" s="27" t="s">
        <v>72</v>
      </c>
      <c r="C13" s="27" t="s">
        <v>67</v>
      </c>
      <c r="D13" s="31" t="s">
        <v>7</v>
      </c>
      <c r="E13" s="31" t="s">
        <v>8</v>
      </c>
      <c r="F13" s="31" t="s">
        <v>74</v>
      </c>
      <c r="G13" s="31" t="s">
        <v>75</v>
      </c>
      <c r="H13" s="31" t="s">
        <v>222</v>
      </c>
      <c r="I13" s="31" t="s">
        <v>13</v>
      </c>
      <c r="J13" s="205" t="s">
        <v>77</v>
      </c>
      <c r="K13" s="206"/>
      <c r="L13" s="7"/>
      <c r="M13" s="7"/>
    </row>
    <row r="14" spans="1:15" s="33" customFormat="1" ht="15" customHeight="1" thickBot="1" x14ac:dyDescent="0.25">
      <c r="A14" s="966">
        <v>1</v>
      </c>
      <c r="B14" s="509">
        <v>1</v>
      </c>
      <c r="C14" s="519" t="s">
        <v>226</v>
      </c>
      <c r="D14" s="563">
        <v>1994</v>
      </c>
      <c r="E14" s="563" t="s">
        <v>4</v>
      </c>
      <c r="F14" s="561">
        <v>101.2</v>
      </c>
      <c r="G14" s="64">
        <v>37</v>
      </c>
      <c r="H14" s="64">
        <f>G14</f>
        <v>37</v>
      </c>
      <c r="I14" s="967" t="s">
        <v>3</v>
      </c>
      <c r="J14" s="409" t="s">
        <v>281</v>
      </c>
      <c r="K14" s="209"/>
      <c r="L14" s="5"/>
      <c r="M14" s="5"/>
    </row>
    <row r="15" spans="1:15" ht="15" customHeight="1" x14ac:dyDescent="0.2">
      <c r="A15" s="966"/>
      <c r="B15" s="509">
        <v>2</v>
      </c>
      <c r="C15" s="519" t="s">
        <v>279</v>
      </c>
      <c r="D15" s="563">
        <v>1972</v>
      </c>
      <c r="E15" s="563" t="s">
        <v>5</v>
      </c>
      <c r="F15" s="561">
        <v>110.9</v>
      </c>
      <c r="G15" s="64">
        <v>35</v>
      </c>
      <c r="H15" s="64">
        <f>H14+G15</f>
        <v>72</v>
      </c>
      <c r="I15" s="968"/>
      <c r="J15" s="525" t="s">
        <v>282</v>
      </c>
      <c r="K15" s="209"/>
      <c r="L15" s="5"/>
      <c r="M15" s="5"/>
    </row>
    <row r="16" spans="1:15" s="33" customFormat="1" ht="15" customHeight="1" thickBot="1" x14ac:dyDescent="0.25">
      <c r="A16" s="966"/>
      <c r="B16" s="509">
        <v>3</v>
      </c>
      <c r="C16" s="519" t="s">
        <v>215</v>
      </c>
      <c r="D16" s="563">
        <v>1991</v>
      </c>
      <c r="E16" s="563" t="s">
        <v>4</v>
      </c>
      <c r="F16" s="561">
        <v>98.4</v>
      </c>
      <c r="G16" s="64">
        <v>36</v>
      </c>
      <c r="H16" s="64">
        <f>H15+G16</f>
        <v>108</v>
      </c>
      <c r="I16" s="968"/>
      <c r="J16" s="525" t="s">
        <v>121</v>
      </c>
      <c r="K16" s="210"/>
      <c r="L16" s="98"/>
      <c r="M16" s="98"/>
      <c r="O16" s="33" t="s">
        <v>66</v>
      </c>
    </row>
    <row r="17" spans="1:14" s="33" customFormat="1" ht="15" customHeight="1" thickBot="1" x14ac:dyDescent="0.25">
      <c r="A17" s="966"/>
      <c r="B17" s="509">
        <v>4</v>
      </c>
      <c r="C17" s="519" t="s">
        <v>213</v>
      </c>
      <c r="D17" s="563">
        <v>1996</v>
      </c>
      <c r="E17" s="563" t="s">
        <v>3</v>
      </c>
      <c r="F17" s="561">
        <v>105.9</v>
      </c>
      <c r="G17" s="64">
        <v>44</v>
      </c>
      <c r="H17" s="64">
        <f>H16+G17</f>
        <v>152</v>
      </c>
      <c r="I17" s="969"/>
      <c r="J17" s="732" t="s">
        <v>283</v>
      </c>
      <c r="K17" s="210"/>
      <c r="L17" s="98"/>
      <c r="M17" s="98"/>
    </row>
    <row r="18" spans="1:14" s="33" customFormat="1" ht="12.6" customHeight="1" x14ac:dyDescent="0.2">
      <c r="A18" s="974" t="s">
        <v>79</v>
      </c>
      <c r="B18" s="974"/>
      <c r="C18" s="974"/>
      <c r="D18" s="974"/>
      <c r="E18" s="211"/>
      <c r="F18" s="97">
        <f>SUM(F14:F17)</f>
        <v>416.4</v>
      </c>
      <c r="G18" s="187"/>
      <c r="H18" s="109"/>
      <c r="I18" s="109"/>
      <c r="J18" s="187"/>
      <c r="K18" s="187"/>
      <c r="N18" s="7"/>
    </row>
    <row r="19" spans="1:14" s="33" customFormat="1" ht="12" customHeight="1" x14ac:dyDescent="0.2">
      <c r="A19" s="958" t="s">
        <v>80</v>
      </c>
      <c r="B19" s="958"/>
      <c r="C19" s="958"/>
      <c r="D19" s="958"/>
      <c r="E19" s="958"/>
      <c r="F19" s="958"/>
      <c r="G19" s="973"/>
      <c r="H19" s="116">
        <f>H17</f>
        <v>152</v>
      </c>
      <c r="I19" s="110"/>
      <c r="J19" s="187"/>
      <c r="K19" s="187"/>
      <c r="N19" s="7"/>
    </row>
    <row r="20" spans="1:14" s="33" customFormat="1" ht="6.6" customHeight="1" x14ac:dyDescent="0.2">
      <c r="A20" s="187"/>
      <c r="B20" s="187"/>
      <c r="C20" s="187"/>
      <c r="D20" s="187" t="s">
        <v>89</v>
      </c>
      <c r="E20" s="187"/>
      <c r="F20" s="187"/>
      <c r="G20" s="187"/>
      <c r="H20" s="187"/>
      <c r="I20" s="187"/>
      <c r="J20" s="187"/>
      <c r="K20" s="187"/>
    </row>
    <row r="21" spans="1:14" ht="12" customHeight="1" x14ac:dyDescent="0.2">
      <c r="A21" s="965" t="s">
        <v>185</v>
      </c>
      <c r="B21" s="965"/>
      <c r="C21" s="965"/>
      <c r="D21" s="187"/>
      <c r="E21" s="187"/>
      <c r="F21" s="187"/>
      <c r="G21" s="187"/>
      <c r="H21" s="187"/>
      <c r="I21" s="187"/>
      <c r="J21" s="187"/>
      <c r="K21" s="187"/>
    </row>
    <row r="22" spans="1:14" ht="22.5" x14ac:dyDescent="0.2">
      <c r="A22" s="217" t="s">
        <v>141</v>
      </c>
      <c r="B22" s="542" t="s">
        <v>72</v>
      </c>
      <c r="C22" s="542" t="s">
        <v>67</v>
      </c>
      <c r="D22" s="31" t="s">
        <v>7</v>
      </c>
      <c r="E22" s="31" t="s">
        <v>8</v>
      </c>
      <c r="F22" s="31" t="s">
        <v>74</v>
      </c>
      <c r="G22" s="31" t="s">
        <v>75</v>
      </c>
      <c r="H22" s="31" t="s">
        <v>222</v>
      </c>
      <c r="I22" s="31" t="s">
        <v>13</v>
      </c>
      <c r="J22" s="205" t="s">
        <v>77</v>
      </c>
      <c r="K22" s="187"/>
      <c r="L22" s="33"/>
      <c r="M22" s="33"/>
    </row>
    <row r="23" spans="1:14" ht="15" customHeight="1" x14ac:dyDescent="0.2">
      <c r="A23" s="966">
        <v>2</v>
      </c>
      <c r="B23" s="509">
        <v>1</v>
      </c>
      <c r="C23" s="519" t="s">
        <v>205</v>
      </c>
      <c r="D23" s="563">
        <v>2004</v>
      </c>
      <c r="E23" s="563" t="s">
        <v>4</v>
      </c>
      <c r="F23" s="561">
        <v>72.400000000000006</v>
      </c>
      <c r="G23" s="64">
        <v>32</v>
      </c>
      <c r="H23" s="64">
        <f>G23</f>
        <v>32</v>
      </c>
      <c r="I23" s="967" t="s">
        <v>4</v>
      </c>
      <c r="J23" s="409" t="s">
        <v>216</v>
      </c>
      <c r="K23" s="187"/>
      <c r="L23" s="33"/>
      <c r="M23" s="33"/>
    </row>
    <row r="24" spans="1:14" ht="15" customHeight="1" x14ac:dyDescent="0.2">
      <c r="A24" s="966"/>
      <c r="B24" s="509">
        <v>2</v>
      </c>
      <c r="C24" s="519" t="s">
        <v>351</v>
      </c>
      <c r="D24" s="563">
        <v>2002</v>
      </c>
      <c r="E24" s="563" t="s">
        <v>5</v>
      </c>
      <c r="F24" s="561">
        <v>81.400000000000006</v>
      </c>
      <c r="G24" s="64">
        <v>36</v>
      </c>
      <c r="H24" s="64">
        <f>H23+G24</f>
        <v>68</v>
      </c>
      <c r="I24" s="968"/>
      <c r="J24" s="409" t="s">
        <v>156</v>
      </c>
      <c r="K24" s="187"/>
      <c r="L24" s="33"/>
      <c r="M24" s="33"/>
    </row>
    <row r="25" spans="1:14" ht="15" customHeight="1" x14ac:dyDescent="0.2">
      <c r="A25" s="966"/>
      <c r="B25" s="509">
        <v>3</v>
      </c>
      <c r="C25" s="519" t="s">
        <v>300</v>
      </c>
      <c r="D25" s="563">
        <v>1999</v>
      </c>
      <c r="E25" s="563" t="s">
        <v>4</v>
      </c>
      <c r="F25" s="561">
        <v>90.7</v>
      </c>
      <c r="G25" s="64">
        <v>37</v>
      </c>
      <c r="H25" s="64">
        <f>H24+G25</f>
        <v>105</v>
      </c>
      <c r="I25" s="968"/>
      <c r="J25" s="525" t="s">
        <v>349</v>
      </c>
      <c r="K25" s="213"/>
      <c r="L25" s="12"/>
      <c r="M25" s="12"/>
    </row>
    <row r="26" spans="1:14" ht="15" customHeight="1" x14ac:dyDescent="0.2">
      <c r="A26" s="966"/>
      <c r="B26" s="509">
        <v>4</v>
      </c>
      <c r="C26" s="519" t="s">
        <v>188</v>
      </c>
      <c r="D26" s="563">
        <v>1994</v>
      </c>
      <c r="E26" s="563" t="s">
        <v>3</v>
      </c>
      <c r="F26" s="561">
        <v>77.900000000000006</v>
      </c>
      <c r="G26" s="64">
        <v>37</v>
      </c>
      <c r="H26" s="64">
        <f>H25+G26</f>
        <v>142</v>
      </c>
      <c r="I26" s="969"/>
      <c r="J26" s="525" t="s">
        <v>302</v>
      </c>
      <c r="K26" s="187"/>
      <c r="L26" s="33"/>
      <c r="M26" s="33"/>
    </row>
    <row r="27" spans="1:14" ht="12.75" customHeight="1" x14ac:dyDescent="0.2">
      <c r="A27" s="974" t="s">
        <v>79</v>
      </c>
      <c r="B27" s="974"/>
      <c r="C27" s="974"/>
      <c r="D27" s="974"/>
      <c r="E27" s="541"/>
      <c r="F27" s="97">
        <f>SUM(F23:F26)</f>
        <v>322.39999999999998</v>
      </c>
      <c r="G27" s="187"/>
      <c r="H27" s="109"/>
      <c r="I27" s="109"/>
      <c r="J27" s="187"/>
      <c r="K27" s="187"/>
      <c r="L27" s="33"/>
      <c r="M27" s="33"/>
    </row>
    <row r="28" spans="1:14" ht="12.75" customHeight="1" x14ac:dyDescent="0.2">
      <c r="A28" s="958" t="s">
        <v>80</v>
      </c>
      <c r="B28" s="958"/>
      <c r="C28" s="958"/>
      <c r="D28" s="958"/>
      <c r="E28" s="958"/>
      <c r="F28" s="958"/>
      <c r="G28" s="958"/>
      <c r="H28" s="116">
        <f>H26</f>
        <v>142</v>
      </c>
      <c r="I28" s="544"/>
      <c r="J28" s="187"/>
      <c r="K28" s="187"/>
      <c r="L28" s="33"/>
      <c r="M28" s="33"/>
    </row>
    <row r="29" spans="1:14" s="33" customFormat="1" ht="6" customHeight="1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</row>
    <row r="30" spans="1:14" ht="15.75" x14ac:dyDescent="0.25">
      <c r="A30" s="980" t="s">
        <v>336</v>
      </c>
      <c r="B30" s="980"/>
      <c r="C30" s="980"/>
      <c r="D30" s="187"/>
      <c r="E30" s="187"/>
      <c r="F30" s="187"/>
      <c r="G30" s="187"/>
      <c r="H30" s="187"/>
      <c r="I30" s="187"/>
      <c r="J30" s="187"/>
      <c r="K30" s="187"/>
    </row>
    <row r="31" spans="1:14" s="33" customFormat="1" ht="22.5" x14ac:dyDescent="0.2">
      <c r="A31" s="217" t="s">
        <v>141</v>
      </c>
      <c r="B31" s="459" t="s">
        <v>72</v>
      </c>
      <c r="C31" s="459" t="s">
        <v>67</v>
      </c>
      <c r="D31" s="31" t="s">
        <v>7</v>
      </c>
      <c r="E31" s="31" t="s">
        <v>8</v>
      </c>
      <c r="F31" s="31" t="s">
        <v>74</v>
      </c>
      <c r="G31" s="31" t="s">
        <v>75</v>
      </c>
      <c r="H31" s="31" t="s">
        <v>222</v>
      </c>
      <c r="I31" s="31" t="s">
        <v>13</v>
      </c>
      <c r="J31" s="205" t="s">
        <v>77</v>
      </c>
      <c r="K31" s="187"/>
    </row>
    <row r="32" spans="1:14" s="33" customFormat="1" ht="15" customHeight="1" x14ac:dyDescent="0.2">
      <c r="A32" s="981">
        <v>3</v>
      </c>
      <c r="B32" s="509">
        <v>1</v>
      </c>
      <c r="C32" s="179" t="s">
        <v>256</v>
      </c>
      <c r="D32" s="512">
        <v>2002</v>
      </c>
      <c r="E32" s="64">
        <v>1</v>
      </c>
      <c r="F32" s="561">
        <v>67.849999999999994</v>
      </c>
      <c r="G32" s="64">
        <v>21</v>
      </c>
      <c r="H32" s="64">
        <f>G32</f>
        <v>21</v>
      </c>
      <c r="I32" s="977"/>
      <c r="J32" s="63" t="s">
        <v>257</v>
      </c>
      <c r="K32" s="187"/>
    </row>
    <row r="33" spans="1:15" s="33" customFormat="1" ht="15" customHeight="1" x14ac:dyDescent="0.2">
      <c r="A33" s="982"/>
      <c r="B33" s="509">
        <v>2</v>
      </c>
      <c r="C33" s="185" t="s">
        <v>260</v>
      </c>
      <c r="D33" s="397">
        <v>2003</v>
      </c>
      <c r="E33" s="398">
        <v>1</v>
      </c>
      <c r="F33" s="561">
        <v>85.35</v>
      </c>
      <c r="G33" s="64">
        <v>17</v>
      </c>
      <c r="H33" s="64">
        <f>H32+G33</f>
        <v>38</v>
      </c>
      <c r="I33" s="978"/>
      <c r="J33" s="63" t="s">
        <v>257</v>
      </c>
      <c r="K33" s="187"/>
    </row>
    <row r="34" spans="1:15" s="12" customFormat="1" ht="15" customHeight="1" x14ac:dyDescent="0.2">
      <c r="A34" s="982"/>
      <c r="B34" s="509">
        <v>3</v>
      </c>
      <c r="C34" s="292" t="s">
        <v>258</v>
      </c>
      <c r="D34" s="397">
        <v>2002</v>
      </c>
      <c r="E34" s="398" t="s">
        <v>5</v>
      </c>
      <c r="F34" s="561">
        <v>71.2</v>
      </c>
      <c r="G34" s="64">
        <v>22</v>
      </c>
      <c r="H34" s="64">
        <f>H33+G34</f>
        <v>60</v>
      </c>
      <c r="I34" s="978"/>
      <c r="J34" s="63" t="s">
        <v>257</v>
      </c>
      <c r="K34" s="213"/>
    </row>
    <row r="35" spans="1:15" s="33" customFormat="1" ht="15" customHeight="1" x14ac:dyDescent="0.2">
      <c r="A35" s="983"/>
      <c r="B35" s="509">
        <v>4</v>
      </c>
      <c r="C35" s="185" t="s">
        <v>259</v>
      </c>
      <c r="D35" s="166">
        <v>1999</v>
      </c>
      <c r="E35" s="64" t="s">
        <v>5</v>
      </c>
      <c r="F35" s="561">
        <v>85</v>
      </c>
      <c r="G35" s="64">
        <v>27</v>
      </c>
      <c r="H35" s="64">
        <f>H34+G35</f>
        <v>87</v>
      </c>
      <c r="I35" s="979"/>
      <c r="J35" s="63" t="s">
        <v>257</v>
      </c>
      <c r="K35" s="187"/>
    </row>
    <row r="36" spans="1:15" s="33" customFormat="1" ht="12.6" customHeight="1" x14ac:dyDescent="0.2">
      <c r="A36" s="215" t="s">
        <v>79</v>
      </c>
      <c r="B36" s="216"/>
      <c r="C36" s="216"/>
      <c r="D36" s="216"/>
      <c r="E36" s="216"/>
      <c r="F36" s="97">
        <f>SUM(F32:F35)</f>
        <v>309.39999999999998</v>
      </c>
      <c r="G36" s="187"/>
      <c r="H36" s="109"/>
      <c r="I36" s="109"/>
      <c r="J36" s="187"/>
      <c r="K36" s="187"/>
    </row>
    <row r="37" spans="1:15" ht="12.75" customHeight="1" x14ac:dyDescent="0.2">
      <c r="A37" s="958" t="s">
        <v>80</v>
      </c>
      <c r="B37" s="958"/>
      <c r="C37" s="958"/>
      <c r="D37" s="958"/>
      <c r="E37" s="958"/>
      <c r="F37" s="958"/>
      <c r="G37" s="958"/>
      <c r="H37" s="116">
        <f>H35</f>
        <v>87</v>
      </c>
      <c r="I37" s="462"/>
      <c r="J37" s="187"/>
      <c r="K37" s="187"/>
      <c r="M37" s="33"/>
      <c r="O37" t="s">
        <v>66</v>
      </c>
    </row>
    <row r="38" spans="1:15" s="33" customFormat="1" ht="12.6" customHeight="1" x14ac:dyDescent="0.2">
      <c r="A38" s="976"/>
      <c r="B38" s="976"/>
      <c r="C38" s="976"/>
      <c r="D38" s="890"/>
      <c r="E38" s="890"/>
      <c r="F38" s="890"/>
      <c r="G38" s="890"/>
      <c r="H38" s="890"/>
      <c r="I38" s="890"/>
      <c r="J38" s="890"/>
      <c r="K38" s="187"/>
    </row>
    <row r="39" spans="1:15" s="33" customFormat="1" x14ac:dyDescent="0.2">
      <c r="A39" s="731"/>
      <c r="B39" s="731"/>
      <c r="C39" s="731"/>
      <c r="D39" s="895"/>
      <c r="E39" s="895"/>
      <c r="F39" s="895"/>
      <c r="G39" s="895"/>
      <c r="H39" s="895"/>
      <c r="I39" s="895"/>
      <c r="J39" s="741"/>
      <c r="K39" s="187"/>
    </row>
    <row r="40" spans="1:15" s="33" customFormat="1" ht="15" customHeight="1" x14ac:dyDescent="0.2">
      <c r="A40" s="896"/>
      <c r="B40" s="731"/>
      <c r="C40" s="172"/>
      <c r="D40" s="741"/>
      <c r="E40" s="741"/>
      <c r="F40" s="892"/>
      <c r="G40" s="487"/>
      <c r="H40" s="731"/>
      <c r="I40" s="897"/>
      <c r="J40" s="484"/>
      <c r="K40" s="187"/>
    </row>
    <row r="41" spans="1:15" ht="12.75" customHeight="1" x14ac:dyDescent="0.2">
      <c r="A41" s="893"/>
      <c r="B41" s="894"/>
      <c r="C41" s="894"/>
      <c r="D41" s="894"/>
      <c r="E41" s="894"/>
      <c r="F41" s="894"/>
      <c r="G41" s="894"/>
      <c r="H41" s="891"/>
      <c r="I41" s="891"/>
      <c r="J41" s="890"/>
      <c r="K41" s="187"/>
      <c r="L41" s="33"/>
      <c r="M41" s="33"/>
      <c r="O41" t="s">
        <v>66</v>
      </c>
    </row>
    <row r="42" spans="1:15" x14ac:dyDescent="0.2">
      <c r="A42" s="111" t="s">
        <v>15</v>
      </c>
      <c r="B42" s="198"/>
      <c r="C42" s="111"/>
      <c r="D42" s="111" t="s">
        <v>227</v>
      </c>
      <c r="E42" s="111"/>
      <c r="F42" s="113"/>
      <c r="G42" s="956" t="s">
        <v>99</v>
      </c>
      <c r="H42" s="956"/>
      <c r="I42" s="956"/>
      <c r="J42" s="112" t="s">
        <v>131</v>
      </c>
      <c r="K42" s="187"/>
      <c r="L42" s="187"/>
      <c r="M42" s="187"/>
      <c r="N42" s="187"/>
    </row>
    <row r="43" spans="1:15" x14ac:dyDescent="0.2">
      <c r="A43" s="111"/>
      <c r="B43" s="198"/>
      <c r="C43" s="111"/>
      <c r="D43" s="112"/>
      <c r="E43" s="111"/>
      <c r="F43" s="187"/>
      <c r="G43" s="198"/>
      <c r="H43" s="111"/>
      <c r="I43" s="187"/>
      <c r="J43" s="187"/>
      <c r="K43" s="187"/>
      <c r="L43" s="187"/>
      <c r="M43" s="187"/>
      <c r="N43" s="187"/>
    </row>
    <row r="44" spans="1:15" x14ac:dyDescent="0.2">
      <c r="A44" s="111" t="s">
        <v>16</v>
      </c>
      <c r="B44" s="198"/>
      <c r="C44" s="111"/>
      <c r="D44" s="111" t="s">
        <v>132</v>
      </c>
      <c r="E44" s="111"/>
      <c r="F44" s="111"/>
      <c r="G44" s="956" t="s">
        <v>100</v>
      </c>
      <c r="H44" s="956"/>
      <c r="I44" s="956"/>
      <c r="J44" s="187" t="s">
        <v>262</v>
      </c>
      <c r="K44" s="187"/>
      <c r="L44" s="187"/>
      <c r="M44" s="187"/>
      <c r="N44" s="187"/>
    </row>
    <row r="45" spans="1:15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5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</row>
    <row r="47" spans="1:15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</row>
    <row r="48" spans="1:15" ht="15.75" x14ac:dyDescent="0.2">
      <c r="A48" s="965"/>
      <c r="B48" s="965"/>
      <c r="C48" s="965"/>
      <c r="D48" s="109"/>
      <c r="E48" s="109"/>
      <c r="F48" s="109"/>
      <c r="G48" s="109"/>
      <c r="H48" s="109"/>
      <c r="I48" s="109"/>
      <c r="J48" s="109"/>
    </row>
    <row r="49" spans="1:10" x14ac:dyDescent="0.2">
      <c r="A49" s="543"/>
      <c r="B49" s="539"/>
      <c r="C49" s="539"/>
      <c r="D49" s="287"/>
      <c r="E49" s="287"/>
      <c r="F49" s="287"/>
      <c r="G49" s="287"/>
      <c r="H49" s="287"/>
      <c r="I49" s="287"/>
      <c r="J49" s="497"/>
    </row>
    <row r="50" spans="1:10" ht="13.15" customHeight="1" x14ac:dyDescent="0.2">
      <c r="A50" s="959"/>
      <c r="B50" s="539"/>
      <c r="C50" s="486"/>
      <c r="D50" s="296"/>
      <c r="E50" s="540"/>
      <c r="F50" s="500"/>
      <c r="G50" s="540"/>
      <c r="H50" s="539"/>
      <c r="I50" s="960"/>
      <c r="J50" s="141"/>
    </row>
    <row r="51" spans="1:10" ht="13.15" customHeight="1" x14ac:dyDescent="0.2">
      <c r="A51" s="959"/>
      <c r="B51" s="539"/>
      <c r="C51" s="486"/>
      <c r="D51" s="296"/>
      <c r="E51" s="540"/>
      <c r="F51" s="500"/>
      <c r="G51" s="540"/>
      <c r="H51" s="539"/>
      <c r="I51" s="960"/>
      <c r="J51" s="141"/>
    </row>
    <row r="52" spans="1:10" ht="13.15" customHeight="1" x14ac:dyDescent="0.2">
      <c r="A52" s="959"/>
      <c r="B52" s="539"/>
      <c r="C52" s="486"/>
      <c r="D52" s="296"/>
      <c r="E52" s="540"/>
      <c r="F52" s="500"/>
      <c r="G52" s="540"/>
      <c r="H52" s="539"/>
      <c r="I52" s="960"/>
      <c r="J52" s="113"/>
    </row>
    <row r="53" spans="1:10" ht="13.15" customHeight="1" x14ac:dyDescent="0.2">
      <c r="A53" s="959"/>
      <c r="B53" s="539"/>
      <c r="C53" s="486"/>
      <c r="D53" s="296"/>
      <c r="E53" s="540"/>
      <c r="F53" s="214"/>
      <c r="G53" s="540"/>
      <c r="H53" s="539"/>
      <c r="I53" s="960"/>
      <c r="J53" s="113"/>
    </row>
    <row r="54" spans="1:10" x14ac:dyDescent="0.2">
      <c r="A54" s="215"/>
      <c r="B54" s="216"/>
      <c r="C54" s="216"/>
      <c r="D54" s="216"/>
      <c r="E54" s="216"/>
      <c r="F54" s="435"/>
      <c r="G54" s="109"/>
      <c r="H54" s="109"/>
      <c r="I54" s="109"/>
      <c r="J54" s="109"/>
    </row>
    <row r="55" spans="1:10" x14ac:dyDescent="0.2">
      <c r="A55" s="215"/>
      <c r="B55" s="216"/>
      <c r="C55" s="216"/>
      <c r="D55" s="216"/>
      <c r="E55" s="216"/>
      <c r="F55" s="216"/>
      <c r="G55" s="216"/>
      <c r="H55" s="544"/>
      <c r="I55" s="544"/>
      <c r="J55" s="109"/>
    </row>
    <row r="56" spans="1:10" x14ac:dyDescent="0.2">
      <c r="A56" s="338"/>
      <c r="B56" s="338"/>
      <c r="C56" s="338"/>
      <c r="D56" s="338"/>
      <c r="E56" s="338"/>
      <c r="F56" s="338"/>
      <c r="G56" s="338"/>
      <c r="H56" s="338"/>
      <c r="I56" s="338"/>
      <c r="J56" s="338"/>
    </row>
    <row r="57" spans="1:10" ht="15.75" x14ac:dyDescent="0.2">
      <c r="A57" s="961"/>
      <c r="B57" s="961"/>
      <c r="C57" s="961"/>
      <c r="D57" s="109"/>
      <c r="E57" s="109"/>
      <c r="F57" s="109"/>
      <c r="G57" s="109"/>
      <c r="H57" s="109"/>
      <c r="I57" s="109"/>
      <c r="J57" s="109"/>
    </row>
    <row r="58" spans="1:10" x14ac:dyDescent="0.2">
      <c r="A58" s="543"/>
      <c r="B58" s="539"/>
      <c r="C58" s="539"/>
      <c r="D58" s="287"/>
      <c r="E58" s="287"/>
      <c r="F58" s="287"/>
      <c r="G58" s="287"/>
      <c r="H58" s="287"/>
      <c r="I58" s="287"/>
      <c r="J58" s="497"/>
    </row>
    <row r="59" spans="1:10" ht="13.15" customHeight="1" x14ac:dyDescent="0.2">
      <c r="A59" s="959"/>
      <c r="B59" s="539"/>
      <c r="C59" s="490"/>
      <c r="D59" s="296"/>
      <c r="E59" s="540"/>
      <c r="F59" s="500"/>
      <c r="G59" s="540"/>
      <c r="H59" s="539"/>
      <c r="I59" s="960"/>
      <c r="J59" s="113"/>
    </row>
    <row r="60" spans="1:10" ht="13.15" customHeight="1" x14ac:dyDescent="0.2">
      <c r="A60" s="927"/>
      <c r="B60" s="539"/>
      <c r="C60" s="490"/>
      <c r="D60" s="296"/>
      <c r="E60" s="540"/>
      <c r="F60" s="500"/>
      <c r="G60" s="540"/>
      <c r="H60" s="539"/>
      <c r="I60" s="960"/>
      <c r="J60" s="113"/>
    </row>
    <row r="61" spans="1:10" ht="13.15" customHeight="1" x14ac:dyDescent="0.2">
      <c r="A61" s="927"/>
      <c r="B61" s="539"/>
      <c r="C61" s="496"/>
      <c r="D61" s="386"/>
      <c r="E61" s="386"/>
      <c r="F61" s="500"/>
      <c r="G61" s="540"/>
      <c r="H61" s="539"/>
      <c r="I61" s="960"/>
      <c r="J61" s="113"/>
    </row>
    <row r="62" spans="1:10" ht="13.15" customHeight="1" x14ac:dyDescent="0.2">
      <c r="A62" s="927"/>
      <c r="B62" s="539"/>
      <c r="C62" s="295"/>
      <c r="D62" s="296"/>
      <c r="E62" s="540"/>
      <c r="F62" s="500"/>
      <c r="G62" s="540"/>
      <c r="H62" s="539"/>
      <c r="I62" s="960"/>
      <c r="J62" s="297"/>
    </row>
    <row r="63" spans="1:10" x14ac:dyDescent="0.2">
      <c r="A63" s="215"/>
      <c r="B63" s="216"/>
      <c r="C63" s="216"/>
      <c r="D63" s="216"/>
      <c r="E63" s="216"/>
      <c r="F63" s="435"/>
      <c r="G63" s="109"/>
      <c r="H63" s="109"/>
      <c r="I63" s="109"/>
      <c r="J63" s="109"/>
    </row>
    <row r="64" spans="1:10" x14ac:dyDescent="0.2">
      <c r="A64" s="215"/>
      <c r="B64" s="216"/>
      <c r="C64" s="216"/>
      <c r="D64" s="216"/>
      <c r="E64" s="216"/>
      <c r="F64" s="216"/>
      <c r="G64" s="216"/>
      <c r="H64" s="544"/>
      <c r="I64" s="544"/>
      <c r="J64" s="109"/>
    </row>
    <row r="65" spans="1:10" ht="15.75" x14ac:dyDescent="0.2">
      <c r="A65" s="961"/>
      <c r="B65" s="961"/>
      <c r="C65" s="961"/>
      <c r="D65" s="109"/>
      <c r="E65" s="109"/>
      <c r="F65" s="109"/>
      <c r="G65" s="109"/>
      <c r="H65" s="109"/>
      <c r="I65" s="109"/>
      <c r="J65" s="109"/>
    </row>
    <row r="66" spans="1:10" x14ac:dyDescent="0.2">
      <c r="A66" s="338"/>
      <c r="B66" s="338"/>
      <c r="C66" s="338"/>
      <c r="D66" s="338"/>
      <c r="E66" s="338"/>
      <c r="F66" s="338"/>
      <c r="G66" s="338"/>
      <c r="H66" s="338"/>
      <c r="I66" s="338"/>
      <c r="J66" s="338"/>
    </row>
    <row r="67" spans="1:10" x14ac:dyDescent="0.2">
      <c r="A67" s="338"/>
      <c r="B67" s="338"/>
      <c r="C67" s="338"/>
      <c r="D67" s="338"/>
      <c r="E67" s="338"/>
      <c r="F67" s="338"/>
      <c r="G67" s="338"/>
      <c r="H67" s="338"/>
      <c r="I67" s="338"/>
      <c r="J67" s="338"/>
    </row>
    <row r="68" spans="1:10" x14ac:dyDescent="0.2">
      <c r="A68" s="338"/>
      <c r="B68" s="338"/>
      <c r="C68" s="338"/>
      <c r="D68" s="338"/>
      <c r="E68" s="338"/>
      <c r="F68" s="338"/>
      <c r="G68" s="338"/>
      <c r="H68" s="338"/>
      <c r="I68" s="338"/>
      <c r="J68" s="338"/>
    </row>
    <row r="69" spans="1:10" x14ac:dyDescent="0.2">
      <c r="A69" s="338"/>
      <c r="B69" s="338"/>
      <c r="C69" s="338"/>
      <c r="D69" s="338"/>
      <c r="E69" s="338"/>
      <c r="F69" s="338"/>
      <c r="G69" s="338"/>
      <c r="H69" s="338"/>
      <c r="I69" s="338"/>
      <c r="J69" s="338"/>
    </row>
  </sheetData>
  <sheetProtection selectLockedCells="1" selectUnlockedCells="1"/>
  <mergeCells count="34">
    <mergeCell ref="A65:C65"/>
    <mergeCell ref="G44:I44"/>
    <mergeCell ref="G42:I42"/>
    <mergeCell ref="A57:C57"/>
    <mergeCell ref="A59:A62"/>
    <mergeCell ref="I59:I62"/>
    <mergeCell ref="A48:C48"/>
    <mergeCell ref="A50:A53"/>
    <mergeCell ref="I50:I53"/>
    <mergeCell ref="A21:C21"/>
    <mergeCell ref="A38:C38"/>
    <mergeCell ref="I23:I26"/>
    <mergeCell ref="I32:I35"/>
    <mergeCell ref="A27:D27"/>
    <mergeCell ref="A28:G28"/>
    <mergeCell ref="A37:G37"/>
    <mergeCell ref="A30:C30"/>
    <mergeCell ref="A23:A26"/>
    <mergeCell ref="A32:A35"/>
    <mergeCell ref="A19:G19"/>
    <mergeCell ref="A1:K1"/>
    <mergeCell ref="A2:K2"/>
    <mergeCell ref="A3:K3"/>
    <mergeCell ref="A4:K4"/>
    <mergeCell ref="D7:I7"/>
    <mergeCell ref="D6:I6"/>
    <mergeCell ref="I14:I17"/>
    <mergeCell ref="A12:C12"/>
    <mergeCell ref="A14:A17"/>
    <mergeCell ref="A18:D18"/>
    <mergeCell ref="E8:I8"/>
    <mergeCell ref="A8:C8"/>
    <mergeCell ref="D9:D10"/>
    <mergeCell ref="E9:I9"/>
  </mergeCells>
  <printOptions horizontalCentered="1"/>
  <pageMargins left="0.59055118110236227" right="0.19685039370078741" top="0.63" bottom="0.38" header="0.5" footer="0.24"/>
  <pageSetup paperSize="9" scale="90" firstPageNumber="0" fitToWidth="0" fitToHeight="0" orientation="landscape" r:id="rId1"/>
  <headerFooter alignWithMargins="0"/>
  <colBreaks count="1" manualBreakCount="1">
    <brk id="10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103"/>
  <sheetViews>
    <sheetView showWhiteSpace="0" view="pageLayout" topLeftCell="A4" zoomScale="96" zoomScaleNormal="100" zoomScalePageLayoutView="96" workbookViewId="0">
      <selection activeCell="Q22" sqref="Q22"/>
    </sheetView>
  </sheetViews>
  <sheetFormatPr defaultRowHeight="12.75" x14ac:dyDescent="0.2"/>
  <cols>
    <col min="1" max="1" width="5.42578125" customWidth="1"/>
    <col min="2" max="2" width="28.28515625" customWidth="1"/>
    <col min="3" max="5" width="8" customWidth="1"/>
    <col min="6" max="6" width="8.140625" customWidth="1"/>
    <col min="7" max="9" width="8" customWidth="1"/>
    <col min="10" max="10" width="10" customWidth="1"/>
    <col min="11" max="11" width="10.28515625" customWidth="1"/>
    <col min="12" max="15" width="8" customWidth="1"/>
    <col min="16" max="16" width="8.140625" customWidth="1"/>
    <col min="17" max="17" width="8" customWidth="1"/>
    <col min="18" max="18" width="7.85546875" customWidth="1"/>
    <col min="19" max="19" width="12.7109375" customWidth="1"/>
    <col min="20" max="20" width="9.28515625" customWidth="1"/>
  </cols>
  <sheetData>
    <row r="1" spans="1:22" ht="11.45" customHeight="1" x14ac:dyDescent="0.25">
      <c r="A1" s="985" t="s">
        <v>160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5"/>
      <c r="N1" s="985"/>
      <c r="O1" s="985"/>
      <c r="P1" s="985"/>
      <c r="Q1" s="985"/>
      <c r="R1" s="985"/>
      <c r="S1" s="985"/>
      <c r="T1" s="985"/>
    </row>
    <row r="2" spans="1:22" ht="11.45" customHeight="1" x14ac:dyDescent="0.25">
      <c r="A2" s="986" t="s">
        <v>0</v>
      </c>
      <c r="B2" s="986"/>
      <c r="C2" s="986"/>
      <c r="D2" s="986"/>
      <c r="E2" s="986"/>
      <c r="F2" s="986"/>
      <c r="G2" s="986"/>
      <c r="H2" s="986"/>
      <c r="I2" s="986"/>
      <c r="J2" s="986"/>
      <c r="K2" s="986"/>
      <c r="L2" s="986"/>
      <c r="M2" s="986"/>
      <c r="N2" s="986"/>
      <c r="O2" s="986"/>
      <c r="P2" s="986"/>
      <c r="Q2" s="986"/>
      <c r="R2" s="986"/>
      <c r="S2" s="986"/>
      <c r="T2" s="986"/>
    </row>
    <row r="3" spans="1:22" ht="11.45" customHeight="1" x14ac:dyDescent="0.25">
      <c r="A3" s="986" t="s">
        <v>124</v>
      </c>
      <c r="B3" s="986"/>
      <c r="C3" s="986"/>
      <c r="D3" s="986"/>
      <c r="E3" s="986"/>
      <c r="F3" s="986"/>
      <c r="G3" s="986"/>
      <c r="H3" s="986"/>
      <c r="I3" s="986"/>
      <c r="J3" s="986"/>
      <c r="K3" s="986"/>
      <c r="L3" s="986"/>
      <c r="M3" s="986"/>
      <c r="N3" s="986"/>
      <c r="O3" s="986"/>
      <c r="P3" s="986"/>
      <c r="Q3" s="986"/>
      <c r="R3" s="986"/>
      <c r="S3" s="986"/>
      <c r="T3" s="986"/>
      <c r="U3" t="s">
        <v>66</v>
      </c>
    </row>
    <row r="4" spans="1:22" ht="11.45" customHeight="1" x14ac:dyDescent="0.25">
      <c r="A4" s="985" t="s">
        <v>125</v>
      </c>
      <c r="B4" s="985"/>
      <c r="C4" s="985"/>
      <c r="D4" s="985"/>
      <c r="E4" s="985"/>
      <c r="F4" s="985"/>
      <c r="G4" s="985"/>
      <c r="H4" s="985"/>
      <c r="I4" s="985"/>
      <c r="J4" s="985"/>
      <c r="K4" s="985"/>
      <c r="L4" s="985"/>
      <c r="M4" s="985"/>
      <c r="N4" s="985"/>
      <c r="O4" s="985"/>
      <c r="P4" s="985"/>
      <c r="Q4" s="985"/>
      <c r="R4" s="985"/>
      <c r="S4" s="985"/>
      <c r="T4" s="985"/>
      <c r="U4" t="s">
        <v>66</v>
      </c>
    </row>
    <row r="5" spans="1:22" ht="10.9" customHeight="1" x14ac:dyDescent="0.2">
      <c r="A5" s="987" t="s">
        <v>243</v>
      </c>
      <c r="B5" s="987"/>
      <c r="C5" s="987"/>
      <c r="D5" s="987"/>
      <c r="E5" s="987"/>
      <c r="F5" s="987"/>
      <c r="G5" s="987"/>
      <c r="H5" s="987"/>
      <c r="I5" s="987"/>
      <c r="J5" s="987"/>
      <c r="K5" s="987"/>
      <c r="L5" s="987"/>
      <c r="M5" s="987"/>
      <c r="N5" s="987"/>
      <c r="O5" s="987"/>
      <c r="P5" s="987"/>
      <c r="Q5" s="987"/>
      <c r="R5" s="987"/>
      <c r="S5" s="987"/>
      <c r="T5" s="987"/>
    </row>
    <row r="6" spans="1:22" ht="11.45" customHeight="1" x14ac:dyDescent="0.2">
      <c r="A6" s="984" t="s">
        <v>161</v>
      </c>
      <c r="B6" s="984"/>
      <c r="C6" s="984"/>
      <c r="D6" s="984"/>
      <c r="E6" s="984"/>
      <c r="F6" s="984"/>
      <c r="G6" s="984"/>
      <c r="H6" s="984"/>
      <c r="I6" s="984"/>
      <c r="J6" s="984"/>
      <c r="K6" s="984"/>
      <c r="L6" s="984"/>
      <c r="M6" s="984"/>
      <c r="N6" s="984"/>
      <c r="O6" s="984"/>
      <c r="P6" s="984"/>
      <c r="Q6" s="984"/>
      <c r="R6" s="984"/>
      <c r="S6" s="984"/>
      <c r="T6" s="984"/>
    </row>
    <row r="7" spans="1:22" ht="11.45" customHeight="1" thickBot="1" x14ac:dyDescent="0.3">
      <c r="A7" s="993" t="s">
        <v>248</v>
      </c>
      <c r="B7" s="993"/>
      <c r="C7" s="568"/>
      <c r="D7" s="568"/>
      <c r="E7" s="568"/>
      <c r="F7" s="568"/>
      <c r="G7" s="568"/>
      <c r="H7" s="1003" t="s">
        <v>220</v>
      </c>
      <c r="I7" s="1003"/>
      <c r="J7" s="1003"/>
      <c r="K7" s="1003"/>
      <c r="L7" s="1003"/>
      <c r="M7" s="568"/>
      <c r="N7" s="568"/>
      <c r="O7" s="568"/>
      <c r="P7" s="994" t="s">
        <v>162</v>
      </c>
      <c r="Q7" s="994"/>
      <c r="R7" s="994"/>
      <c r="S7" s="994"/>
      <c r="T7" s="994"/>
    </row>
    <row r="8" spans="1:22" ht="19.5" thickBot="1" x14ac:dyDescent="0.25">
      <c r="A8" s="995" t="s">
        <v>127</v>
      </c>
      <c r="B8" s="997" t="s">
        <v>163</v>
      </c>
      <c r="C8" s="990" t="s">
        <v>164</v>
      </c>
      <c r="D8" s="991"/>
      <c r="E8" s="991"/>
      <c r="F8" s="991"/>
      <c r="G8" s="991"/>
      <c r="H8" s="991"/>
      <c r="I8" s="992"/>
      <c r="J8" s="379" t="s">
        <v>175</v>
      </c>
      <c r="K8" s="379" t="s">
        <v>175</v>
      </c>
      <c r="L8" s="990" t="s">
        <v>165</v>
      </c>
      <c r="M8" s="991"/>
      <c r="N8" s="991"/>
      <c r="O8" s="991"/>
      <c r="P8" s="991"/>
      <c r="Q8" s="990" t="s">
        <v>18</v>
      </c>
      <c r="R8" s="992"/>
      <c r="S8" s="1001" t="s">
        <v>217</v>
      </c>
      <c r="T8" s="999" t="s">
        <v>166</v>
      </c>
    </row>
    <row r="9" spans="1:22" ht="39.6" customHeight="1" thickBot="1" x14ac:dyDescent="0.25">
      <c r="A9" s="996"/>
      <c r="B9" s="998"/>
      <c r="C9" s="596" t="s">
        <v>170</v>
      </c>
      <c r="D9" s="596" t="s">
        <v>171</v>
      </c>
      <c r="E9" s="596" t="s">
        <v>172</v>
      </c>
      <c r="F9" s="596" t="s">
        <v>173</v>
      </c>
      <c r="G9" s="596" t="s">
        <v>174</v>
      </c>
      <c r="H9" s="592" t="s">
        <v>168</v>
      </c>
      <c r="I9" s="592" t="s">
        <v>169</v>
      </c>
      <c r="J9" s="602" t="s">
        <v>177</v>
      </c>
      <c r="K9" s="602" t="s">
        <v>178</v>
      </c>
      <c r="L9" s="378" t="s">
        <v>170</v>
      </c>
      <c r="M9" s="378" t="s">
        <v>171</v>
      </c>
      <c r="N9" s="378" t="s">
        <v>172</v>
      </c>
      <c r="O9" s="378" t="s">
        <v>173</v>
      </c>
      <c r="P9" s="378" t="s">
        <v>174</v>
      </c>
      <c r="Q9" s="592" t="s">
        <v>168</v>
      </c>
      <c r="R9" s="592" t="s">
        <v>169</v>
      </c>
      <c r="S9" s="1002"/>
      <c r="T9" s="1000"/>
    </row>
    <row r="10" spans="1:22" ht="15" customHeight="1" thickBot="1" x14ac:dyDescent="0.25">
      <c r="A10" s="348"/>
      <c r="B10" s="349" t="s">
        <v>179</v>
      </c>
      <c r="C10" s="597"/>
      <c r="D10" s="597"/>
      <c r="E10" s="597"/>
      <c r="F10" s="597"/>
      <c r="G10" s="597"/>
      <c r="H10" s="593"/>
      <c r="I10" s="593"/>
      <c r="J10" s="603"/>
      <c r="K10" s="603"/>
      <c r="L10" s="345"/>
      <c r="M10" s="345"/>
      <c r="N10" s="345"/>
      <c r="O10" s="345"/>
      <c r="P10" s="345"/>
      <c r="Q10" s="593"/>
      <c r="R10" s="593"/>
      <c r="S10" s="569"/>
      <c r="T10" s="350">
        <f t="shared" ref="T10:T18" si="0">C10+D10+E10+F10+G10+H10+I10+J10+K10+L10+M10+N10+O10+P10+Q10+R10+S10</f>
        <v>0</v>
      </c>
    </row>
    <row r="11" spans="1:22" ht="15" customHeight="1" thickBot="1" x14ac:dyDescent="0.25">
      <c r="A11" s="348">
        <v>15</v>
      </c>
      <c r="B11" s="622" t="s">
        <v>146</v>
      </c>
      <c r="C11" s="597"/>
      <c r="D11" s="597"/>
      <c r="E11" s="597"/>
      <c r="F11" s="597">
        <v>1</v>
      </c>
      <c r="G11" s="597">
        <v>3</v>
      </c>
      <c r="H11" s="593"/>
      <c r="I11" s="593"/>
      <c r="J11" s="603"/>
      <c r="K11" s="603"/>
      <c r="L11" s="345">
        <v>1</v>
      </c>
      <c r="M11" s="345"/>
      <c r="N11" s="345"/>
      <c r="O11" s="345">
        <v>1</v>
      </c>
      <c r="P11" s="345">
        <v>1</v>
      </c>
      <c r="Q11" s="593">
        <v>1</v>
      </c>
      <c r="R11" s="593">
        <v>1</v>
      </c>
      <c r="S11" s="569"/>
      <c r="T11" s="350">
        <f t="shared" si="0"/>
        <v>9</v>
      </c>
      <c r="V11" t="s">
        <v>66</v>
      </c>
    </row>
    <row r="12" spans="1:22" ht="15" customHeight="1" thickBot="1" x14ac:dyDescent="0.25">
      <c r="A12" s="570">
        <v>13</v>
      </c>
      <c r="B12" s="623" t="s">
        <v>31</v>
      </c>
      <c r="C12" s="597"/>
      <c r="D12" s="597">
        <v>2</v>
      </c>
      <c r="E12" s="597"/>
      <c r="F12" s="597">
        <v>1</v>
      </c>
      <c r="G12" s="597">
        <v>2</v>
      </c>
      <c r="H12" s="593"/>
      <c r="I12" s="593">
        <v>2</v>
      </c>
      <c r="J12" s="603"/>
      <c r="K12" s="603">
        <v>4</v>
      </c>
      <c r="L12" s="345"/>
      <c r="M12" s="345">
        <v>2</v>
      </c>
      <c r="N12" s="345"/>
      <c r="O12" s="345">
        <v>2</v>
      </c>
      <c r="P12" s="345">
        <v>1</v>
      </c>
      <c r="Q12" s="593"/>
      <c r="R12" s="593">
        <v>2</v>
      </c>
      <c r="S12" s="569"/>
      <c r="T12" s="350">
        <f t="shared" si="0"/>
        <v>18</v>
      </c>
      <c r="V12" t="s">
        <v>89</v>
      </c>
    </row>
    <row r="13" spans="1:22" ht="15" customHeight="1" thickBot="1" x14ac:dyDescent="0.25">
      <c r="A13" s="348">
        <v>19</v>
      </c>
      <c r="B13" s="689" t="s">
        <v>157</v>
      </c>
      <c r="C13" s="597">
        <v>2</v>
      </c>
      <c r="D13" s="597">
        <v>1</v>
      </c>
      <c r="E13" s="597">
        <v>2</v>
      </c>
      <c r="F13" s="597">
        <v>1</v>
      </c>
      <c r="G13" s="597">
        <v>2</v>
      </c>
      <c r="H13" s="593">
        <v>1</v>
      </c>
      <c r="I13" s="593">
        <v>1</v>
      </c>
      <c r="J13" s="603">
        <v>4</v>
      </c>
      <c r="K13" s="603">
        <v>4</v>
      </c>
      <c r="L13" s="345">
        <v>1</v>
      </c>
      <c r="M13" s="345">
        <v>1</v>
      </c>
      <c r="N13" s="345">
        <v>1</v>
      </c>
      <c r="O13" s="345">
        <v>2</v>
      </c>
      <c r="P13" s="345">
        <v>1</v>
      </c>
      <c r="Q13" s="593">
        <v>2</v>
      </c>
      <c r="R13" s="593">
        <v>2</v>
      </c>
      <c r="S13" s="569"/>
      <c r="T13" s="350">
        <f t="shared" si="0"/>
        <v>28</v>
      </c>
      <c r="U13" s="338"/>
    </row>
    <row r="14" spans="1:22" ht="15" customHeight="1" thickBot="1" x14ac:dyDescent="0.25">
      <c r="A14" s="348">
        <v>3</v>
      </c>
      <c r="B14" s="624" t="s">
        <v>250</v>
      </c>
      <c r="C14" s="597"/>
      <c r="D14" s="597"/>
      <c r="E14" s="597"/>
      <c r="F14" s="597"/>
      <c r="G14" s="597"/>
      <c r="H14" s="593"/>
      <c r="I14" s="593"/>
      <c r="J14" s="603"/>
      <c r="K14" s="603"/>
      <c r="L14" s="345"/>
      <c r="M14" s="345"/>
      <c r="N14" s="345"/>
      <c r="O14" s="345">
        <v>1</v>
      </c>
      <c r="P14" s="345">
        <v>1</v>
      </c>
      <c r="Q14" s="593">
        <v>1</v>
      </c>
      <c r="R14" s="593"/>
      <c r="S14" s="569"/>
      <c r="T14" s="350">
        <f t="shared" ref="T14:T15" si="1">C14+D14+E14+F14+G14+H14+I14+J14+K14+L14+M14+N14+O14+P14+Q14+R14+S14</f>
        <v>3</v>
      </c>
      <c r="U14" s="339"/>
      <c r="V14" t="s">
        <v>66</v>
      </c>
    </row>
    <row r="15" spans="1:22" ht="15" customHeight="1" thickBot="1" x14ac:dyDescent="0.25">
      <c r="A15" s="348">
        <v>5</v>
      </c>
      <c r="B15" s="623" t="s">
        <v>251</v>
      </c>
      <c r="C15" s="597"/>
      <c r="D15" s="597">
        <v>1</v>
      </c>
      <c r="E15" s="597">
        <v>2</v>
      </c>
      <c r="F15" s="597">
        <v>1</v>
      </c>
      <c r="G15" s="597">
        <v>1</v>
      </c>
      <c r="H15" s="593"/>
      <c r="I15" s="593"/>
      <c r="J15" s="603"/>
      <c r="K15" s="603">
        <v>4</v>
      </c>
      <c r="L15" s="345"/>
      <c r="M15" s="345"/>
      <c r="N15" s="345"/>
      <c r="O15" s="345"/>
      <c r="P15" s="345"/>
      <c r="Q15" s="593"/>
      <c r="R15" s="593"/>
      <c r="S15" s="569"/>
      <c r="T15" s="350">
        <f t="shared" si="1"/>
        <v>9</v>
      </c>
      <c r="V15" t="s">
        <v>66</v>
      </c>
    </row>
    <row r="16" spans="1:22" ht="15" customHeight="1" thickBot="1" x14ac:dyDescent="0.25">
      <c r="A16" s="570">
        <v>1</v>
      </c>
      <c r="B16" s="349" t="s">
        <v>346</v>
      </c>
      <c r="C16" s="597"/>
      <c r="D16" s="597"/>
      <c r="E16" s="597"/>
      <c r="F16" s="597"/>
      <c r="G16" s="597"/>
      <c r="H16" s="593"/>
      <c r="I16" s="593"/>
      <c r="J16" s="603"/>
      <c r="K16" s="603"/>
      <c r="L16" s="345"/>
      <c r="M16" s="345"/>
      <c r="N16" s="345"/>
      <c r="O16" s="345"/>
      <c r="P16" s="345">
        <v>1</v>
      </c>
      <c r="Q16" s="593"/>
      <c r="R16" s="593"/>
      <c r="S16" s="569"/>
      <c r="T16" s="350">
        <f t="shared" si="0"/>
        <v>1</v>
      </c>
    </row>
    <row r="17" spans="1:20" ht="15" customHeight="1" thickBot="1" x14ac:dyDescent="0.25">
      <c r="A17" s="348"/>
      <c r="B17" s="349"/>
      <c r="C17" s="597"/>
      <c r="D17" s="597"/>
      <c r="E17" s="597"/>
      <c r="F17" s="597"/>
      <c r="G17" s="597"/>
      <c r="H17" s="593"/>
      <c r="I17" s="593"/>
      <c r="J17" s="603"/>
      <c r="K17" s="603"/>
      <c r="L17" s="345"/>
      <c r="M17" s="345"/>
      <c r="N17" s="345"/>
      <c r="O17" s="345"/>
      <c r="P17" s="345"/>
      <c r="Q17" s="593"/>
      <c r="R17" s="593"/>
      <c r="S17" s="569"/>
      <c r="T17" s="350">
        <f t="shared" si="0"/>
        <v>0</v>
      </c>
    </row>
    <row r="18" spans="1:20" ht="15" customHeight="1" thickBot="1" x14ac:dyDescent="0.25">
      <c r="A18" s="570"/>
      <c r="B18" s="349"/>
      <c r="C18" s="597"/>
      <c r="D18" s="597"/>
      <c r="E18" s="597"/>
      <c r="F18" s="597"/>
      <c r="G18" s="597"/>
      <c r="H18" s="593"/>
      <c r="I18" s="593"/>
      <c r="J18" s="603"/>
      <c r="K18" s="603"/>
      <c r="L18" s="345"/>
      <c r="M18" s="345"/>
      <c r="N18" s="345"/>
      <c r="O18" s="345"/>
      <c r="P18" s="345"/>
      <c r="Q18" s="593"/>
      <c r="R18" s="593"/>
      <c r="S18" s="569"/>
      <c r="T18" s="350">
        <f t="shared" si="0"/>
        <v>0</v>
      </c>
    </row>
    <row r="19" spans="1:20" ht="15" customHeight="1" thickBot="1" x14ac:dyDescent="0.25">
      <c r="A19" s="348"/>
      <c r="B19" s="349"/>
      <c r="C19" s="597"/>
      <c r="D19" s="597"/>
      <c r="E19" s="597"/>
      <c r="F19" s="597"/>
      <c r="G19" s="597"/>
      <c r="H19" s="593"/>
      <c r="I19" s="593"/>
      <c r="J19" s="603"/>
      <c r="K19" s="603"/>
      <c r="L19" s="345"/>
      <c r="M19" s="345"/>
      <c r="N19" s="345"/>
      <c r="O19" s="345"/>
      <c r="P19" s="345"/>
      <c r="Q19" s="593"/>
      <c r="R19" s="593"/>
      <c r="S19" s="569"/>
      <c r="T19" s="350">
        <f>C19+D19+E19+F19+G19+H19+I19+J19+K19+L19+M19+N19+O19+P19+Q19+R19+S19</f>
        <v>0</v>
      </c>
    </row>
    <row r="20" spans="1:20" ht="15" customHeight="1" thickBot="1" x14ac:dyDescent="0.25">
      <c r="A20" s="571"/>
      <c r="B20" s="349"/>
      <c r="C20" s="597"/>
      <c r="D20" s="597"/>
      <c r="E20" s="597"/>
      <c r="F20" s="597"/>
      <c r="G20" s="597"/>
      <c r="H20" s="593"/>
      <c r="I20" s="593"/>
      <c r="J20" s="603"/>
      <c r="K20" s="603"/>
      <c r="L20" s="345"/>
      <c r="M20" s="345"/>
      <c r="N20" s="345"/>
      <c r="O20" s="345"/>
      <c r="P20" s="345"/>
      <c r="Q20" s="593"/>
      <c r="R20" s="593"/>
      <c r="S20" s="569"/>
      <c r="T20" s="350">
        <f>C20+D20+E20+F20+G20+H20+I20+J20+K20+L20+M20+N20+O20+P20+Q20+R20+S20</f>
        <v>0</v>
      </c>
    </row>
    <row r="21" spans="1:20" ht="15" customHeight="1" thickBot="1" x14ac:dyDescent="0.25">
      <c r="A21" s="348"/>
      <c r="B21" s="349"/>
      <c r="C21" s="597"/>
      <c r="D21" s="597"/>
      <c r="E21" s="597"/>
      <c r="F21" s="597"/>
      <c r="G21" s="597"/>
      <c r="H21" s="593"/>
      <c r="I21" s="593"/>
      <c r="J21" s="603"/>
      <c r="K21" s="603"/>
      <c r="L21" s="345"/>
      <c r="M21" s="345"/>
      <c r="N21" s="345"/>
      <c r="O21" s="345"/>
      <c r="P21" s="345"/>
      <c r="Q21" s="593"/>
      <c r="R21" s="593"/>
      <c r="S21" s="569"/>
      <c r="T21" s="350">
        <f>C21+D21+E21+F21+G21+H21+I21+J21+K21+L21+M21+N21+O21+P21+Q21+R21+S21</f>
        <v>0</v>
      </c>
    </row>
    <row r="22" spans="1:20" ht="15" customHeight="1" thickBot="1" x14ac:dyDescent="0.25">
      <c r="A22" s="370"/>
      <c r="B22" s="349"/>
      <c r="C22" s="597"/>
      <c r="D22" s="597"/>
      <c r="E22" s="597"/>
      <c r="F22" s="597"/>
      <c r="G22" s="597"/>
      <c r="H22" s="593"/>
      <c r="I22" s="593"/>
      <c r="J22" s="603"/>
      <c r="K22" s="603"/>
      <c r="L22" s="345"/>
      <c r="M22" s="345"/>
      <c r="N22" s="345"/>
      <c r="O22" s="345"/>
      <c r="P22" s="345"/>
      <c r="Q22" s="593"/>
      <c r="R22" s="593"/>
      <c r="S22" s="569"/>
      <c r="T22" s="350">
        <f>C22+D22+E22+F22+G22+H22+I22+J22+K22+L22+M22+N22+O22+P22+Q22+R22+S22</f>
        <v>0</v>
      </c>
    </row>
    <row r="23" spans="1:20" ht="15" customHeight="1" thickBot="1" x14ac:dyDescent="0.25">
      <c r="A23" s="348"/>
      <c r="B23" s="367"/>
      <c r="C23" s="597"/>
      <c r="D23" s="597"/>
      <c r="E23" s="597"/>
      <c r="F23" s="597"/>
      <c r="G23" s="597"/>
      <c r="H23" s="593"/>
      <c r="I23" s="593"/>
      <c r="J23" s="603"/>
      <c r="K23" s="603"/>
      <c r="L23" s="345"/>
      <c r="M23" s="345"/>
      <c r="N23" s="345"/>
      <c r="O23" s="345"/>
      <c r="P23" s="345"/>
      <c r="Q23" s="593"/>
      <c r="R23" s="593"/>
      <c r="S23" s="569"/>
      <c r="T23" s="350">
        <f>C23+D23+E23+F23+G23+H23+I23+J23+K23+L23+M23+N23+O23+P23+Q23+R23+S23</f>
        <v>0</v>
      </c>
    </row>
    <row r="24" spans="1:20" ht="15" customHeight="1" thickBot="1" x14ac:dyDescent="0.25">
      <c r="A24" s="570"/>
      <c r="B24" s="349"/>
      <c r="C24" s="597"/>
      <c r="D24" s="597"/>
      <c r="E24" s="597"/>
      <c r="F24" s="597"/>
      <c r="G24" s="597"/>
      <c r="H24" s="593"/>
      <c r="I24" s="593"/>
      <c r="J24" s="603"/>
      <c r="K24" s="603"/>
      <c r="L24" s="345"/>
      <c r="M24" s="345"/>
      <c r="N24" s="345"/>
      <c r="O24" s="345"/>
      <c r="P24" s="345"/>
      <c r="Q24" s="593"/>
      <c r="R24" s="593"/>
      <c r="S24" s="569"/>
      <c r="T24" s="350">
        <f t="shared" ref="T24:T29" si="2">C24+D24+E24+F24+G24+H24+I24+J24+K24+L24+M24+N24+O24+P24+Q24+R24+S24</f>
        <v>0</v>
      </c>
    </row>
    <row r="25" spans="1:20" ht="15" customHeight="1" thickBot="1" x14ac:dyDescent="0.25">
      <c r="A25" s="348"/>
      <c r="B25" s="367"/>
      <c r="C25" s="597"/>
      <c r="D25" s="597"/>
      <c r="E25" s="597"/>
      <c r="F25" s="597"/>
      <c r="G25" s="597"/>
      <c r="H25" s="593"/>
      <c r="I25" s="593"/>
      <c r="J25" s="603"/>
      <c r="K25" s="603"/>
      <c r="L25" s="345"/>
      <c r="M25" s="345"/>
      <c r="N25" s="345"/>
      <c r="O25" s="345"/>
      <c r="P25" s="345"/>
      <c r="Q25" s="593"/>
      <c r="R25" s="593"/>
      <c r="S25" s="569"/>
      <c r="T25" s="350">
        <f t="shared" si="2"/>
        <v>0</v>
      </c>
    </row>
    <row r="26" spans="1:20" ht="15" customHeight="1" thickBot="1" x14ac:dyDescent="0.25">
      <c r="A26" s="348"/>
      <c r="B26" s="349"/>
      <c r="C26" s="597"/>
      <c r="D26" s="597"/>
      <c r="E26" s="597"/>
      <c r="F26" s="597"/>
      <c r="G26" s="597"/>
      <c r="H26" s="593"/>
      <c r="I26" s="593"/>
      <c r="J26" s="603"/>
      <c r="K26" s="603"/>
      <c r="L26" s="345"/>
      <c r="M26" s="345"/>
      <c r="N26" s="345"/>
      <c r="O26" s="345"/>
      <c r="P26" s="345"/>
      <c r="Q26" s="593"/>
      <c r="R26" s="593"/>
      <c r="S26" s="569"/>
      <c r="T26" s="350">
        <f t="shared" si="2"/>
        <v>0</v>
      </c>
    </row>
    <row r="27" spans="1:20" ht="15" customHeight="1" thickBot="1" x14ac:dyDescent="0.25">
      <c r="A27" s="348"/>
      <c r="B27" s="349"/>
      <c r="C27" s="597"/>
      <c r="D27" s="597"/>
      <c r="E27" s="597"/>
      <c r="F27" s="597"/>
      <c r="G27" s="597"/>
      <c r="H27" s="593"/>
      <c r="I27" s="593"/>
      <c r="J27" s="603"/>
      <c r="K27" s="603"/>
      <c r="L27" s="345"/>
      <c r="M27" s="345"/>
      <c r="N27" s="345"/>
      <c r="O27" s="345"/>
      <c r="P27" s="345"/>
      <c r="Q27" s="593"/>
      <c r="R27" s="593"/>
      <c r="S27" s="569"/>
      <c r="T27" s="350">
        <f t="shared" si="2"/>
        <v>0</v>
      </c>
    </row>
    <row r="28" spans="1:20" ht="15" customHeight="1" thickBot="1" x14ac:dyDescent="0.25">
      <c r="A28" s="348"/>
      <c r="B28" s="349"/>
      <c r="C28" s="597"/>
      <c r="D28" s="597"/>
      <c r="E28" s="597"/>
      <c r="F28" s="597"/>
      <c r="G28" s="597"/>
      <c r="H28" s="593"/>
      <c r="I28" s="593"/>
      <c r="J28" s="603"/>
      <c r="K28" s="603"/>
      <c r="L28" s="345"/>
      <c r="M28" s="345"/>
      <c r="N28" s="345"/>
      <c r="O28" s="345"/>
      <c r="P28" s="345"/>
      <c r="Q28" s="593"/>
      <c r="R28" s="593"/>
      <c r="S28" s="569"/>
      <c r="T28" s="350">
        <f t="shared" si="2"/>
        <v>0</v>
      </c>
    </row>
    <row r="29" spans="1:20" ht="15" customHeight="1" thickBot="1" x14ac:dyDescent="0.25">
      <c r="A29" s="348"/>
      <c r="B29" s="367"/>
      <c r="C29" s="597"/>
      <c r="D29" s="597"/>
      <c r="E29" s="597"/>
      <c r="F29" s="597"/>
      <c r="G29" s="597"/>
      <c r="H29" s="593"/>
      <c r="I29" s="593"/>
      <c r="J29" s="603"/>
      <c r="K29" s="603"/>
      <c r="L29" s="345"/>
      <c r="M29" s="345"/>
      <c r="N29" s="345"/>
      <c r="O29" s="345"/>
      <c r="P29" s="345"/>
      <c r="Q29" s="593"/>
      <c r="R29" s="593"/>
      <c r="S29" s="569"/>
      <c r="T29" s="350">
        <f t="shared" si="2"/>
        <v>0</v>
      </c>
    </row>
    <row r="30" spans="1:20" ht="15" customHeight="1" thickBot="1" x14ac:dyDescent="0.25">
      <c r="A30" s="570"/>
      <c r="B30" s="349"/>
      <c r="C30" s="597"/>
      <c r="D30" s="597"/>
      <c r="E30" s="597"/>
      <c r="F30" s="597"/>
      <c r="G30" s="597"/>
      <c r="H30" s="593"/>
      <c r="I30" s="593"/>
      <c r="J30" s="603"/>
      <c r="K30" s="603"/>
      <c r="L30" s="345"/>
      <c r="M30" s="345"/>
      <c r="N30" s="345"/>
      <c r="O30" s="345"/>
      <c r="P30" s="345"/>
      <c r="Q30" s="593"/>
      <c r="R30" s="593"/>
      <c r="S30" s="569"/>
      <c r="T30" s="350">
        <f t="shared" ref="T30:T39" si="3">C30+D30+E30+F30+G30+H30+I30+J30+K30+L30+M30+N30+O30+P30+Q30+R30+S30</f>
        <v>0</v>
      </c>
    </row>
    <row r="31" spans="1:20" ht="15" customHeight="1" thickBot="1" x14ac:dyDescent="0.25">
      <c r="A31" s="348"/>
      <c r="B31" s="367"/>
      <c r="C31" s="597"/>
      <c r="D31" s="597"/>
      <c r="E31" s="597"/>
      <c r="F31" s="597"/>
      <c r="G31" s="597"/>
      <c r="H31" s="593"/>
      <c r="I31" s="593"/>
      <c r="J31" s="603"/>
      <c r="K31" s="603"/>
      <c r="L31" s="345"/>
      <c r="M31" s="345"/>
      <c r="N31" s="345"/>
      <c r="O31" s="345"/>
      <c r="P31" s="345"/>
      <c r="Q31" s="593"/>
      <c r="R31" s="593"/>
      <c r="S31" s="569"/>
      <c r="T31" s="350">
        <f t="shared" si="3"/>
        <v>0</v>
      </c>
    </row>
    <row r="32" spans="1:20" ht="15" customHeight="1" thickBot="1" x14ac:dyDescent="0.25">
      <c r="A32" s="348"/>
      <c r="B32" s="349"/>
      <c r="C32" s="597"/>
      <c r="D32" s="597"/>
      <c r="E32" s="597"/>
      <c r="F32" s="597"/>
      <c r="G32" s="597"/>
      <c r="H32" s="593"/>
      <c r="I32" s="593"/>
      <c r="J32" s="603"/>
      <c r="K32" s="603"/>
      <c r="L32" s="345"/>
      <c r="M32" s="345"/>
      <c r="N32" s="345"/>
      <c r="O32" s="345"/>
      <c r="P32" s="345"/>
      <c r="Q32" s="593"/>
      <c r="R32" s="593"/>
      <c r="S32" s="569"/>
      <c r="T32" s="350">
        <f t="shared" si="3"/>
        <v>0</v>
      </c>
    </row>
    <row r="33" spans="1:20" ht="15" customHeight="1" thickBot="1" x14ac:dyDescent="0.25">
      <c r="A33" s="370"/>
      <c r="B33" s="349"/>
      <c r="C33" s="597"/>
      <c r="D33" s="597"/>
      <c r="E33" s="597"/>
      <c r="F33" s="597"/>
      <c r="G33" s="597"/>
      <c r="H33" s="593"/>
      <c r="I33" s="593"/>
      <c r="J33" s="603"/>
      <c r="K33" s="603"/>
      <c r="L33" s="345"/>
      <c r="M33" s="345"/>
      <c r="N33" s="345"/>
      <c r="O33" s="345"/>
      <c r="P33" s="345"/>
      <c r="Q33" s="593"/>
      <c r="R33" s="593"/>
      <c r="S33" s="569"/>
      <c r="T33" s="350">
        <f t="shared" si="3"/>
        <v>0</v>
      </c>
    </row>
    <row r="34" spans="1:20" ht="15" customHeight="1" thickBot="1" x14ac:dyDescent="0.25">
      <c r="A34" s="572"/>
      <c r="B34" s="349"/>
      <c r="C34" s="597"/>
      <c r="D34" s="597"/>
      <c r="E34" s="597"/>
      <c r="F34" s="597"/>
      <c r="G34" s="597"/>
      <c r="H34" s="593"/>
      <c r="I34" s="593"/>
      <c r="J34" s="603"/>
      <c r="K34" s="603"/>
      <c r="L34" s="345"/>
      <c r="M34" s="345"/>
      <c r="N34" s="345"/>
      <c r="O34" s="345"/>
      <c r="P34" s="345"/>
      <c r="Q34" s="593"/>
      <c r="R34" s="593"/>
      <c r="S34" s="569"/>
      <c r="T34" s="350">
        <f t="shared" si="3"/>
        <v>0</v>
      </c>
    </row>
    <row r="35" spans="1:20" ht="15" customHeight="1" thickBot="1" x14ac:dyDescent="0.25">
      <c r="A35" s="348"/>
      <c r="B35" s="349"/>
      <c r="C35" s="597"/>
      <c r="D35" s="597"/>
      <c r="E35" s="597"/>
      <c r="F35" s="597"/>
      <c r="G35" s="597"/>
      <c r="H35" s="593"/>
      <c r="I35" s="593"/>
      <c r="J35" s="603"/>
      <c r="K35" s="603"/>
      <c r="L35" s="345"/>
      <c r="M35" s="345"/>
      <c r="N35" s="345"/>
      <c r="O35" s="345"/>
      <c r="P35" s="345"/>
      <c r="Q35" s="593"/>
      <c r="R35" s="593"/>
      <c r="S35" s="569"/>
      <c r="T35" s="350">
        <f t="shared" si="3"/>
        <v>0</v>
      </c>
    </row>
    <row r="36" spans="1:20" ht="15" customHeight="1" thickBot="1" x14ac:dyDescent="0.25">
      <c r="A36" s="572"/>
      <c r="B36" s="349"/>
      <c r="C36" s="597"/>
      <c r="D36" s="597"/>
      <c r="E36" s="597"/>
      <c r="F36" s="597"/>
      <c r="G36" s="597"/>
      <c r="H36" s="593"/>
      <c r="I36" s="593"/>
      <c r="J36" s="603"/>
      <c r="K36" s="603"/>
      <c r="L36" s="345"/>
      <c r="M36" s="345"/>
      <c r="N36" s="345"/>
      <c r="O36" s="345"/>
      <c r="P36" s="345"/>
      <c r="Q36" s="593"/>
      <c r="R36" s="593"/>
      <c r="S36" s="569"/>
      <c r="T36" s="350">
        <f t="shared" si="3"/>
        <v>0</v>
      </c>
    </row>
    <row r="37" spans="1:20" ht="15" customHeight="1" thickBot="1" x14ac:dyDescent="0.25">
      <c r="A37" s="348"/>
      <c r="B37" s="367"/>
      <c r="C37" s="597"/>
      <c r="D37" s="597"/>
      <c r="E37" s="597"/>
      <c r="F37" s="597"/>
      <c r="G37" s="597"/>
      <c r="H37" s="593"/>
      <c r="I37" s="593"/>
      <c r="J37" s="603"/>
      <c r="K37" s="603"/>
      <c r="L37" s="345"/>
      <c r="M37" s="345"/>
      <c r="N37" s="345"/>
      <c r="O37" s="345"/>
      <c r="P37" s="345"/>
      <c r="Q37" s="593"/>
      <c r="R37" s="593"/>
      <c r="S37" s="569"/>
      <c r="T37" s="350">
        <f t="shared" si="3"/>
        <v>0</v>
      </c>
    </row>
    <row r="38" spans="1:20" ht="15" customHeight="1" thickBot="1" x14ac:dyDescent="0.25">
      <c r="A38" s="370"/>
      <c r="B38" s="349"/>
      <c r="C38" s="597"/>
      <c r="D38" s="597"/>
      <c r="E38" s="597"/>
      <c r="F38" s="597"/>
      <c r="G38" s="597"/>
      <c r="H38" s="593"/>
      <c r="I38" s="593"/>
      <c r="J38" s="603"/>
      <c r="K38" s="603"/>
      <c r="L38" s="345"/>
      <c r="M38" s="345"/>
      <c r="N38" s="345"/>
      <c r="O38" s="345"/>
      <c r="P38" s="345"/>
      <c r="Q38" s="593"/>
      <c r="R38" s="593"/>
      <c r="S38" s="569"/>
      <c r="T38" s="350">
        <f t="shared" si="3"/>
        <v>0</v>
      </c>
    </row>
    <row r="39" spans="1:20" ht="15" customHeight="1" thickBot="1" x14ac:dyDescent="0.25">
      <c r="A39" s="348"/>
      <c r="B39" s="367"/>
      <c r="C39" s="597"/>
      <c r="D39" s="597"/>
      <c r="E39" s="597"/>
      <c r="F39" s="597"/>
      <c r="G39" s="597"/>
      <c r="H39" s="593"/>
      <c r="I39" s="593"/>
      <c r="J39" s="603"/>
      <c r="K39" s="603"/>
      <c r="L39" s="345"/>
      <c r="M39" s="345"/>
      <c r="N39" s="345"/>
      <c r="O39" s="345"/>
      <c r="P39" s="345"/>
      <c r="Q39" s="593"/>
      <c r="R39" s="593"/>
      <c r="S39" s="569"/>
      <c r="T39" s="350">
        <f t="shared" si="3"/>
        <v>0</v>
      </c>
    </row>
    <row r="40" spans="1:20" ht="15" customHeight="1" thickBot="1" x14ac:dyDescent="0.25">
      <c r="A40" s="370"/>
      <c r="B40" s="349"/>
      <c r="C40" s="597"/>
      <c r="D40" s="597"/>
      <c r="E40" s="597"/>
      <c r="F40" s="597"/>
      <c r="G40" s="597"/>
      <c r="H40" s="593"/>
      <c r="I40" s="593"/>
      <c r="J40" s="603"/>
      <c r="K40" s="603"/>
      <c r="L40" s="345"/>
      <c r="M40" s="345"/>
      <c r="N40" s="345"/>
      <c r="O40" s="345"/>
      <c r="P40" s="345"/>
      <c r="Q40" s="593"/>
      <c r="R40" s="593"/>
      <c r="S40" s="569"/>
      <c r="T40" s="350"/>
    </row>
    <row r="41" spans="1:20" ht="15" customHeight="1" thickBot="1" x14ac:dyDescent="0.25">
      <c r="A41" s="348"/>
      <c r="B41" s="367"/>
      <c r="C41" s="597"/>
      <c r="D41" s="597"/>
      <c r="E41" s="597"/>
      <c r="F41" s="597"/>
      <c r="G41" s="597"/>
      <c r="H41" s="593"/>
      <c r="I41" s="593"/>
      <c r="J41" s="603"/>
      <c r="K41" s="603"/>
      <c r="L41" s="345"/>
      <c r="M41" s="345"/>
      <c r="N41" s="345"/>
      <c r="O41" s="345"/>
      <c r="P41" s="345"/>
      <c r="Q41" s="593"/>
      <c r="R41" s="593"/>
      <c r="S41" s="569"/>
      <c r="T41" s="350"/>
    </row>
    <row r="42" spans="1:20" ht="15" customHeight="1" thickBot="1" x14ac:dyDescent="0.25">
      <c r="A42" s="370"/>
      <c r="B42" s="349"/>
      <c r="C42" s="597"/>
      <c r="D42" s="597"/>
      <c r="E42" s="597"/>
      <c r="F42" s="597"/>
      <c r="G42" s="597"/>
      <c r="H42" s="593"/>
      <c r="I42" s="593"/>
      <c r="J42" s="603"/>
      <c r="K42" s="603"/>
      <c r="L42" s="345"/>
      <c r="M42" s="345"/>
      <c r="N42" s="345"/>
      <c r="O42" s="345"/>
      <c r="P42" s="345"/>
      <c r="Q42" s="593"/>
      <c r="R42" s="593"/>
      <c r="S42" s="569"/>
      <c r="T42" s="350"/>
    </row>
    <row r="43" spans="1:20" ht="15" customHeight="1" thickBot="1" x14ac:dyDescent="0.25">
      <c r="A43" s="348"/>
      <c r="B43" s="349"/>
      <c r="C43" s="597"/>
      <c r="D43" s="597"/>
      <c r="E43" s="597"/>
      <c r="F43" s="597"/>
      <c r="G43" s="597"/>
      <c r="H43" s="593"/>
      <c r="I43" s="593"/>
      <c r="J43" s="603"/>
      <c r="K43" s="603"/>
      <c r="L43" s="345"/>
      <c r="M43" s="345"/>
      <c r="N43" s="345"/>
      <c r="O43" s="345"/>
      <c r="P43" s="345"/>
      <c r="Q43" s="593"/>
      <c r="R43" s="593"/>
      <c r="S43" s="569"/>
      <c r="T43" s="350"/>
    </row>
    <row r="44" spans="1:20" ht="15" customHeight="1" thickBot="1" x14ac:dyDescent="0.25">
      <c r="A44" s="370"/>
      <c r="B44" s="349"/>
      <c r="C44" s="597"/>
      <c r="D44" s="597"/>
      <c r="E44" s="597"/>
      <c r="F44" s="597"/>
      <c r="G44" s="597"/>
      <c r="H44" s="593"/>
      <c r="I44" s="593"/>
      <c r="J44" s="603"/>
      <c r="K44" s="603"/>
      <c r="L44" s="345"/>
      <c r="M44" s="345"/>
      <c r="N44" s="345"/>
      <c r="O44" s="345"/>
      <c r="P44" s="345"/>
      <c r="Q44" s="593"/>
      <c r="R44" s="593"/>
      <c r="S44" s="569"/>
      <c r="T44" s="350"/>
    </row>
    <row r="45" spans="1:20" ht="15" customHeight="1" thickBot="1" x14ac:dyDescent="0.25">
      <c r="A45" s="348"/>
      <c r="B45" s="349"/>
      <c r="C45" s="597"/>
      <c r="D45" s="597"/>
      <c r="E45" s="597"/>
      <c r="F45" s="597"/>
      <c r="G45" s="597"/>
      <c r="H45" s="593"/>
      <c r="I45" s="593"/>
      <c r="J45" s="603"/>
      <c r="K45" s="603"/>
      <c r="L45" s="345"/>
      <c r="M45" s="345"/>
      <c r="N45" s="345"/>
      <c r="O45" s="345"/>
      <c r="P45" s="345"/>
      <c r="Q45" s="593"/>
      <c r="R45" s="593"/>
      <c r="S45" s="569"/>
      <c r="T45" s="350"/>
    </row>
    <row r="46" spans="1:20" ht="15" customHeight="1" thickBot="1" x14ac:dyDescent="0.25">
      <c r="A46" s="370"/>
      <c r="B46" s="349"/>
      <c r="C46" s="597"/>
      <c r="D46" s="597"/>
      <c r="E46" s="597"/>
      <c r="F46" s="597"/>
      <c r="G46" s="597"/>
      <c r="H46" s="593"/>
      <c r="I46" s="593"/>
      <c r="J46" s="603"/>
      <c r="K46" s="603"/>
      <c r="L46" s="345"/>
      <c r="M46" s="345"/>
      <c r="N46" s="345"/>
      <c r="O46" s="345"/>
      <c r="P46" s="345"/>
      <c r="Q46" s="593"/>
      <c r="R46" s="593"/>
      <c r="S46" s="569"/>
      <c r="T46" s="350"/>
    </row>
    <row r="47" spans="1:20" ht="15" customHeight="1" thickBot="1" x14ac:dyDescent="0.25">
      <c r="A47" s="348"/>
      <c r="B47" s="367"/>
      <c r="C47" s="597"/>
      <c r="D47" s="597"/>
      <c r="E47" s="597"/>
      <c r="F47" s="597"/>
      <c r="G47" s="597"/>
      <c r="H47" s="593"/>
      <c r="I47" s="593"/>
      <c r="J47" s="603"/>
      <c r="K47" s="603"/>
      <c r="L47" s="345"/>
      <c r="M47" s="345"/>
      <c r="N47" s="345"/>
      <c r="O47" s="345"/>
      <c r="P47" s="345"/>
      <c r="Q47" s="593"/>
      <c r="R47" s="593"/>
      <c r="S47" s="569"/>
      <c r="T47" s="350"/>
    </row>
    <row r="48" spans="1:20" ht="16.149999999999999" customHeight="1" thickBot="1" x14ac:dyDescent="0.35">
      <c r="A48" s="988" t="s">
        <v>167</v>
      </c>
      <c r="B48" s="989"/>
      <c r="C48" s="598">
        <f>C10+C11+C12+C13+C14+C15+C16+C17+C18+C19+C20+C21+C22+C23+C24+C25+C26+C27+C28+C29+C30+C31+C32+C33+C34+C35+C36+C37+C38+C39+C40+C41+C42+C43+C44+C45+C46+C47</f>
        <v>2</v>
      </c>
      <c r="D48" s="598">
        <f t="shared" ref="D48:R48" si="4">D10+D11+D12+D13+D14+D15+D16+D17+D18+D19+D20+D21+D22+D23+D24+D25+D26+D27+D28+D29+D30+D31+D32+D33+D34+D35+D36+D37+D38+D39+D40+D41+D42+D43+D44+D45+D46+D47</f>
        <v>4</v>
      </c>
      <c r="E48" s="598">
        <f t="shared" si="4"/>
        <v>4</v>
      </c>
      <c r="F48" s="598">
        <f t="shared" si="4"/>
        <v>4</v>
      </c>
      <c r="G48" s="598">
        <f t="shared" si="4"/>
        <v>8</v>
      </c>
      <c r="H48" s="594">
        <f t="shared" si="4"/>
        <v>1</v>
      </c>
      <c r="I48" s="594">
        <f t="shared" si="4"/>
        <v>3</v>
      </c>
      <c r="J48" s="604">
        <f t="shared" si="4"/>
        <v>4</v>
      </c>
      <c r="K48" s="604">
        <f t="shared" si="4"/>
        <v>12</v>
      </c>
      <c r="L48" s="600">
        <f t="shared" si="4"/>
        <v>2</v>
      </c>
      <c r="M48" s="600">
        <f t="shared" si="4"/>
        <v>3</v>
      </c>
      <c r="N48" s="600">
        <f t="shared" si="4"/>
        <v>1</v>
      </c>
      <c r="O48" s="600">
        <f t="shared" si="4"/>
        <v>6</v>
      </c>
      <c r="P48" s="600">
        <f t="shared" si="4"/>
        <v>5</v>
      </c>
      <c r="Q48" s="594">
        <f t="shared" si="4"/>
        <v>4</v>
      </c>
      <c r="R48" s="594">
        <f t="shared" si="4"/>
        <v>5</v>
      </c>
      <c r="S48" s="388">
        <f>S10+S11+S12+S13+S14+S15+S16+S17+S18+S19+S20+S21+S22+S23+S24+S25+S26+S27+S28+S29+S30+S31+S32+S33+S34+S35+S36+S37+S38+S39+S40+S41+S42+S43+S44+S45+S46+S47</f>
        <v>0</v>
      </c>
      <c r="T48" s="346">
        <f>C48+D48+E48+F48+G48+H48+I48+J48+K48+L48+M48+N48+O48+P48+Q48+R48+S48</f>
        <v>68</v>
      </c>
    </row>
    <row r="49" spans="1:20" x14ac:dyDescent="0.2">
      <c r="A49" s="573"/>
      <c r="B49" s="574"/>
      <c r="C49" s="599">
        <v>63</v>
      </c>
      <c r="D49" s="599">
        <v>68</v>
      </c>
      <c r="E49" s="599">
        <v>73</v>
      </c>
      <c r="F49" s="599">
        <v>85</v>
      </c>
      <c r="G49" s="599" t="s">
        <v>78</v>
      </c>
      <c r="H49" s="595" t="s">
        <v>183</v>
      </c>
      <c r="I49" s="595" t="s">
        <v>184</v>
      </c>
      <c r="J49" s="605" t="s">
        <v>181</v>
      </c>
      <c r="K49" s="605" t="s">
        <v>182</v>
      </c>
      <c r="L49" s="601">
        <v>63</v>
      </c>
      <c r="M49" s="601">
        <v>68</v>
      </c>
      <c r="N49" s="601">
        <v>73</v>
      </c>
      <c r="O49" s="601">
        <v>85</v>
      </c>
      <c r="P49" s="601" t="s">
        <v>78</v>
      </c>
      <c r="Q49" s="595" t="s">
        <v>183</v>
      </c>
      <c r="R49" s="595" t="s">
        <v>184</v>
      </c>
      <c r="S49" s="575"/>
      <c r="T49" s="576"/>
    </row>
    <row r="50" spans="1:20" ht="11.45" customHeight="1" x14ac:dyDescent="0.25">
      <c r="A50" s="1004" t="s">
        <v>160</v>
      </c>
      <c r="B50" s="1004"/>
      <c r="C50" s="1004"/>
      <c r="D50" s="1004"/>
      <c r="E50" s="1004"/>
      <c r="F50" s="1004"/>
      <c r="G50" s="1004"/>
      <c r="H50" s="1004"/>
      <c r="I50" s="1004"/>
      <c r="J50" s="1004"/>
      <c r="K50" s="1004"/>
      <c r="L50" s="1004"/>
      <c r="M50" s="1004"/>
      <c r="N50" s="1004"/>
      <c r="O50" s="1004"/>
      <c r="P50" s="1004"/>
      <c r="Q50" s="1004"/>
      <c r="R50" s="1004"/>
      <c r="S50" s="1004"/>
      <c r="T50" s="1004"/>
    </row>
    <row r="51" spans="1:20" ht="11.45" customHeight="1" x14ac:dyDescent="0.25">
      <c r="A51" s="1005" t="s">
        <v>0</v>
      </c>
      <c r="B51" s="1005"/>
      <c r="C51" s="1005"/>
      <c r="D51" s="1005"/>
      <c r="E51" s="1005"/>
      <c r="F51" s="1005"/>
      <c r="G51" s="1005"/>
      <c r="H51" s="1005"/>
      <c r="I51" s="1005"/>
      <c r="J51" s="1005"/>
      <c r="K51" s="1005"/>
      <c r="L51" s="1005"/>
      <c r="M51" s="1005"/>
      <c r="N51" s="1005"/>
      <c r="O51" s="1005"/>
      <c r="P51" s="1005"/>
      <c r="Q51" s="1005"/>
      <c r="R51" s="1005"/>
      <c r="S51" s="1005"/>
      <c r="T51" s="1005"/>
    </row>
    <row r="52" spans="1:20" ht="11.45" customHeight="1" x14ac:dyDescent="0.25">
      <c r="A52" s="1005" t="s">
        <v>124</v>
      </c>
      <c r="B52" s="1005"/>
      <c r="C52" s="1005"/>
      <c r="D52" s="1005"/>
      <c r="E52" s="1005"/>
      <c r="F52" s="1005"/>
      <c r="G52" s="1005"/>
      <c r="H52" s="1005"/>
      <c r="I52" s="1005"/>
      <c r="J52" s="1005"/>
      <c r="K52" s="1005"/>
      <c r="L52" s="1005"/>
      <c r="M52" s="1005"/>
      <c r="N52" s="1005"/>
      <c r="O52" s="1005"/>
      <c r="P52" s="1005"/>
      <c r="Q52" s="1005"/>
      <c r="R52" s="1005"/>
      <c r="S52" s="1005"/>
      <c r="T52" s="1005"/>
    </row>
    <row r="53" spans="1:20" ht="11.45" customHeight="1" x14ac:dyDescent="0.25">
      <c r="A53" s="1004" t="s">
        <v>125</v>
      </c>
      <c r="B53" s="1004"/>
      <c r="C53" s="1004"/>
      <c r="D53" s="1004"/>
      <c r="E53" s="1004"/>
      <c r="F53" s="1004"/>
      <c r="G53" s="1004"/>
      <c r="H53" s="1004"/>
      <c r="I53" s="1004"/>
      <c r="J53" s="1004"/>
      <c r="K53" s="1004"/>
      <c r="L53" s="1004"/>
      <c r="M53" s="1004"/>
      <c r="N53" s="1004"/>
      <c r="O53" s="1004"/>
      <c r="P53" s="1004"/>
      <c r="Q53" s="1004"/>
      <c r="R53" s="1004"/>
      <c r="S53" s="1004"/>
      <c r="T53" s="1004"/>
    </row>
    <row r="54" spans="1:20" ht="11.45" customHeight="1" x14ac:dyDescent="0.2">
      <c r="A54" s="1006" t="s">
        <v>110</v>
      </c>
      <c r="B54" s="1006"/>
      <c r="C54" s="1006"/>
      <c r="D54" s="1006"/>
      <c r="E54" s="1006"/>
      <c r="F54" s="1006"/>
      <c r="G54" s="1006"/>
      <c r="H54" s="1006"/>
      <c r="I54" s="1006"/>
      <c r="J54" s="1006"/>
      <c r="K54" s="1006"/>
      <c r="L54" s="1006"/>
      <c r="M54" s="1006"/>
      <c r="N54" s="1006"/>
      <c r="O54" s="1006"/>
      <c r="P54" s="1006"/>
      <c r="Q54" s="1006"/>
      <c r="R54" s="1006"/>
      <c r="S54" s="1006"/>
      <c r="T54" s="1006"/>
    </row>
    <row r="55" spans="1:20" ht="11.45" customHeight="1" x14ac:dyDescent="0.2">
      <c r="A55" s="1007" t="s">
        <v>225</v>
      </c>
      <c r="B55" s="1007"/>
      <c r="C55" s="1007"/>
      <c r="D55" s="1007"/>
      <c r="E55" s="1007"/>
      <c r="F55" s="1007"/>
      <c r="G55" s="1007"/>
      <c r="H55" s="1007"/>
      <c r="I55" s="1007"/>
      <c r="J55" s="1007"/>
      <c r="K55" s="1007"/>
      <c r="L55" s="1007"/>
      <c r="M55" s="1007"/>
      <c r="N55" s="1007"/>
      <c r="O55" s="1007"/>
      <c r="P55" s="1007"/>
      <c r="Q55" s="1007"/>
      <c r="R55" s="1007"/>
      <c r="S55" s="1007"/>
      <c r="T55" s="1007"/>
    </row>
    <row r="56" spans="1:20" ht="11.45" customHeight="1" thickBot="1" x14ac:dyDescent="0.3">
      <c r="A56" s="1008" t="s">
        <v>176</v>
      </c>
      <c r="B56" s="1008"/>
      <c r="C56" s="337"/>
      <c r="D56" s="337"/>
      <c r="E56" s="337"/>
      <c r="F56" s="337"/>
      <c r="G56" s="337"/>
      <c r="H56" s="945" t="s">
        <v>220</v>
      </c>
      <c r="I56" s="945"/>
      <c r="J56" s="945"/>
      <c r="K56" s="945"/>
      <c r="L56" s="945"/>
      <c r="M56" s="337"/>
      <c r="N56" s="337"/>
      <c r="O56" s="337"/>
      <c r="P56" s="1009" t="s">
        <v>162</v>
      </c>
      <c r="Q56" s="1009"/>
      <c r="R56" s="1009"/>
      <c r="S56" s="1009"/>
      <c r="T56" s="1009"/>
    </row>
    <row r="57" spans="1:20" ht="18" customHeight="1" thickBot="1" x14ac:dyDescent="0.25">
      <c r="A57" s="995" t="s">
        <v>127</v>
      </c>
      <c r="B57" s="997" t="s">
        <v>163</v>
      </c>
      <c r="C57" s="990" t="s">
        <v>164</v>
      </c>
      <c r="D57" s="991"/>
      <c r="E57" s="991"/>
      <c r="F57" s="991"/>
      <c r="G57" s="991"/>
      <c r="H57" s="991"/>
      <c r="I57" s="992"/>
      <c r="J57" s="379" t="s">
        <v>175</v>
      </c>
      <c r="K57" s="379" t="s">
        <v>175</v>
      </c>
      <c r="L57" s="990" t="s">
        <v>165</v>
      </c>
      <c r="M57" s="991"/>
      <c r="N57" s="991"/>
      <c r="O57" s="991"/>
      <c r="P57" s="991"/>
      <c r="Q57" s="990" t="s">
        <v>18</v>
      </c>
      <c r="R57" s="992"/>
      <c r="S57" s="1001" t="s">
        <v>217</v>
      </c>
      <c r="T57" s="1010" t="s">
        <v>166</v>
      </c>
    </row>
    <row r="58" spans="1:20" ht="39" thickBot="1" x14ac:dyDescent="0.25">
      <c r="A58" s="996"/>
      <c r="B58" s="998"/>
      <c r="C58" s="376" t="s">
        <v>170</v>
      </c>
      <c r="D58" s="376" t="s">
        <v>171</v>
      </c>
      <c r="E58" s="376" t="s">
        <v>172</v>
      </c>
      <c r="F58" s="376" t="s">
        <v>173</v>
      </c>
      <c r="G58" s="376" t="s">
        <v>174</v>
      </c>
      <c r="H58" s="377" t="s">
        <v>168</v>
      </c>
      <c r="I58" s="377" t="s">
        <v>169</v>
      </c>
      <c r="J58" s="453" t="s">
        <v>177</v>
      </c>
      <c r="K58" s="453" t="s">
        <v>178</v>
      </c>
      <c r="L58" s="378" t="s">
        <v>170</v>
      </c>
      <c r="M58" s="378" t="s">
        <v>171</v>
      </c>
      <c r="N58" s="378" t="s">
        <v>172</v>
      </c>
      <c r="O58" s="378" t="s">
        <v>173</v>
      </c>
      <c r="P58" s="378" t="s">
        <v>174</v>
      </c>
      <c r="Q58" s="377" t="s">
        <v>168</v>
      </c>
      <c r="R58" s="377" t="s">
        <v>169</v>
      </c>
      <c r="S58" s="1002"/>
      <c r="T58" s="1011"/>
    </row>
    <row r="59" spans="1:20" ht="15" customHeight="1" thickBot="1" x14ac:dyDescent="0.25">
      <c r="A59" s="381">
        <v>1</v>
      </c>
      <c r="B59" s="349" t="s">
        <v>249</v>
      </c>
      <c r="C59" s="374"/>
      <c r="D59" s="374"/>
      <c r="E59" s="374"/>
      <c r="F59" s="374"/>
      <c r="G59" s="374"/>
      <c r="H59" s="344"/>
      <c r="I59" s="344"/>
      <c r="J59" s="454"/>
      <c r="K59" s="454"/>
      <c r="L59" s="345"/>
      <c r="M59" s="345"/>
      <c r="N59" s="345"/>
      <c r="O59" s="345"/>
      <c r="P59" s="345"/>
      <c r="Q59" s="344"/>
      <c r="R59" s="344"/>
      <c r="S59" s="387"/>
      <c r="T59" s="350">
        <f t="shared" ref="T59:T71" si="5">C59+D59+E59+F59+G59+H59+I59+J59+K59+L59+M59+N59+O59+P59+Q59+R59+S59</f>
        <v>0</v>
      </c>
    </row>
    <row r="60" spans="1:20" ht="15" customHeight="1" thickBot="1" x14ac:dyDescent="0.25">
      <c r="A60" s="381">
        <v>2</v>
      </c>
      <c r="B60" s="375" t="s">
        <v>146</v>
      </c>
      <c r="C60" s="374"/>
      <c r="D60" s="374"/>
      <c r="E60" s="374"/>
      <c r="F60" s="374"/>
      <c r="G60" s="374"/>
      <c r="H60" s="344"/>
      <c r="I60" s="344"/>
      <c r="J60" s="454"/>
      <c r="K60" s="454"/>
      <c r="L60" s="345"/>
      <c r="M60" s="345"/>
      <c r="N60" s="345"/>
      <c r="O60" s="345"/>
      <c r="P60" s="345"/>
      <c r="Q60" s="344"/>
      <c r="R60" s="344"/>
      <c r="S60" s="387"/>
      <c r="T60" s="350">
        <f t="shared" si="5"/>
        <v>0</v>
      </c>
    </row>
    <row r="61" spans="1:20" ht="15" customHeight="1" thickBot="1" x14ac:dyDescent="0.25">
      <c r="A61" s="380">
        <v>3</v>
      </c>
      <c r="B61" s="349" t="s">
        <v>31</v>
      </c>
      <c r="C61" s="374"/>
      <c r="D61" s="374"/>
      <c r="E61" s="374"/>
      <c r="F61" s="374"/>
      <c r="G61" s="374"/>
      <c r="H61" s="344"/>
      <c r="I61" s="344"/>
      <c r="J61" s="454"/>
      <c r="K61" s="454"/>
      <c r="L61" s="345"/>
      <c r="M61" s="345"/>
      <c r="N61" s="345"/>
      <c r="O61" s="345"/>
      <c r="P61" s="345"/>
      <c r="Q61" s="344"/>
      <c r="R61" s="344"/>
      <c r="S61" s="387"/>
      <c r="T61" s="350">
        <f t="shared" si="5"/>
        <v>0</v>
      </c>
    </row>
    <row r="62" spans="1:20" ht="15" customHeight="1" thickBot="1" x14ac:dyDescent="0.25">
      <c r="A62" s="381">
        <v>4</v>
      </c>
      <c r="B62" s="372" t="s">
        <v>157</v>
      </c>
      <c r="C62" s="374"/>
      <c r="D62" s="374"/>
      <c r="E62" s="374"/>
      <c r="F62" s="374"/>
      <c r="G62" s="374"/>
      <c r="H62" s="344"/>
      <c r="I62" s="344"/>
      <c r="J62" s="454"/>
      <c r="K62" s="454"/>
      <c r="L62" s="345"/>
      <c r="M62" s="345"/>
      <c r="N62" s="345"/>
      <c r="O62" s="345"/>
      <c r="P62" s="345"/>
      <c r="Q62" s="344"/>
      <c r="R62" s="344"/>
      <c r="S62" s="387"/>
      <c r="T62" s="350">
        <f t="shared" si="5"/>
        <v>0</v>
      </c>
    </row>
    <row r="63" spans="1:20" ht="15" customHeight="1" thickBot="1" x14ac:dyDescent="0.25">
      <c r="A63" s="380">
        <v>5</v>
      </c>
      <c r="B63" s="349" t="s">
        <v>180</v>
      </c>
      <c r="C63" s="374"/>
      <c r="D63" s="374"/>
      <c r="E63" s="374"/>
      <c r="F63" s="374"/>
      <c r="G63" s="374"/>
      <c r="H63" s="344"/>
      <c r="I63" s="344"/>
      <c r="J63" s="454"/>
      <c r="K63" s="454"/>
      <c r="L63" s="345"/>
      <c r="M63" s="345"/>
      <c r="N63" s="345"/>
      <c r="O63" s="345"/>
      <c r="P63" s="345"/>
      <c r="Q63" s="344"/>
      <c r="R63" s="344"/>
      <c r="S63" s="387"/>
      <c r="T63" s="350">
        <f t="shared" si="5"/>
        <v>0</v>
      </c>
    </row>
    <row r="64" spans="1:20" ht="15" customHeight="1" thickBot="1" x14ac:dyDescent="0.25">
      <c r="A64" s="381">
        <v>6</v>
      </c>
      <c r="B64" s="349" t="s">
        <v>179</v>
      </c>
      <c r="C64" s="374"/>
      <c r="D64" s="374"/>
      <c r="E64" s="374"/>
      <c r="F64" s="374"/>
      <c r="G64" s="374"/>
      <c r="H64" s="344"/>
      <c r="I64" s="344"/>
      <c r="J64" s="454"/>
      <c r="K64" s="454"/>
      <c r="L64" s="345"/>
      <c r="M64" s="345"/>
      <c r="N64" s="345"/>
      <c r="O64" s="345"/>
      <c r="P64" s="345"/>
      <c r="Q64" s="344"/>
      <c r="R64" s="344"/>
      <c r="S64" s="387"/>
      <c r="T64" s="350">
        <f t="shared" si="5"/>
        <v>0</v>
      </c>
    </row>
    <row r="65" spans="1:20" ht="15" customHeight="1" thickBot="1" x14ac:dyDescent="0.25">
      <c r="A65" s="380">
        <v>7</v>
      </c>
      <c r="B65" s="349" t="s">
        <v>250</v>
      </c>
      <c r="C65" s="374"/>
      <c r="D65" s="374"/>
      <c r="E65" s="374"/>
      <c r="F65" s="374"/>
      <c r="G65" s="374"/>
      <c r="H65" s="344"/>
      <c r="I65" s="344"/>
      <c r="J65" s="454"/>
      <c r="K65" s="454"/>
      <c r="L65" s="345"/>
      <c r="M65" s="345"/>
      <c r="N65" s="345"/>
      <c r="O65" s="345"/>
      <c r="P65" s="345"/>
      <c r="Q65" s="344"/>
      <c r="R65" s="344"/>
      <c r="S65" s="387"/>
      <c r="T65" s="350">
        <f t="shared" si="5"/>
        <v>0</v>
      </c>
    </row>
    <row r="66" spans="1:20" ht="15" customHeight="1" thickBot="1" x14ac:dyDescent="0.25">
      <c r="A66" s="381">
        <v>8</v>
      </c>
      <c r="B66" s="367" t="s">
        <v>251</v>
      </c>
      <c r="C66" s="374"/>
      <c r="D66" s="374"/>
      <c r="E66" s="374"/>
      <c r="F66" s="374"/>
      <c r="G66" s="374"/>
      <c r="H66" s="344"/>
      <c r="I66" s="344"/>
      <c r="J66" s="454"/>
      <c r="K66" s="454"/>
      <c r="L66" s="345"/>
      <c r="M66" s="345"/>
      <c r="N66" s="345"/>
      <c r="O66" s="345"/>
      <c r="P66" s="345"/>
      <c r="Q66" s="344"/>
      <c r="R66" s="344"/>
      <c r="S66" s="387"/>
      <c r="T66" s="350">
        <f t="shared" si="5"/>
        <v>0</v>
      </c>
    </row>
    <row r="67" spans="1:20" ht="15" customHeight="1" thickBot="1" x14ac:dyDescent="0.25">
      <c r="A67" s="380">
        <v>9</v>
      </c>
      <c r="B67" s="349"/>
      <c r="C67" s="374"/>
      <c r="D67" s="374"/>
      <c r="E67" s="374"/>
      <c r="F67" s="374"/>
      <c r="G67" s="374"/>
      <c r="H67" s="344"/>
      <c r="I67" s="344"/>
      <c r="J67" s="454"/>
      <c r="K67" s="454"/>
      <c r="L67" s="345"/>
      <c r="M67" s="345"/>
      <c r="N67" s="345"/>
      <c r="O67" s="345"/>
      <c r="P67" s="345"/>
      <c r="Q67" s="344"/>
      <c r="R67" s="344"/>
      <c r="S67" s="387"/>
      <c r="T67" s="350">
        <f t="shared" si="5"/>
        <v>0</v>
      </c>
    </row>
    <row r="68" spans="1:20" ht="15" customHeight="1" thickBot="1" x14ac:dyDescent="0.25">
      <c r="A68" s="381">
        <v>10</v>
      </c>
      <c r="B68" s="349"/>
      <c r="C68" s="374"/>
      <c r="D68" s="374"/>
      <c r="E68" s="374"/>
      <c r="F68" s="374"/>
      <c r="G68" s="374"/>
      <c r="H68" s="344"/>
      <c r="I68" s="344"/>
      <c r="J68" s="454"/>
      <c r="K68" s="454"/>
      <c r="L68" s="345"/>
      <c r="M68" s="345"/>
      <c r="N68" s="345"/>
      <c r="O68" s="345"/>
      <c r="P68" s="345"/>
      <c r="Q68" s="344"/>
      <c r="R68" s="344"/>
      <c r="S68" s="387"/>
      <c r="T68" s="350">
        <f t="shared" si="5"/>
        <v>0</v>
      </c>
    </row>
    <row r="69" spans="1:20" ht="15" customHeight="1" thickBot="1" x14ac:dyDescent="0.25">
      <c r="A69" s="396">
        <v>11</v>
      </c>
      <c r="B69" s="349"/>
      <c r="C69" s="374"/>
      <c r="D69" s="374"/>
      <c r="E69" s="374"/>
      <c r="F69" s="374"/>
      <c r="G69" s="374"/>
      <c r="H69" s="344"/>
      <c r="I69" s="344"/>
      <c r="J69" s="454"/>
      <c r="K69" s="454"/>
      <c r="L69" s="345"/>
      <c r="M69" s="345"/>
      <c r="N69" s="345"/>
      <c r="O69" s="345"/>
      <c r="P69" s="345"/>
      <c r="Q69" s="344"/>
      <c r="R69" s="344"/>
      <c r="S69" s="387"/>
      <c r="T69" s="350">
        <f t="shared" si="5"/>
        <v>0</v>
      </c>
    </row>
    <row r="70" spans="1:20" ht="15" customHeight="1" thickBot="1" x14ac:dyDescent="0.25">
      <c r="A70" s="381">
        <v>12</v>
      </c>
      <c r="B70" s="349"/>
      <c r="C70" s="374"/>
      <c r="D70" s="374"/>
      <c r="E70" s="374"/>
      <c r="F70" s="374"/>
      <c r="G70" s="374"/>
      <c r="H70" s="344"/>
      <c r="I70" s="344"/>
      <c r="J70" s="454"/>
      <c r="K70" s="454"/>
      <c r="L70" s="345"/>
      <c r="M70" s="345"/>
      <c r="N70" s="345"/>
      <c r="O70" s="345"/>
      <c r="P70" s="345"/>
      <c r="Q70" s="344"/>
      <c r="R70" s="344"/>
      <c r="S70" s="387"/>
      <c r="T70" s="350">
        <f t="shared" si="5"/>
        <v>0</v>
      </c>
    </row>
    <row r="71" spans="1:20" ht="15" customHeight="1" thickBot="1" x14ac:dyDescent="0.25">
      <c r="A71" s="382">
        <v>13</v>
      </c>
      <c r="B71" s="349"/>
      <c r="C71" s="374"/>
      <c r="D71" s="374"/>
      <c r="E71" s="374"/>
      <c r="F71" s="374"/>
      <c r="G71" s="374"/>
      <c r="H71" s="344"/>
      <c r="I71" s="344"/>
      <c r="J71" s="454"/>
      <c r="K71" s="454"/>
      <c r="L71" s="345"/>
      <c r="M71" s="345"/>
      <c r="N71" s="345"/>
      <c r="O71" s="345"/>
      <c r="P71" s="345"/>
      <c r="Q71" s="344"/>
      <c r="R71" s="344"/>
      <c r="S71" s="387"/>
      <c r="T71" s="350">
        <f t="shared" si="5"/>
        <v>0</v>
      </c>
    </row>
    <row r="72" spans="1:20" ht="15" customHeight="1" thickBot="1" x14ac:dyDescent="0.25">
      <c r="A72" s="381">
        <v>14</v>
      </c>
      <c r="B72" s="367"/>
      <c r="C72" s="374"/>
      <c r="D72" s="374"/>
      <c r="E72" s="374"/>
      <c r="F72" s="374"/>
      <c r="G72" s="374"/>
      <c r="H72" s="344"/>
      <c r="I72" s="344"/>
      <c r="J72" s="454"/>
      <c r="K72" s="454"/>
      <c r="L72" s="345"/>
      <c r="M72" s="345"/>
      <c r="N72" s="345"/>
      <c r="O72" s="345"/>
      <c r="P72" s="345"/>
      <c r="Q72" s="344"/>
      <c r="R72" s="344"/>
      <c r="S72" s="387"/>
      <c r="T72" s="350">
        <f>C72+D72+E72+F72+G72+H72+I72+J72+K72+L72+M72+N72+O72+P72+Q72+R72+S72</f>
        <v>0</v>
      </c>
    </row>
    <row r="73" spans="1:20" ht="15" customHeight="1" thickBot="1" x14ac:dyDescent="0.25">
      <c r="A73" s="380">
        <v>15</v>
      </c>
      <c r="B73" s="349"/>
      <c r="C73" s="374"/>
      <c r="D73" s="374"/>
      <c r="E73" s="374"/>
      <c r="F73" s="374"/>
      <c r="G73" s="374"/>
      <c r="H73" s="344"/>
      <c r="I73" s="344"/>
      <c r="J73" s="454"/>
      <c r="K73" s="454"/>
      <c r="L73" s="345"/>
      <c r="M73" s="345"/>
      <c r="N73" s="345"/>
      <c r="O73" s="345"/>
      <c r="P73" s="345"/>
      <c r="Q73" s="344"/>
      <c r="R73" s="344"/>
      <c r="S73" s="387"/>
      <c r="T73" s="350">
        <f t="shared" ref="T73:T78" si="6">C73+D73+E73+F73+G73+H73+I73+J73+K73+L73+M73+N73+O73+P73+Q73+R73+S73</f>
        <v>0</v>
      </c>
    </row>
    <row r="74" spans="1:20" ht="15" customHeight="1" thickBot="1" x14ac:dyDescent="0.25">
      <c r="A74" s="381">
        <v>16</v>
      </c>
      <c r="B74" s="367"/>
      <c r="C74" s="374"/>
      <c r="D74" s="374"/>
      <c r="E74" s="374"/>
      <c r="F74" s="374"/>
      <c r="G74" s="374"/>
      <c r="H74" s="344"/>
      <c r="I74" s="344"/>
      <c r="J74" s="454"/>
      <c r="K74" s="454"/>
      <c r="L74" s="345"/>
      <c r="M74" s="345"/>
      <c r="N74" s="345"/>
      <c r="O74" s="345"/>
      <c r="P74" s="345"/>
      <c r="Q74" s="344"/>
      <c r="R74" s="344"/>
      <c r="S74" s="387"/>
      <c r="T74" s="350">
        <f t="shared" si="6"/>
        <v>0</v>
      </c>
    </row>
    <row r="75" spans="1:20" ht="15" customHeight="1" thickBot="1" x14ac:dyDescent="0.25">
      <c r="A75" s="381">
        <v>17</v>
      </c>
      <c r="B75" s="349"/>
      <c r="C75" s="374"/>
      <c r="D75" s="374"/>
      <c r="E75" s="374"/>
      <c r="F75" s="374"/>
      <c r="G75" s="374"/>
      <c r="H75" s="344"/>
      <c r="I75" s="344"/>
      <c r="J75" s="454"/>
      <c r="K75" s="454"/>
      <c r="L75" s="345"/>
      <c r="M75" s="345"/>
      <c r="N75" s="345"/>
      <c r="O75" s="345"/>
      <c r="P75" s="345"/>
      <c r="Q75" s="344"/>
      <c r="R75" s="344"/>
      <c r="S75" s="387"/>
      <c r="T75" s="350">
        <f t="shared" si="6"/>
        <v>0</v>
      </c>
    </row>
    <row r="76" spans="1:20" ht="15" customHeight="1" thickBot="1" x14ac:dyDescent="0.25">
      <c r="A76" s="381">
        <v>18</v>
      </c>
      <c r="B76" s="349"/>
      <c r="C76" s="374"/>
      <c r="D76" s="374"/>
      <c r="E76" s="374"/>
      <c r="F76" s="374"/>
      <c r="G76" s="374"/>
      <c r="H76" s="344"/>
      <c r="I76" s="344"/>
      <c r="J76" s="454"/>
      <c r="K76" s="454"/>
      <c r="L76" s="345"/>
      <c r="M76" s="345"/>
      <c r="N76" s="345"/>
      <c r="O76" s="345"/>
      <c r="P76" s="345"/>
      <c r="Q76" s="344"/>
      <c r="R76" s="344"/>
      <c r="S76" s="387"/>
      <c r="T76" s="350">
        <f t="shared" si="6"/>
        <v>0</v>
      </c>
    </row>
    <row r="77" spans="1:20" ht="15" customHeight="1" thickBot="1" x14ac:dyDescent="0.25">
      <c r="A77" s="381">
        <v>19</v>
      </c>
      <c r="B77" s="349"/>
      <c r="C77" s="374"/>
      <c r="D77" s="374"/>
      <c r="E77" s="374"/>
      <c r="F77" s="374"/>
      <c r="G77" s="374"/>
      <c r="H77" s="344"/>
      <c r="I77" s="344"/>
      <c r="J77" s="454"/>
      <c r="K77" s="454"/>
      <c r="L77" s="345"/>
      <c r="M77" s="345"/>
      <c r="N77" s="345"/>
      <c r="O77" s="345"/>
      <c r="P77" s="345"/>
      <c r="Q77" s="344"/>
      <c r="R77" s="344"/>
      <c r="S77" s="387"/>
      <c r="T77" s="350">
        <f t="shared" si="6"/>
        <v>0</v>
      </c>
    </row>
    <row r="78" spans="1:20" ht="15" customHeight="1" thickBot="1" x14ac:dyDescent="0.25">
      <c r="A78" s="381">
        <v>20</v>
      </c>
      <c r="B78" s="367"/>
      <c r="C78" s="374"/>
      <c r="D78" s="374"/>
      <c r="E78" s="374"/>
      <c r="F78" s="374"/>
      <c r="G78" s="374"/>
      <c r="H78" s="344"/>
      <c r="I78" s="344"/>
      <c r="J78" s="454"/>
      <c r="K78" s="454"/>
      <c r="L78" s="345"/>
      <c r="M78" s="345"/>
      <c r="N78" s="345"/>
      <c r="O78" s="345"/>
      <c r="P78" s="345"/>
      <c r="Q78" s="344"/>
      <c r="R78" s="344"/>
      <c r="S78" s="387"/>
      <c r="T78" s="350">
        <f t="shared" si="6"/>
        <v>0</v>
      </c>
    </row>
    <row r="79" spans="1:20" ht="15" customHeight="1" thickBot="1" x14ac:dyDescent="0.25">
      <c r="A79" s="380">
        <v>21</v>
      </c>
      <c r="B79" s="349"/>
      <c r="C79" s="374"/>
      <c r="D79" s="374"/>
      <c r="E79" s="374"/>
      <c r="F79" s="374"/>
      <c r="G79" s="374"/>
      <c r="H79" s="344"/>
      <c r="I79" s="344"/>
      <c r="J79" s="454"/>
      <c r="K79" s="454"/>
      <c r="L79" s="345"/>
      <c r="M79" s="345"/>
      <c r="N79" s="345"/>
      <c r="O79" s="345"/>
      <c r="P79" s="345"/>
      <c r="Q79" s="344"/>
      <c r="R79" s="344"/>
      <c r="S79" s="387"/>
      <c r="T79" s="350">
        <f>C79+D79+E79+F79+G79+H79+I79+J79+K79+L79+M79+N79+O79+P79+Q79+R79+S79</f>
        <v>0</v>
      </c>
    </row>
    <row r="80" spans="1:20" ht="14.45" customHeight="1" thickBot="1" x14ac:dyDescent="0.25">
      <c r="A80" s="381">
        <v>22</v>
      </c>
      <c r="B80" s="367"/>
      <c r="C80" s="374"/>
      <c r="D80" s="374"/>
      <c r="E80" s="374"/>
      <c r="F80" s="374"/>
      <c r="G80" s="374"/>
      <c r="H80" s="344"/>
      <c r="I80" s="344"/>
      <c r="J80" s="454"/>
      <c r="K80" s="454"/>
      <c r="L80" s="345"/>
      <c r="M80" s="345"/>
      <c r="N80" s="345"/>
      <c r="O80" s="345"/>
      <c r="P80" s="345"/>
      <c r="Q80" s="344"/>
      <c r="R80" s="344"/>
      <c r="S80" s="387"/>
      <c r="T80" s="350">
        <f>C80+D80+E80+F80+G80+H80+I80+J80+K80+L80+M80+N80+O80+P80+Q80+R80+S80</f>
        <v>0</v>
      </c>
    </row>
    <row r="81" spans="1:20" ht="15.6" customHeight="1" thickBot="1" x14ac:dyDescent="0.25">
      <c r="A81" s="381">
        <v>23</v>
      </c>
      <c r="B81" s="349"/>
      <c r="C81" s="374"/>
      <c r="D81" s="374"/>
      <c r="E81" s="374"/>
      <c r="F81" s="374"/>
      <c r="G81" s="374"/>
      <c r="H81" s="344"/>
      <c r="I81" s="344"/>
      <c r="J81" s="454"/>
      <c r="K81" s="454"/>
      <c r="L81" s="345"/>
      <c r="M81" s="345"/>
      <c r="N81" s="345"/>
      <c r="O81" s="345"/>
      <c r="P81" s="345"/>
      <c r="Q81" s="344"/>
      <c r="R81" s="344"/>
      <c r="S81" s="387"/>
      <c r="T81" s="350">
        <f>C81+D81+E81+F81+G81+H81+I81+J81+K81+L81+M81+N81+O81+P81+Q81+R81+S81</f>
        <v>0</v>
      </c>
    </row>
    <row r="82" spans="1:20" ht="15" customHeight="1" thickBot="1" x14ac:dyDescent="0.25">
      <c r="A82" s="382">
        <v>24</v>
      </c>
      <c r="B82" s="349"/>
      <c r="C82" s="374"/>
      <c r="D82" s="374"/>
      <c r="E82" s="374"/>
      <c r="F82" s="374"/>
      <c r="G82" s="374"/>
      <c r="H82" s="344"/>
      <c r="I82" s="344"/>
      <c r="J82" s="454"/>
      <c r="K82" s="454"/>
      <c r="L82" s="345"/>
      <c r="M82" s="345"/>
      <c r="N82" s="345"/>
      <c r="O82" s="345"/>
      <c r="P82" s="345"/>
      <c r="Q82" s="344"/>
      <c r="R82" s="344"/>
      <c r="S82" s="387"/>
      <c r="T82" s="350">
        <f t="shared" ref="T82:T92" si="7">C82+D82+E82+F82+G82+H82+I82+J82+K82+L82+M82+N82+O82+P82+Q82+R82+S82</f>
        <v>0</v>
      </c>
    </row>
    <row r="83" spans="1:20" ht="15" customHeight="1" thickBot="1" x14ac:dyDescent="0.25">
      <c r="A83" s="383">
        <v>25</v>
      </c>
      <c r="B83" s="349"/>
      <c r="C83" s="374"/>
      <c r="D83" s="374"/>
      <c r="E83" s="374"/>
      <c r="F83" s="374"/>
      <c r="G83" s="374"/>
      <c r="H83" s="344"/>
      <c r="I83" s="344"/>
      <c r="J83" s="454"/>
      <c r="K83" s="454"/>
      <c r="L83" s="345"/>
      <c r="M83" s="345"/>
      <c r="N83" s="345"/>
      <c r="O83" s="345"/>
      <c r="P83" s="345"/>
      <c r="Q83" s="344"/>
      <c r="R83" s="344"/>
      <c r="S83" s="387"/>
      <c r="T83" s="350">
        <f t="shared" si="7"/>
        <v>0</v>
      </c>
    </row>
    <row r="84" spans="1:20" ht="14.45" customHeight="1" thickBot="1" x14ac:dyDescent="0.25">
      <c r="A84" s="381">
        <v>26</v>
      </c>
      <c r="B84" s="349"/>
      <c r="C84" s="374"/>
      <c r="D84" s="374"/>
      <c r="E84" s="374"/>
      <c r="F84" s="374"/>
      <c r="G84" s="374"/>
      <c r="H84" s="344"/>
      <c r="I84" s="344"/>
      <c r="J84" s="454"/>
      <c r="K84" s="454"/>
      <c r="L84" s="345"/>
      <c r="M84" s="345"/>
      <c r="N84" s="345"/>
      <c r="O84" s="345"/>
      <c r="P84" s="345"/>
      <c r="Q84" s="344"/>
      <c r="R84" s="344"/>
      <c r="S84" s="387"/>
      <c r="T84" s="350">
        <f t="shared" si="7"/>
        <v>0</v>
      </c>
    </row>
    <row r="85" spans="1:20" ht="15" customHeight="1" thickBot="1" x14ac:dyDescent="0.25">
      <c r="A85" s="383">
        <v>27</v>
      </c>
      <c r="B85" s="349"/>
      <c r="C85" s="374"/>
      <c r="D85" s="374"/>
      <c r="E85" s="374"/>
      <c r="F85" s="374"/>
      <c r="G85" s="374"/>
      <c r="H85" s="344"/>
      <c r="I85" s="344"/>
      <c r="J85" s="454"/>
      <c r="K85" s="454"/>
      <c r="L85" s="345"/>
      <c r="M85" s="345"/>
      <c r="N85" s="345"/>
      <c r="O85" s="345"/>
      <c r="P85" s="345"/>
      <c r="Q85" s="344"/>
      <c r="R85" s="344"/>
      <c r="S85" s="387"/>
      <c r="T85" s="350">
        <f t="shared" si="7"/>
        <v>0</v>
      </c>
    </row>
    <row r="86" spans="1:20" ht="15" customHeight="1" thickBot="1" x14ac:dyDescent="0.25">
      <c r="A86" s="348">
        <v>28</v>
      </c>
      <c r="B86" s="367"/>
      <c r="C86" s="374"/>
      <c r="D86" s="374"/>
      <c r="E86" s="374"/>
      <c r="F86" s="374"/>
      <c r="G86" s="374"/>
      <c r="H86" s="344"/>
      <c r="I86" s="344"/>
      <c r="J86" s="454"/>
      <c r="K86" s="454"/>
      <c r="L86" s="345"/>
      <c r="M86" s="345"/>
      <c r="N86" s="345"/>
      <c r="O86" s="345"/>
      <c r="P86" s="345"/>
      <c r="Q86" s="344"/>
      <c r="R86" s="344"/>
      <c r="S86" s="387"/>
      <c r="T86" s="350">
        <f t="shared" si="7"/>
        <v>0</v>
      </c>
    </row>
    <row r="87" spans="1:20" ht="15" customHeight="1" thickBot="1" x14ac:dyDescent="0.25">
      <c r="A87" s="370">
        <v>29</v>
      </c>
      <c r="B87" s="349"/>
      <c r="C87" s="374"/>
      <c r="D87" s="374"/>
      <c r="E87" s="374"/>
      <c r="F87" s="374"/>
      <c r="G87" s="374"/>
      <c r="H87" s="344"/>
      <c r="I87" s="344"/>
      <c r="J87" s="454"/>
      <c r="K87" s="454"/>
      <c r="L87" s="345"/>
      <c r="M87" s="345"/>
      <c r="N87" s="345"/>
      <c r="O87" s="345"/>
      <c r="P87" s="345"/>
      <c r="Q87" s="344"/>
      <c r="R87" s="344"/>
      <c r="S87" s="387"/>
      <c r="T87" s="350">
        <f t="shared" si="7"/>
        <v>0</v>
      </c>
    </row>
    <row r="88" spans="1:20" ht="15" customHeight="1" thickBot="1" x14ac:dyDescent="0.25">
      <c r="A88" s="348">
        <v>30</v>
      </c>
      <c r="B88" s="367"/>
      <c r="C88" s="374"/>
      <c r="D88" s="374"/>
      <c r="E88" s="374"/>
      <c r="F88" s="374"/>
      <c r="G88" s="374"/>
      <c r="H88" s="344"/>
      <c r="I88" s="344"/>
      <c r="J88" s="454"/>
      <c r="K88" s="454"/>
      <c r="L88" s="345"/>
      <c r="M88" s="345"/>
      <c r="N88" s="345"/>
      <c r="O88" s="345"/>
      <c r="P88" s="345"/>
      <c r="Q88" s="344"/>
      <c r="R88" s="344"/>
      <c r="S88" s="387"/>
      <c r="T88" s="350">
        <f t="shared" si="7"/>
        <v>0</v>
      </c>
    </row>
    <row r="89" spans="1:20" ht="15" customHeight="1" thickBot="1" x14ac:dyDescent="0.25">
      <c r="A89" s="370">
        <v>31</v>
      </c>
      <c r="B89" s="349"/>
      <c r="C89" s="374"/>
      <c r="D89" s="374"/>
      <c r="E89" s="374"/>
      <c r="F89" s="374"/>
      <c r="G89" s="374"/>
      <c r="H89" s="344"/>
      <c r="I89" s="344"/>
      <c r="J89" s="454"/>
      <c r="K89" s="454"/>
      <c r="L89" s="345"/>
      <c r="M89" s="345"/>
      <c r="N89" s="345"/>
      <c r="O89" s="345"/>
      <c r="P89" s="345"/>
      <c r="Q89" s="344"/>
      <c r="R89" s="344"/>
      <c r="S89" s="387"/>
      <c r="T89" s="350">
        <f t="shared" si="7"/>
        <v>0</v>
      </c>
    </row>
    <row r="90" spans="1:20" ht="15" customHeight="1" thickBot="1" x14ac:dyDescent="0.25">
      <c r="A90" s="348">
        <v>32</v>
      </c>
      <c r="B90" s="367"/>
      <c r="C90" s="374"/>
      <c r="D90" s="374"/>
      <c r="E90" s="374"/>
      <c r="F90" s="374"/>
      <c r="G90" s="374"/>
      <c r="H90" s="344"/>
      <c r="I90" s="344"/>
      <c r="J90" s="454"/>
      <c r="K90" s="454"/>
      <c r="L90" s="345"/>
      <c r="M90" s="345"/>
      <c r="N90" s="345"/>
      <c r="O90" s="345"/>
      <c r="P90" s="345"/>
      <c r="Q90" s="344"/>
      <c r="R90" s="344"/>
      <c r="S90" s="387"/>
      <c r="T90" s="350">
        <f t="shared" si="7"/>
        <v>0</v>
      </c>
    </row>
    <row r="91" spans="1:20" ht="15" customHeight="1" thickBot="1" x14ac:dyDescent="0.25">
      <c r="A91" s="370">
        <v>33</v>
      </c>
      <c r="B91" s="349"/>
      <c r="C91" s="374"/>
      <c r="D91" s="374"/>
      <c r="E91" s="374"/>
      <c r="F91" s="374"/>
      <c r="G91" s="374"/>
      <c r="H91" s="344"/>
      <c r="I91" s="344"/>
      <c r="J91" s="454"/>
      <c r="K91" s="454"/>
      <c r="L91" s="345"/>
      <c r="M91" s="345"/>
      <c r="N91" s="345"/>
      <c r="O91" s="345"/>
      <c r="P91" s="345"/>
      <c r="Q91" s="344"/>
      <c r="R91" s="344"/>
      <c r="S91" s="387"/>
      <c r="T91" s="350">
        <f t="shared" si="7"/>
        <v>0</v>
      </c>
    </row>
    <row r="92" spans="1:20" ht="15" customHeight="1" thickBot="1" x14ac:dyDescent="0.25">
      <c r="A92" s="348">
        <v>34</v>
      </c>
      <c r="B92" s="349"/>
      <c r="C92" s="374"/>
      <c r="D92" s="374"/>
      <c r="E92" s="374"/>
      <c r="F92" s="374"/>
      <c r="G92" s="374"/>
      <c r="H92" s="344"/>
      <c r="I92" s="344"/>
      <c r="J92" s="454"/>
      <c r="K92" s="454"/>
      <c r="L92" s="345"/>
      <c r="M92" s="345"/>
      <c r="N92" s="345"/>
      <c r="O92" s="345"/>
      <c r="P92" s="345"/>
      <c r="Q92" s="344"/>
      <c r="R92" s="344"/>
      <c r="S92" s="387"/>
      <c r="T92" s="350">
        <f t="shared" si="7"/>
        <v>0</v>
      </c>
    </row>
    <row r="93" spans="1:20" ht="14.45" customHeight="1" thickBot="1" x14ac:dyDescent="0.25">
      <c r="A93" s="370">
        <v>35</v>
      </c>
      <c r="B93" s="349"/>
      <c r="C93" s="374"/>
      <c r="D93" s="374"/>
      <c r="E93" s="374"/>
      <c r="F93" s="374"/>
      <c r="G93" s="374"/>
      <c r="H93" s="344"/>
      <c r="I93" s="344"/>
      <c r="J93" s="454"/>
      <c r="K93" s="454"/>
      <c r="L93" s="345"/>
      <c r="M93" s="345"/>
      <c r="N93" s="345"/>
      <c r="O93" s="345"/>
      <c r="P93" s="345"/>
      <c r="Q93" s="344"/>
      <c r="R93" s="344"/>
      <c r="S93" s="387"/>
      <c r="T93" s="350">
        <f>C93+D93+E93+F93+G93+H93+I93+J93+K93+L93+M93+N93+O93+P93+Q93+R93+S93</f>
        <v>0</v>
      </c>
    </row>
    <row r="94" spans="1:20" ht="15" customHeight="1" thickBot="1" x14ac:dyDescent="0.25">
      <c r="A94" s="348">
        <v>36</v>
      </c>
      <c r="B94" s="349"/>
      <c r="C94" s="374"/>
      <c r="D94" s="374"/>
      <c r="E94" s="374"/>
      <c r="F94" s="374"/>
      <c r="G94" s="374"/>
      <c r="H94" s="344"/>
      <c r="I94" s="344"/>
      <c r="J94" s="454"/>
      <c r="K94" s="454"/>
      <c r="L94" s="345"/>
      <c r="M94" s="345"/>
      <c r="N94" s="345"/>
      <c r="O94" s="345"/>
      <c r="P94" s="345"/>
      <c r="Q94" s="344"/>
      <c r="R94" s="344"/>
      <c r="S94" s="387"/>
      <c r="T94" s="350">
        <f>C94+D94+E94+F94+G94+H94+I94+J94+K94+L94+M94+N94+O94+P94+Q94+R94+S94</f>
        <v>0</v>
      </c>
    </row>
    <row r="95" spans="1:20" ht="15" customHeight="1" thickBot="1" x14ac:dyDescent="0.25">
      <c r="A95" s="370">
        <v>37</v>
      </c>
      <c r="B95" s="349"/>
      <c r="C95" s="374"/>
      <c r="D95" s="374"/>
      <c r="E95" s="374"/>
      <c r="F95" s="374"/>
      <c r="G95" s="374"/>
      <c r="H95" s="344"/>
      <c r="I95" s="344"/>
      <c r="J95" s="454"/>
      <c r="K95" s="454"/>
      <c r="L95" s="345"/>
      <c r="M95" s="345"/>
      <c r="N95" s="345"/>
      <c r="O95" s="345"/>
      <c r="P95" s="345"/>
      <c r="Q95" s="344"/>
      <c r="R95" s="344"/>
      <c r="S95" s="387"/>
      <c r="T95" s="350">
        <f>C95+D95+E95+F95+G95+H95+I95+J95+K95+L95+M95+N95+O95+P95+Q95+R95+S95</f>
        <v>0</v>
      </c>
    </row>
    <row r="96" spans="1:20" ht="15" customHeight="1" thickBot="1" x14ac:dyDescent="0.25">
      <c r="A96" s="348">
        <v>38</v>
      </c>
      <c r="B96" s="367"/>
      <c r="C96" s="374"/>
      <c r="D96" s="374"/>
      <c r="E96" s="374"/>
      <c r="F96" s="374"/>
      <c r="G96" s="374"/>
      <c r="H96" s="344"/>
      <c r="I96" s="344"/>
      <c r="J96" s="454"/>
      <c r="K96" s="454"/>
      <c r="L96" s="345"/>
      <c r="M96" s="345"/>
      <c r="N96" s="345"/>
      <c r="O96" s="345"/>
      <c r="P96" s="345"/>
      <c r="Q96" s="344"/>
      <c r="R96" s="344"/>
      <c r="S96" s="387"/>
      <c r="T96" s="350">
        <f>C96+D96+E96+F96+G96+H96+I96+J96+K96+L96+M96+N96+O96+P96+Q96+R96+S96</f>
        <v>0</v>
      </c>
    </row>
    <row r="97" spans="1:20" ht="15" customHeight="1" thickBot="1" x14ac:dyDescent="0.35">
      <c r="A97" s="988" t="s">
        <v>167</v>
      </c>
      <c r="B97" s="989"/>
      <c r="C97" s="347">
        <f>C59+C60+C61+C62+C63+C64+C65+C66+C67+C68+C69+C70+C71+C72+C73+C74+C75+C76+C77+C78+C79+C80+C81+C82+C83+C84+C85+C86+C87+C88+C89+C90+C91+C92+C93+C94+C95+C96</f>
        <v>0</v>
      </c>
      <c r="D97" s="347">
        <f t="shared" ref="D97:R97" si="8">D59+D60+D61+D62+D63+D64+D65+D66+D67+D68+D69+D70+D71+D72+D73+D74+D75+D76+D77+D78+D79+D80+D81+D82+D83+D84+D85+D86+D87+D88+D89+D90+D91+D92+D93+D94+D95+D96</f>
        <v>0</v>
      </c>
      <c r="E97" s="347">
        <f t="shared" si="8"/>
        <v>0</v>
      </c>
      <c r="F97" s="347">
        <f t="shared" si="8"/>
        <v>0</v>
      </c>
      <c r="G97" s="347">
        <f t="shared" si="8"/>
        <v>0</v>
      </c>
      <c r="H97" s="347">
        <f t="shared" si="8"/>
        <v>0</v>
      </c>
      <c r="I97" s="347">
        <f t="shared" si="8"/>
        <v>0</v>
      </c>
      <c r="J97" s="347">
        <f t="shared" si="8"/>
        <v>0</v>
      </c>
      <c r="K97" s="347">
        <f t="shared" si="8"/>
        <v>0</v>
      </c>
      <c r="L97" s="347">
        <f t="shared" si="8"/>
        <v>0</v>
      </c>
      <c r="M97" s="347">
        <f t="shared" si="8"/>
        <v>0</v>
      </c>
      <c r="N97" s="347">
        <f t="shared" si="8"/>
        <v>0</v>
      </c>
      <c r="O97" s="347">
        <f t="shared" si="8"/>
        <v>0</v>
      </c>
      <c r="P97" s="347">
        <f t="shared" si="8"/>
        <v>0</v>
      </c>
      <c r="Q97" s="347">
        <f t="shared" si="8"/>
        <v>0</v>
      </c>
      <c r="R97" s="347">
        <f t="shared" si="8"/>
        <v>0</v>
      </c>
      <c r="S97" s="388">
        <f>S59+S60+S61+S62+S63+S64+S65+S66+S67+S68+S69+S70+S71+S72+S73+S74+S75+S76+S77+S78+S79+S80+S81+S82+S83+S84+S85+S86+S87+S88+S89+S90+S91+S92+S93+S94+S95+S96</f>
        <v>0</v>
      </c>
      <c r="T97" s="346">
        <f>C97+D97+E97+F97+G97+H97+I97+J97+K97+L97+M97+N97+O97+P97+Q97+R97+S97</f>
        <v>0</v>
      </c>
    </row>
    <row r="98" spans="1:20" x14ac:dyDescent="0.2">
      <c r="A98" s="455"/>
      <c r="B98" s="455"/>
      <c r="C98" s="343">
        <v>63</v>
      </c>
      <c r="D98" s="343">
        <v>68</v>
      </c>
      <c r="E98" s="343">
        <v>73</v>
      </c>
      <c r="F98" s="343">
        <v>85</v>
      </c>
      <c r="G98" s="343" t="s">
        <v>78</v>
      </c>
      <c r="H98" s="343" t="s">
        <v>183</v>
      </c>
      <c r="I98" s="343" t="s">
        <v>184</v>
      </c>
      <c r="J98" s="343" t="s">
        <v>181</v>
      </c>
      <c r="K98" s="343" t="s">
        <v>182</v>
      </c>
      <c r="L98" s="343">
        <v>63</v>
      </c>
      <c r="M98" s="343">
        <v>68</v>
      </c>
      <c r="N98" s="343">
        <v>73</v>
      </c>
      <c r="O98" s="343">
        <v>85</v>
      </c>
      <c r="P98" s="343" t="s">
        <v>78</v>
      </c>
      <c r="Q98" s="343" t="s">
        <v>183</v>
      </c>
      <c r="R98" s="343" t="s">
        <v>184</v>
      </c>
      <c r="S98" s="343"/>
      <c r="T98" s="342"/>
    </row>
    <row r="102" spans="1:20" ht="13.5" thickBot="1" x14ac:dyDescent="0.25"/>
    <row r="103" spans="1:20" ht="16.5" thickBot="1" x14ac:dyDescent="0.25">
      <c r="B103" s="349"/>
    </row>
  </sheetData>
  <mergeCells count="34">
    <mergeCell ref="A97:B97"/>
    <mergeCell ref="A55:T55"/>
    <mergeCell ref="A56:B56"/>
    <mergeCell ref="H56:L56"/>
    <mergeCell ref="P56:T56"/>
    <mergeCell ref="A57:A58"/>
    <mergeCell ref="B57:B58"/>
    <mergeCell ref="C57:I57"/>
    <mergeCell ref="L57:P57"/>
    <mergeCell ref="Q57:R57"/>
    <mergeCell ref="S57:S58"/>
    <mergeCell ref="T57:T58"/>
    <mergeCell ref="A50:T50"/>
    <mergeCell ref="A51:T51"/>
    <mergeCell ref="A52:T52"/>
    <mergeCell ref="A53:T53"/>
    <mergeCell ref="A54:T54"/>
    <mergeCell ref="A48:B48"/>
    <mergeCell ref="C8:I8"/>
    <mergeCell ref="L8:P8"/>
    <mergeCell ref="Q8:R8"/>
    <mergeCell ref="A7:B7"/>
    <mergeCell ref="P7:T7"/>
    <mergeCell ref="A8:A9"/>
    <mergeCell ref="B8:B9"/>
    <mergeCell ref="T8:T9"/>
    <mergeCell ref="S8:S9"/>
    <mergeCell ref="H7:L7"/>
    <mergeCell ref="A6:T6"/>
    <mergeCell ref="A1:T1"/>
    <mergeCell ref="A2:T2"/>
    <mergeCell ref="A3:T3"/>
    <mergeCell ref="A4:T4"/>
    <mergeCell ref="A5:T5"/>
  </mergeCells>
  <pageMargins left="0.7" right="0.7" top="0.75" bottom="0.75" header="0.3" footer="0.3"/>
  <pageSetup paperSize="9" scale="70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58"/>
  <sheetViews>
    <sheetView view="pageLayout" topLeftCell="A22" zoomScale="73" zoomScaleNormal="100" zoomScalePageLayoutView="73" workbookViewId="0">
      <selection activeCell="C15" sqref="C15"/>
    </sheetView>
  </sheetViews>
  <sheetFormatPr defaultRowHeight="12.75" x14ac:dyDescent="0.2"/>
  <cols>
    <col min="1" max="1" width="10.7109375" customWidth="1"/>
    <col min="2" max="2" width="9.140625" customWidth="1"/>
    <col min="3" max="3" width="24" customWidth="1"/>
    <col min="4" max="4" width="10.7109375" customWidth="1"/>
    <col min="6" max="6" width="28.5703125" customWidth="1"/>
    <col min="7" max="7" width="17.7109375" customWidth="1"/>
    <col min="8" max="8" width="8.7109375" customWidth="1"/>
    <col min="9" max="9" width="9.5703125" customWidth="1"/>
    <col min="10" max="10" width="9" customWidth="1"/>
    <col min="12" max="12" width="8.28515625" customWidth="1"/>
    <col min="13" max="13" width="35.5703125" customWidth="1"/>
  </cols>
  <sheetData>
    <row r="1" spans="1:13" ht="35.450000000000003" customHeight="1" x14ac:dyDescent="0.25">
      <c r="A1" s="1014" t="s">
        <v>243</v>
      </c>
      <c r="B1" s="1014"/>
      <c r="C1" s="1014"/>
      <c r="D1" s="1014"/>
      <c r="E1" s="1014"/>
      <c r="F1" s="1014"/>
      <c r="G1" s="1014"/>
      <c r="H1" s="1014"/>
      <c r="I1" s="1014"/>
      <c r="J1" s="1014"/>
      <c r="K1" s="1014"/>
      <c r="L1" s="1014"/>
      <c r="M1" s="1014"/>
    </row>
    <row r="2" spans="1:13" ht="33" customHeight="1" x14ac:dyDescent="0.2">
      <c r="A2" s="1015" t="s">
        <v>137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  <c r="L2" s="1015"/>
      <c r="M2" s="1015"/>
    </row>
    <row r="3" spans="1:13" ht="31.9" customHeight="1" x14ac:dyDescent="0.2">
      <c r="A3" s="1015" t="s">
        <v>252</v>
      </c>
      <c r="B3" s="1015"/>
      <c r="C3" s="1015"/>
      <c r="D3" s="1015"/>
      <c r="E3" s="1015"/>
      <c r="F3" s="1015"/>
      <c r="G3" s="1015"/>
      <c r="H3" s="1015"/>
      <c r="I3" s="1015"/>
      <c r="J3" s="1015"/>
      <c r="K3" s="1015"/>
      <c r="L3" s="1015"/>
      <c r="M3" s="1015"/>
    </row>
    <row r="4" spans="1:13" ht="37.9" customHeight="1" thickBot="1" x14ac:dyDescent="0.25">
      <c r="A4" s="663" t="s">
        <v>104</v>
      </c>
      <c r="B4" s="664" t="s">
        <v>105</v>
      </c>
      <c r="C4" s="664" t="s">
        <v>106</v>
      </c>
      <c r="D4" s="663" t="s">
        <v>7</v>
      </c>
      <c r="E4" s="665" t="s">
        <v>139</v>
      </c>
      <c r="F4" s="663" t="s">
        <v>9</v>
      </c>
      <c r="G4" s="665" t="s">
        <v>140</v>
      </c>
      <c r="H4" s="665" t="s">
        <v>107</v>
      </c>
      <c r="I4" s="663" t="s">
        <v>114</v>
      </c>
      <c r="J4" s="663" t="s">
        <v>109</v>
      </c>
      <c r="K4" s="663" t="s">
        <v>11</v>
      </c>
      <c r="L4" s="663" t="s">
        <v>6</v>
      </c>
      <c r="M4" s="361" t="s">
        <v>108</v>
      </c>
    </row>
    <row r="5" spans="1:13" ht="15" customHeight="1" x14ac:dyDescent="0.2">
      <c r="A5" s="1013">
        <v>1</v>
      </c>
      <c r="B5" s="478">
        <v>1</v>
      </c>
      <c r="C5" s="518" t="s">
        <v>289</v>
      </c>
      <c r="D5" s="690">
        <v>1995</v>
      </c>
      <c r="E5" s="670" t="s">
        <v>4</v>
      </c>
      <c r="F5" s="446" t="s">
        <v>157</v>
      </c>
      <c r="G5" s="691" t="s">
        <v>290</v>
      </c>
      <c r="H5" s="474">
        <v>63</v>
      </c>
      <c r="I5" s="662">
        <v>0.41666666666666669</v>
      </c>
      <c r="J5" s="716" t="s">
        <v>111</v>
      </c>
      <c r="K5" s="670"/>
      <c r="L5" s="475"/>
      <c r="M5" s="185" t="s">
        <v>331</v>
      </c>
    </row>
    <row r="6" spans="1:13" ht="15" customHeight="1" x14ac:dyDescent="0.2">
      <c r="A6" s="1013"/>
      <c r="B6" s="413">
        <v>2</v>
      </c>
      <c r="C6" s="185" t="s">
        <v>313</v>
      </c>
      <c r="D6" s="400">
        <v>2004</v>
      </c>
      <c r="E6" s="398">
        <v>1</v>
      </c>
      <c r="F6" s="185" t="s">
        <v>157</v>
      </c>
      <c r="G6" s="410" t="s">
        <v>323</v>
      </c>
      <c r="H6" s="466">
        <v>63</v>
      </c>
      <c r="I6" s="424">
        <v>0.41666666666666669</v>
      </c>
      <c r="J6" s="713" t="s">
        <v>111</v>
      </c>
      <c r="K6" s="398"/>
      <c r="L6" s="408"/>
      <c r="M6" s="403" t="s">
        <v>314</v>
      </c>
    </row>
    <row r="7" spans="1:13" ht="15" customHeight="1" x14ac:dyDescent="0.2">
      <c r="A7" s="1013"/>
      <c r="B7" s="413">
        <v>3</v>
      </c>
      <c r="C7" s="545" t="s">
        <v>203</v>
      </c>
      <c r="D7" s="400">
        <v>2003</v>
      </c>
      <c r="E7" s="398" t="s">
        <v>4</v>
      </c>
      <c r="F7" s="185" t="s">
        <v>157</v>
      </c>
      <c r="G7" s="399" t="s">
        <v>312</v>
      </c>
      <c r="H7" s="466">
        <v>68</v>
      </c>
      <c r="I7" s="424">
        <v>0.41666666666666669</v>
      </c>
      <c r="J7" s="713" t="s">
        <v>111</v>
      </c>
      <c r="K7" s="398"/>
      <c r="L7" s="408"/>
      <c r="M7" s="403" t="s">
        <v>202</v>
      </c>
    </row>
    <row r="8" spans="1:13" ht="15" customHeight="1" x14ac:dyDescent="0.2">
      <c r="A8" s="362" t="s">
        <v>194</v>
      </c>
      <c r="B8" s="413">
        <v>4</v>
      </c>
      <c r="C8" s="179" t="s">
        <v>256</v>
      </c>
      <c r="D8" s="512">
        <v>2002</v>
      </c>
      <c r="E8" s="398">
        <v>1</v>
      </c>
      <c r="F8" s="185" t="s">
        <v>251</v>
      </c>
      <c r="G8" s="291" t="s">
        <v>263</v>
      </c>
      <c r="H8" s="466">
        <v>68</v>
      </c>
      <c r="I8" s="424">
        <v>0.41666666666666669</v>
      </c>
      <c r="J8" s="713" t="s">
        <v>111</v>
      </c>
      <c r="K8" s="466"/>
      <c r="L8" s="408"/>
      <c r="M8" s="63" t="s">
        <v>257</v>
      </c>
    </row>
    <row r="9" spans="1:13" ht="15" customHeight="1" x14ac:dyDescent="0.2">
      <c r="A9" s="362" t="s">
        <v>193</v>
      </c>
      <c r="B9" s="413">
        <v>5</v>
      </c>
      <c r="C9" s="185" t="s">
        <v>275</v>
      </c>
      <c r="D9" s="397">
        <v>1987</v>
      </c>
      <c r="E9" s="398" t="s">
        <v>4</v>
      </c>
      <c r="F9" s="185" t="s">
        <v>31</v>
      </c>
      <c r="G9" s="410"/>
      <c r="H9" s="466">
        <v>68</v>
      </c>
      <c r="I9" s="424">
        <v>0.41666666666666669</v>
      </c>
      <c r="J9" s="715" t="s">
        <v>111</v>
      </c>
      <c r="K9" s="466"/>
      <c r="L9" s="408"/>
      <c r="M9" s="179" t="s">
        <v>276</v>
      </c>
    </row>
    <row r="10" spans="1:13" ht="15.6" customHeight="1" thickBot="1" x14ac:dyDescent="0.25">
      <c r="A10" s="363"/>
      <c r="B10" s="228">
        <v>6</v>
      </c>
      <c r="C10" s="430" t="s">
        <v>274</v>
      </c>
      <c r="D10" s="876">
        <v>1996</v>
      </c>
      <c r="E10" s="429" t="s">
        <v>4</v>
      </c>
      <c r="F10" s="430" t="s">
        <v>31</v>
      </c>
      <c r="G10" s="666"/>
      <c r="H10" s="470">
        <v>68</v>
      </c>
      <c r="I10" s="360">
        <v>0.41666666666666669</v>
      </c>
      <c r="J10" s="412" t="s">
        <v>111</v>
      </c>
      <c r="K10" s="470"/>
      <c r="L10" s="471"/>
      <c r="M10" s="430" t="s">
        <v>237</v>
      </c>
    </row>
    <row r="11" spans="1:13" ht="15" customHeight="1" x14ac:dyDescent="0.2">
      <c r="A11" s="1013">
        <v>2</v>
      </c>
      <c r="B11" s="355">
        <v>1</v>
      </c>
      <c r="C11" s="185" t="s">
        <v>205</v>
      </c>
      <c r="D11" s="397">
        <v>2004</v>
      </c>
      <c r="E11" s="398" t="s">
        <v>5</v>
      </c>
      <c r="F11" s="185" t="s">
        <v>157</v>
      </c>
      <c r="G11" s="410" t="s">
        <v>201</v>
      </c>
      <c r="H11" s="474">
        <v>73</v>
      </c>
      <c r="I11" s="356">
        <v>0.42708333333333331</v>
      </c>
      <c r="J11" s="715" t="s">
        <v>111</v>
      </c>
      <c r="K11" s="670"/>
      <c r="L11" s="472"/>
      <c r="M11" s="185" t="s">
        <v>216</v>
      </c>
    </row>
    <row r="12" spans="1:13" ht="15" customHeight="1" x14ac:dyDescent="0.2">
      <c r="A12" s="1013"/>
      <c r="B12" s="417">
        <v>2</v>
      </c>
      <c r="C12" s="185" t="s">
        <v>204</v>
      </c>
      <c r="D12" s="400">
        <v>2004</v>
      </c>
      <c r="E12" s="398" t="s">
        <v>5</v>
      </c>
      <c r="F12" s="185" t="s">
        <v>157</v>
      </c>
      <c r="G12" s="410" t="s">
        <v>201</v>
      </c>
      <c r="H12" s="166">
        <v>73</v>
      </c>
      <c r="I12" s="418">
        <v>0.42708333333333331</v>
      </c>
      <c r="J12" s="415" t="s">
        <v>111</v>
      </c>
      <c r="K12" s="398"/>
      <c r="L12" s="177"/>
      <c r="M12" s="179" t="s">
        <v>202</v>
      </c>
    </row>
    <row r="13" spans="1:13" ht="15" customHeight="1" x14ac:dyDescent="0.2">
      <c r="A13" s="1013"/>
      <c r="B13" s="417">
        <v>3</v>
      </c>
      <c r="C13" s="292" t="s">
        <v>258</v>
      </c>
      <c r="D13" s="397">
        <v>2002</v>
      </c>
      <c r="E13" s="398" t="s">
        <v>5</v>
      </c>
      <c r="F13" s="185" t="s">
        <v>251</v>
      </c>
      <c r="G13" s="291" t="s">
        <v>263</v>
      </c>
      <c r="H13" s="474">
        <v>73</v>
      </c>
      <c r="I13" s="418">
        <v>0.42708333333333331</v>
      </c>
      <c r="J13" s="415" t="s">
        <v>111</v>
      </c>
      <c r="K13" s="398"/>
      <c r="L13" s="177"/>
      <c r="M13" s="179" t="s">
        <v>257</v>
      </c>
    </row>
    <row r="14" spans="1:13" ht="15" customHeight="1" x14ac:dyDescent="0.2">
      <c r="A14" s="362" t="s">
        <v>194</v>
      </c>
      <c r="B14" s="417">
        <v>4</v>
      </c>
      <c r="C14" s="827" t="s">
        <v>261</v>
      </c>
      <c r="D14" s="828">
        <v>2004</v>
      </c>
      <c r="E14" s="829">
        <v>1</v>
      </c>
      <c r="F14" s="827" t="s">
        <v>251</v>
      </c>
      <c r="G14" s="866" t="s">
        <v>263</v>
      </c>
      <c r="H14" s="166">
        <v>85</v>
      </c>
      <c r="I14" s="418">
        <v>0.42708333333333331</v>
      </c>
      <c r="J14" s="415" t="s">
        <v>111</v>
      </c>
      <c r="K14" s="398"/>
      <c r="L14" s="177"/>
      <c r="M14" s="827" t="s">
        <v>257</v>
      </c>
    </row>
    <row r="15" spans="1:13" ht="15" customHeight="1" x14ac:dyDescent="0.2">
      <c r="A15" s="362" t="s">
        <v>193</v>
      </c>
      <c r="B15" s="417">
        <v>5</v>
      </c>
      <c r="C15" s="185" t="s">
        <v>208</v>
      </c>
      <c r="D15" s="397"/>
      <c r="E15" s="398"/>
      <c r="F15" s="185"/>
      <c r="G15" s="197"/>
      <c r="H15" s="166"/>
      <c r="I15" s="242">
        <v>0.42708333333333331</v>
      </c>
      <c r="J15" s="713"/>
      <c r="K15" s="166"/>
      <c r="L15" s="177"/>
      <c r="M15" s="179"/>
    </row>
    <row r="16" spans="1:13" ht="15.6" customHeight="1" thickBot="1" x14ac:dyDescent="0.25">
      <c r="A16" s="357"/>
      <c r="B16" s="244">
        <v>6</v>
      </c>
      <c r="C16" s="709"/>
      <c r="D16" s="710"/>
      <c r="E16" s="711"/>
      <c r="F16" s="709"/>
      <c r="G16" s="717"/>
      <c r="H16" s="718"/>
      <c r="I16" s="427"/>
      <c r="J16" s="719"/>
      <c r="K16" s="718"/>
      <c r="L16" s="555"/>
      <c r="M16" s="554"/>
    </row>
    <row r="17" spans="1:13" ht="15" customHeight="1" x14ac:dyDescent="0.2">
      <c r="A17" s="1012">
        <v>3</v>
      </c>
      <c r="B17" s="478">
        <v>1</v>
      </c>
      <c r="C17" s="179" t="s">
        <v>277</v>
      </c>
      <c r="D17" s="177">
        <v>1983</v>
      </c>
      <c r="E17" s="177" t="s">
        <v>4</v>
      </c>
      <c r="F17" s="184" t="s">
        <v>31</v>
      </c>
      <c r="G17" s="197"/>
      <c r="H17" s="547">
        <v>85</v>
      </c>
      <c r="I17" s="238">
        <v>0.4375</v>
      </c>
      <c r="J17" s="714" t="s">
        <v>111</v>
      </c>
      <c r="K17" s="626"/>
      <c r="L17" s="548"/>
      <c r="M17" s="63" t="s">
        <v>278</v>
      </c>
    </row>
    <row r="18" spans="1:13" ht="15" customHeight="1" x14ac:dyDescent="0.2">
      <c r="A18" s="1013"/>
      <c r="B18" s="413">
        <v>2</v>
      </c>
      <c r="C18" s="185" t="s">
        <v>259</v>
      </c>
      <c r="D18" s="166">
        <v>1999</v>
      </c>
      <c r="E18" s="64" t="s">
        <v>5</v>
      </c>
      <c r="F18" s="184" t="s">
        <v>251</v>
      </c>
      <c r="G18" s="31" t="s">
        <v>263</v>
      </c>
      <c r="H18" s="474">
        <v>85</v>
      </c>
      <c r="I18" s="356">
        <v>0.4375</v>
      </c>
      <c r="J18" s="715" t="s">
        <v>111</v>
      </c>
      <c r="K18" s="670"/>
      <c r="L18" s="472"/>
      <c r="M18" s="63" t="s">
        <v>257</v>
      </c>
    </row>
    <row r="19" spans="1:13" ht="15" customHeight="1" x14ac:dyDescent="0.2">
      <c r="A19" s="1013"/>
      <c r="B19" s="413">
        <v>3</v>
      </c>
      <c r="C19" s="185" t="s">
        <v>210</v>
      </c>
      <c r="D19" s="397">
        <v>1982</v>
      </c>
      <c r="E19" s="398" t="s">
        <v>5</v>
      </c>
      <c r="F19" s="185" t="s">
        <v>146</v>
      </c>
      <c r="G19" s="410"/>
      <c r="H19" s="474">
        <v>85</v>
      </c>
      <c r="I19" s="356">
        <v>0.4375</v>
      </c>
      <c r="J19" s="716" t="s">
        <v>111</v>
      </c>
      <c r="K19" s="398"/>
      <c r="L19" s="475"/>
      <c r="M19" s="179" t="s">
        <v>120</v>
      </c>
    </row>
    <row r="20" spans="1:13" ht="15" customHeight="1" x14ac:dyDescent="0.2">
      <c r="A20" s="362" t="s">
        <v>194</v>
      </c>
      <c r="B20" s="413">
        <v>4</v>
      </c>
      <c r="C20" s="179" t="s">
        <v>211</v>
      </c>
      <c r="D20" s="177">
        <v>1966</v>
      </c>
      <c r="E20" s="64" t="s">
        <v>4</v>
      </c>
      <c r="F20" s="184" t="s">
        <v>146</v>
      </c>
      <c r="G20" s="410"/>
      <c r="H20" s="166" t="s">
        <v>78</v>
      </c>
      <c r="I20" s="418">
        <v>0.4375</v>
      </c>
      <c r="J20" s="713" t="s">
        <v>111</v>
      </c>
      <c r="K20" s="398"/>
      <c r="L20" s="64"/>
      <c r="M20" s="179" t="s">
        <v>212</v>
      </c>
    </row>
    <row r="21" spans="1:13" ht="15" customHeight="1" x14ac:dyDescent="0.2">
      <c r="A21" s="362" t="s">
        <v>193</v>
      </c>
      <c r="B21" s="413">
        <v>5</v>
      </c>
      <c r="C21" s="185"/>
      <c r="D21" s="397"/>
      <c r="E21" s="398"/>
      <c r="F21" s="185"/>
      <c r="G21" s="410"/>
      <c r="H21" s="166"/>
      <c r="I21" s="418">
        <v>0.4375</v>
      </c>
      <c r="J21" s="713" t="s">
        <v>111</v>
      </c>
      <c r="K21" s="398"/>
      <c r="L21" s="64"/>
      <c r="M21" s="179"/>
    </row>
    <row r="22" spans="1:13" ht="15.6" customHeight="1" thickBot="1" x14ac:dyDescent="0.25">
      <c r="A22" s="363"/>
      <c r="B22" s="228">
        <v>6</v>
      </c>
      <c r="C22" s="533"/>
      <c r="D22" s="550"/>
      <c r="E22" s="429"/>
      <c r="F22" s="430"/>
      <c r="G22" s="480"/>
      <c r="H22" s="470"/>
      <c r="I22" s="250">
        <v>0.4375</v>
      </c>
      <c r="J22" s="412" t="s">
        <v>111</v>
      </c>
      <c r="K22" s="429"/>
      <c r="L22" s="471"/>
      <c r="M22" s="430"/>
    </row>
    <row r="23" spans="1:13" ht="15" customHeight="1" x14ac:dyDescent="0.2">
      <c r="A23" s="1012">
        <v>4</v>
      </c>
      <c r="B23" s="355">
        <v>1</v>
      </c>
      <c r="C23" s="390" t="s">
        <v>316</v>
      </c>
      <c r="D23" s="510">
        <v>1990</v>
      </c>
      <c r="E23" s="509">
        <v>2</v>
      </c>
      <c r="F23" s="390" t="s">
        <v>146</v>
      </c>
      <c r="G23" s="517"/>
      <c r="H23" s="166" t="s">
        <v>78</v>
      </c>
      <c r="I23" s="238">
        <v>0.44791666666666669</v>
      </c>
      <c r="J23" s="714" t="s">
        <v>111</v>
      </c>
      <c r="K23" s="626"/>
      <c r="L23" s="546"/>
      <c r="M23" s="35" t="s">
        <v>307</v>
      </c>
    </row>
    <row r="24" spans="1:13" ht="15" customHeight="1" x14ac:dyDescent="0.2">
      <c r="A24" s="1013"/>
      <c r="B24" s="417">
        <v>2</v>
      </c>
      <c r="C24" s="390" t="s">
        <v>260</v>
      </c>
      <c r="D24" s="510">
        <v>2003</v>
      </c>
      <c r="E24" s="509">
        <v>1</v>
      </c>
      <c r="F24" s="390" t="s">
        <v>251</v>
      </c>
      <c r="G24" s="31" t="s">
        <v>263</v>
      </c>
      <c r="H24" s="166" t="s">
        <v>78</v>
      </c>
      <c r="I24" s="356">
        <v>0.44791666666666669</v>
      </c>
      <c r="J24" s="715" t="s">
        <v>111</v>
      </c>
      <c r="K24" s="670"/>
      <c r="L24" s="475"/>
      <c r="M24" s="390" t="s">
        <v>257</v>
      </c>
    </row>
    <row r="25" spans="1:13" ht="15" customHeight="1" x14ac:dyDescent="0.2">
      <c r="A25" s="1013"/>
      <c r="B25" s="417">
        <v>3</v>
      </c>
      <c r="C25" s="185" t="s">
        <v>213</v>
      </c>
      <c r="D25" s="397">
        <v>1996</v>
      </c>
      <c r="E25" s="398" t="s">
        <v>3</v>
      </c>
      <c r="F25" s="185" t="s">
        <v>31</v>
      </c>
      <c r="G25" s="517"/>
      <c r="H25" s="166" t="s">
        <v>78</v>
      </c>
      <c r="I25" s="356">
        <v>0.44791666666666669</v>
      </c>
      <c r="J25" s="715" t="s">
        <v>111</v>
      </c>
      <c r="K25" s="670"/>
      <c r="L25" s="472"/>
      <c r="M25" s="373" t="s">
        <v>284</v>
      </c>
    </row>
    <row r="26" spans="1:13" ht="15" customHeight="1" x14ac:dyDescent="0.2">
      <c r="A26" s="362" t="s">
        <v>194</v>
      </c>
      <c r="B26" s="417">
        <v>4</v>
      </c>
      <c r="C26" s="390" t="s">
        <v>209</v>
      </c>
      <c r="D26" s="510">
        <v>1989</v>
      </c>
      <c r="E26" s="509" t="s">
        <v>3</v>
      </c>
      <c r="F26" s="185" t="s">
        <v>146</v>
      </c>
      <c r="G26" s="517" t="s">
        <v>304</v>
      </c>
      <c r="H26" s="166" t="s">
        <v>78</v>
      </c>
      <c r="I26" s="418">
        <v>0.44791666666666669</v>
      </c>
      <c r="J26" s="713" t="s">
        <v>111</v>
      </c>
      <c r="K26" s="398"/>
      <c r="L26" s="177"/>
      <c r="M26" s="179" t="s">
        <v>120</v>
      </c>
    </row>
    <row r="27" spans="1:13" ht="15" customHeight="1" x14ac:dyDescent="0.2">
      <c r="A27" s="362" t="s">
        <v>193</v>
      </c>
      <c r="B27" s="417">
        <v>5</v>
      </c>
      <c r="C27" s="179" t="s">
        <v>300</v>
      </c>
      <c r="D27" s="398">
        <v>1999</v>
      </c>
      <c r="E27" s="398" t="s">
        <v>4</v>
      </c>
      <c r="F27" s="390" t="s">
        <v>157</v>
      </c>
      <c r="G27" s="452" t="s">
        <v>290</v>
      </c>
      <c r="H27" s="166" t="s">
        <v>78</v>
      </c>
      <c r="I27" s="418">
        <v>0.44791666666666669</v>
      </c>
      <c r="J27" s="713" t="s">
        <v>111</v>
      </c>
      <c r="K27" s="398"/>
      <c r="L27" s="177"/>
      <c r="M27" s="179" t="s">
        <v>301</v>
      </c>
    </row>
    <row r="28" spans="1:13" ht="15.6" customHeight="1" thickBot="1" x14ac:dyDescent="0.25">
      <c r="A28" s="357"/>
      <c r="B28" s="244">
        <v>6</v>
      </c>
      <c r="C28" s="448" t="s">
        <v>215</v>
      </c>
      <c r="D28" s="449">
        <v>1991</v>
      </c>
      <c r="E28" s="450" t="s">
        <v>4</v>
      </c>
      <c r="F28" s="448" t="s">
        <v>31</v>
      </c>
      <c r="G28" s="712"/>
      <c r="H28" s="166" t="s">
        <v>78</v>
      </c>
      <c r="I28" s="250">
        <v>0.44791666666666669</v>
      </c>
      <c r="J28" s="412" t="s">
        <v>111</v>
      </c>
      <c r="K28" s="429"/>
      <c r="L28" s="471"/>
      <c r="M28" s="877" t="s">
        <v>121</v>
      </c>
    </row>
    <row r="29" spans="1:13" ht="15" customHeight="1" x14ac:dyDescent="0.2">
      <c r="A29" s="1016">
        <v>5</v>
      </c>
      <c r="B29" s="693">
        <v>1</v>
      </c>
      <c r="C29" s="292" t="s">
        <v>298</v>
      </c>
      <c r="D29" s="397">
        <v>2007</v>
      </c>
      <c r="E29" s="398">
        <v>1</v>
      </c>
      <c r="F29" s="185" t="s">
        <v>157</v>
      </c>
      <c r="G29" s="513" t="s">
        <v>264</v>
      </c>
      <c r="H29" s="474"/>
      <c r="I29" s="416">
        <v>0.45833333333333331</v>
      </c>
      <c r="J29" s="715" t="s">
        <v>111</v>
      </c>
      <c r="K29" s="474"/>
      <c r="L29" s="475"/>
      <c r="M29" s="446" t="s">
        <v>156</v>
      </c>
    </row>
    <row r="30" spans="1:13" ht="15" customHeight="1" x14ac:dyDescent="0.2">
      <c r="A30" s="1016"/>
      <c r="B30" s="692">
        <v>2</v>
      </c>
      <c r="C30" s="185" t="s">
        <v>285</v>
      </c>
      <c r="D30" s="397">
        <v>1999</v>
      </c>
      <c r="E30" s="398" t="s">
        <v>5</v>
      </c>
      <c r="F30" s="185" t="s">
        <v>31</v>
      </c>
      <c r="G30" s="401" t="s">
        <v>207</v>
      </c>
      <c r="H30" s="166"/>
      <c r="I30" s="420">
        <v>0.45833333333333331</v>
      </c>
      <c r="J30" s="713" t="s">
        <v>111</v>
      </c>
      <c r="K30" s="667"/>
      <c r="L30" s="177"/>
      <c r="M30" s="185" t="s">
        <v>286</v>
      </c>
    </row>
    <row r="31" spans="1:13" ht="15" customHeight="1" x14ac:dyDescent="0.2">
      <c r="A31" s="1016"/>
      <c r="B31" s="692">
        <v>3</v>
      </c>
      <c r="C31" s="292" t="s">
        <v>287</v>
      </c>
      <c r="D31" s="166">
        <v>2004</v>
      </c>
      <c r="E31" s="64">
        <v>1</v>
      </c>
      <c r="F31" s="184" t="s">
        <v>31</v>
      </c>
      <c r="G31" s="517"/>
      <c r="H31" s="166"/>
      <c r="I31" s="420">
        <v>0.45833333333333331</v>
      </c>
      <c r="J31" s="713" t="s">
        <v>111</v>
      </c>
      <c r="K31" s="667"/>
      <c r="L31" s="177"/>
      <c r="M31" s="35" t="s">
        <v>288</v>
      </c>
    </row>
    <row r="32" spans="1:13" ht="15" customHeight="1" x14ac:dyDescent="0.2">
      <c r="A32" s="364" t="s">
        <v>194</v>
      </c>
      <c r="B32" s="692">
        <v>4</v>
      </c>
      <c r="C32" s="545" t="s">
        <v>315</v>
      </c>
      <c r="D32" s="768">
        <v>2003</v>
      </c>
      <c r="E32" s="737" t="s">
        <v>5</v>
      </c>
      <c r="F32" s="635" t="s">
        <v>157</v>
      </c>
      <c r="G32" s="775"/>
      <c r="H32" s="668"/>
      <c r="I32" s="420">
        <v>0.45833333333333331</v>
      </c>
      <c r="J32" s="713" t="s">
        <v>111</v>
      </c>
      <c r="K32" s="668"/>
      <c r="L32" s="524"/>
      <c r="M32" s="770" t="s">
        <v>267</v>
      </c>
    </row>
    <row r="33" spans="1:13" ht="15" customHeight="1" x14ac:dyDescent="0.2">
      <c r="A33" s="631" t="s">
        <v>192</v>
      </c>
      <c r="B33" s="692">
        <v>5</v>
      </c>
      <c r="C33" s="292"/>
      <c r="D33" s="397"/>
      <c r="E33" s="398"/>
      <c r="F33" s="185"/>
      <c r="G33" s="513"/>
      <c r="H33" s="673"/>
      <c r="I33" s="420">
        <v>0.45833333333333331</v>
      </c>
      <c r="J33" s="713" t="s">
        <v>111</v>
      </c>
      <c r="K33" s="669"/>
      <c r="L33" s="524"/>
      <c r="M33" s="179"/>
    </row>
    <row r="34" spans="1:13" ht="15.6" customHeight="1" thickBot="1" x14ac:dyDescent="0.25">
      <c r="A34" s="695"/>
      <c r="B34" s="694">
        <v>6</v>
      </c>
      <c r="C34" s="430"/>
      <c r="D34" s="550"/>
      <c r="E34" s="429"/>
      <c r="F34" s="430"/>
      <c r="G34" s="480"/>
      <c r="H34" s="720"/>
      <c r="I34" s="262">
        <v>0.45833333333333331</v>
      </c>
      <c r="J34" s="412" t="s">
        <v>111</v>
      </c>
      <c r="K34" s="429"/>
      <c r="L34" s="526"/>
      <c r="M34" s="721"/>
    </row>
    <row r="35" spans="1:13" ht="15" customHeight="1" x14ac:dyDescent="0.2">
      <c r="A35" s="1013">
        <v>6</v>
      </c>
      <c r="B35" s="481">
        <v>1</v>
      </c>
      <c r="C35" s="292"/>
      <c r="D35" s="397"/>
      <c r="E35" s="398"/>
      <c r="F35" s="627" t="s">
        <v>322</v>
      </c>
      <c r="G35" s="513"/>
      <c r="H35" s="473"/>
      <c r="I35" s="416">
        <v>0.47916666666666669</v>
      </c>
      <c r="J35" s="715" t="s">
        <v>111</v>
      </c>
      <c r="K35" s="474"/>
      <c r="L35" s="475"/>
      <c r="M35" s="465"/>
    </row>
    <row r="36" spans="1:13" ht="15" customHeight="1" x14ac:dyDescent="0.2">
      <c r="A36" s="1013"/>
      <c r="B36" s="425">
        <v>2</v>
      </c>
      <c r="C36" s="390"/>
      <c r="D36" s="510"/>
      <c r="E36" s="509"/>
      <c r="F36" s="185"/>
      <c r="G36" s="452"/>
      <c r="H36" s="97"/>
      <c r="I36" s="420">
        <v>0.47916666666666669</v>
      </c>
      <c r="J36" s="713" t="s">
        <v>111</v>
      </c>
      <c r="K36" s="667"/>
      <c r="L36" s="29"/>
      <c r="M36" s="465"/>
    </row>
    <row r="37" spans="1:13" ht="15" customHeight="1" x14ac:dyDescent="0.2">
      <c r="A37" s="1013"/>
      <c r="B37" s="425">
        <v>3</v>
      </c>
      <c r="C37" s="185"/>
      <c r="D37" s="397"/>
      <c r="E37" s="410"/>
      <c r="F37" s="185" t="s">
        <v>31</v>
      </c>
      <c r="G37" s="401"/>
      <c r="H37" s="97"/>
      <c r="I37" s="420">
        <v>0.47916666666666669</v>
      </c>
      <c r="J37" s="713" t="s">
        <v>111</v>
      </c>
      <c r="K37" s="667"/>
      <c r="L37" s="177"/>
      <c r="M37" s="325"/>
    </row>
    <row r="38" spans="1:13" ht="15" customHeight="1" x14ac:dyDescent="0.2">
      <c r="A38" s="631" t="s">
        <v>196</v>
      </c>
      <c r="B38" s="425">
        <v>4</v>
      </c>
      <c r="C38" s="37"/>
      <c r="D38" s="28" t="s">
        <v>66</v>
      </c>
      <c r="E38" s="621"/>
      <c r="F38" s="185" t="s">
        <v>157</v>
      </c>
      <c r="G38" s="410"/>
      <c r="H38" s="722"/>
      <c r="I38" s="420">
        <v>0.47916666666666669</v>
      </c>
      <c r="J38" s="713" t="s">
        <v>111</v>
      </c>
      <c r="K38" s="668"/>
      <c r="L38" s="421"/>
      <c r="M38" s="423"/>
    </row>
    <row r="39" spans="1:13" ht="15" customHeight="1" x14ac:dyDescent="0.2">
      <c r="A39" s="631" t="s">
        <v>193</v>
      </c>
      <c r="B39" s="425">
        <v>5</v>
      </c>
      <c r="C39" s="37"/>
      <c r="D39" s="510"/>
      <c r="E39" s="509"/>
      <c r="F39" s="633" t="s">
        <v>251</v>
      </c>
      <c r="G39" s="513"/>
      <c r="H39" s="723"/>
      <c r="I39" s="420">
        <v>0.47916666666666669</v>
      </c>
      <c r="J39" s="713" t="s">
        <v>111</v>
      </c>
      <c r="K39" s="669"/>
      <c r="L39" s="421"/>
      <c r="M39" s="426"/>
    </row>
    <row r="40" spans="1:13" ht="15" customHeight="1" thickBot="1" x14ac:dyDescent="0.25">
      <c r="A40" s="671" t="s">
        <v>192</v>
      </c>
      <c r="B40" s="235">
        <v>6</v>
      </c>
      <c r="C40" s="448"/>
      <c r="D40" s="449"/>
      <c r="E40" s="450"/>
      <c r="F40" s="448"/>
      <c r="G40" s="451"/>
      <c r="H40" s="233"/>
      <c r="I40" s="262">
        <v>0.47916666666666669</v>
      </c>
      <c r="J40" s="234" t="s">
        <v>111</v>
      </c>
      <c r="K40" s="267"/>
      <c r="L40" s="263"/>
      <c r="M40" s="428"/>
    </row>
    <row r="41" spans="1:13" ht="15" customHeight="1" x14ac:dyDescent="0.2">
      <c r="A41" s="1016">
        <v>7</v>
      </c>
      <c r="B41" s="535">
        <v>1</v>
      </c>
      <c r="C41" s="446"/>
      <c r="D41" s="690"/>
      <c r="E41" s="670"/>
      <c r="F41" s="446"/>
      <c r="G41" s="661"/>
      <c r="H41" s="474"/>
      <c r="I41" s="356"/>
      <c r="J41" s="351"/>
      <c r="K41" s="660"/>
      <c r="L41" s="472"/>
      <c r="M41" s="464"/>
    </row>
    <row r="42" spans="1:13" ht="15" customHeight="1" x14ac:dyDescent="0.2">
      <c r="A42" s="1016"/>
      <c r="B42" s="536">
        <v>2</v>
      </c>
      <c r="C42" s="390"/>
      <c r="D42" s="510"/>
      <c r="E42" s="509"/>
      <c r="F42" s="185"/>
      <c r="G42" s="517"/>
      <c r="H42" s="28"/>
      <c r="I42" s="418"/>
      <c r="J42" s="226"/>
      <c r="K42" s="509"/>
      <c r="L42" s="29"/>
      <c r="M42" s="35"/>
    </row>
    <row r="43" spans="1:13" ht="15" customHeight="1" x14ac:dyDescent="0.2">
      <c r="A43" s="1016"/>
      <c r="B43" s="536">
        <v>3</v>
      </c>
      <c r="C43" s="292"/>
      <c r="D43" s="397"/>
      <c r="E43" s="398"/>
      <c r="F43" s="185" t="s">
        <v>66</v>
      </c>
      <c r="G43" s="452"/>
      <c r="H43" s="241"/>
      <c r="I43" s="264"/>
      <c r="J43" s="242"/>
      <c r="K43" s="242"/>
      <c r="L43" s="243"/>
      <c r="M43" s="629"/>
    </row>
    <row r="44" spans="1:13" ht="15" customHeight="1" x14ac:dyDescent="0.2">
      <c r="A44" s="631" t="s">
        <v>196</v>
      </c>
      <c r="B44" s="536">
        <v>4</v>
      </c>
      <c r="C44" s="185"/>
      <c r="D44" s="532"/>
      <c r="E44" s="398"/>
      <c r="F44" s="185"/>
      <c r="G44" s="401"/>
      <c r="H44" s="241"/>
      <c r="I44" s="264"/>
      <c r="J44" s="242"/>
      <c r="K44" s="242"/>
      <c r="L44" s="243"/>
      <c r="M44" s="630"/>
    </row>
    <row r="45" spans="1:13" ht="15" customHeight="1" x14ac:dyDescent="0.2">
      <c r="A45" s="631" t="s">
        <v>193</v>
      </c>
      <c r="B45" s="536">
        <v>5</v>
      </c>
      <c r="C45" s="431"/>
      <c r="D45" s="240"/>
      <c r="E45" s="432"/>
      <c r="F45" s="633"/>
      <c r="G45" s="419"/>
      <c r="H45" s="241"/>
      <c r="I45" s="264"/>
      <c r="J45" s="242"/>
      <c r="K45" s="242"/>
      <c r="L45" s="243"/>
      <c r="M45" s="358"/>
    </row>
    <row r="46" spans="1:13" ht="15.6" customHeight="1" thickBot="1" x14ac:dyDescent="0.25">
      <c r="A46" s="632" t="s">
        <v>192</v>
      </c>
      <c r="B46" s="537">
        <v>6</v>
      </c>
      <c r="C46" s="245"/>
      <c r="D46" s="246"/>
      <c r="E46" s="247"/>
      <c r="F46" s="248"/>
      <c r="G46" s="248"/>
      <c r="H46" s="249"/>
      <c r="I46" s="265"/>
      <c r="J46" s="250"/>
      <c r="K46" s="250"/>
      <c r="L46" s="251"/>
      <c r="M46" s="359"/>
    </row>
    <row r="47" spans="1:13" ht="15" x14ac:dyDescent="0.2">
      <c r="A47" s="1016">
        <v>8</v>
      </c>
      <c r="B47" s="237">
        <v>1</v>
      </c>
      <c r="C47" s="185"/>
      <c r="D47" s="397"/>
      <c r="E47" s="398"/>
      <c r="F47" s="185"/>
      <c r="G47" s="410"/>
      <c r="H47" s="479"/>
      <c r="I47" s="356"/>
      <c r="J47" s="625"/>
      <c r="K47" s="398"/>
      <c r="L47" s="482"/>
      <c r="M47" s="185"/>
    </row>
    <row r="48" spans="1:13" ht="15" x14ac:dyDescent="0.2">
      <c r="A48" s="1016"/>
      <c r="B48" s="239">
        <v>2</v>
      </c>
      <c r="C48" s="185"/>
      <c r="D48" s="400"/>
      <c r="E48" s="398"/>
      <c r="F48" s="185"/>
      <c r="G48" s="410"/>
      <c r="H48" s="28"/>
      <c r="I48" s="418"/>
      <c r="J48" s="226"/>
      <c r="K48" s="509"/>
      <c r="L48" s="634"/>
      <c r="M48" s="179"/>
    </row>
    <row r="49" spans="1:13" ht="15" x14ac:dyDescent="0.2">
      <c r="A49" s="1016"/>
      <c r="B49" s="239">
        <v>3</v>
      </c>
      <c r="C49" s="185"/>
      <c r="D49" s="397"/>
      <c r="E49" s="398"/>
      <c r="F49" s="185"/>
      <c r="G49" s="410"/>
      <c r="H49" s="166"/>
      <c r="I49" s="418"/>
      <c r="J49" s="226"/>
      <c r="K49" s="398"/>
      <c r="L49" s="64"/>
      <c r="M49" s="35"/>
    </row>
    <row r="50" spans="1:13" ht="15" x14ac:dyDescent="0.2">
      <c r="A50" s="1016"/>
      <c r="B50" s="239">
        <v>4</v>
      </c>
      <c r="C50" s="37"/>
      <c r="D50" s="510"/>
      <c r="E50" s="398"/>
      <c r="F50" s="390"/>
      <c r="G50" s="31"/>
      <c r="H50" s="28"/>
      <c r="I50" s="418"/>
      <c r="J50" s="226"/>
      <c r="K50" s="398"/>
      <c r="L50" s="29"/>
      <c r="M50" s="185"/>
    </row>
    <row r="51" spans="1:13" ht="15" x14ac:dyDescent="0.2">
      <c r="A51" s="1016"/>
      <c r="B51" s="239">
        <v>5</v>
      </c>
      <c r="C51" s="185"/>
      <c r="D51" s="397"/>
      <c r="E51" s="398"/>
      <c r="F51" s="185"/>
      <c r="G51" s="410"/>
      <c r="H51" s="28"/>
      <c r="I51" s="418"/>
      <c r="J51" s="351"/>
      <c r="K51" s="398"/>
      <c r="L51" s="634"/>
      <c r="M51" s="179"/>
    </row>
    <row r="52" spans="1:13" ht="15.75" thickBot="1" x14ac:dyDescent="0.25">
      <c r="A52" s="1017"/>
      <c r="B52" s="244">
        <v>6</v>
      </c>
      <c r="C52" s="430"/>
      <c r="D52" s="550"/>
      <c r="E52" s="429"/>
      <c r="F52" s="430"/>
      <c r="G52" s="666"/>
      <c r="H52" s="476"/>
      <c r="I52" s="250"/>
      <c r="J52" s="234"/>
      <c r="K52" s="429"/>
      <c r="L52" s="477"/>
      <c r="M52" s="538"/>
    </row>
    <row r="53" spans="1:13" ht="15" x14ac:dyDescent="0.2">
      <c r="A53" s="1018">
        <v>9</v>
      </c>
      <c r="B53" s="252">
        <v>1</v>
      </c>
      <c r="C53" s="253"/>
      <c r="D53" s="254"/>
      <c r="E53" s="255"/>
      <c r="F53" s="256"/>
      <c r="G53" s="256"/>
      <c r="H53" s="257"/>
      <c r="I53" s="258"/>
      <c r="J53" s="270"/>
      <c r="K53" s="270"/>
      <c r="L53" s="259"/>
      <c r="M53" s="266"/>
    </row>
    <row r="54" spans="1:13" ht="15" x14ac:dyDescent="0.2">
      <c r="A54" s="1019"/>
      <c r="B54" s="271">
        <v>2</v>
      </c>
      <c r="C54" s="272"/>
      <c r="D54" s="222"/>
      <c r="E54" s="223"/>
      <c r="F54" s="273"/>
      <c r="G54" s="273"/>
      <c r="H54" s="225"/>
      <c r="I54" s="260"/>
      <c r="J54" s="274"/>
      <c r="K54" s="274"/>
      <c r="L54" s="220"/>
      <c r="M54" s="227"/>
    </row>
    <row r="55" spans="1:13" ht="15" x14ac:dyDescent="0.2">
      <c r="A55" s="1019"/>
      <c r="B55" s="271">
        <v>3</v>
      </c>
      <c r="C55" s="275"/>
      <c r="D55" s="222"/>
      <c r="E55" s="223"/>
      <c r="F55" s="273"/>
      <c r="G55" s="273"/>
      <c r="H55" s="225"/>
      <c r="I55" s="260"/>
      <c r="J55" s="274"/>
      <c r="K55" s="274"/>
      <c r="L55" s="220"/>
      <c r="M55" s="227"/>
    </row>
    <row r="56" spans="1:13" ht="15" x14ac:dyDescent="0.2">
      <c r="A56" s="1019"/>
      <c r="B56" s="271">
        <v>4</v>
      </c>
      <c r="C56" s="221"/>
      <c r="D56" s="222"/>
      <c r="E56" s="223"/>
      <c r="F56" s="224"/>
      <c r="G56" s="224"/>
      <c r="H56" s="225"/>
      <c r="I56" s="260"/>
      <c r="J56" s="274"/>
      <c r="K56" s="274"/>
      <c r="L56" s="220"/>
      <c r="M56" s="227"/>
    </row>
    <row r="57" spans="1:13" ht="15" x14ac:dyDescent="0.2">
      <c r="A57" s="1019"/>
      <c r="B57" s="271">
        <v>5</v>
      </c>
      <c r="C57" s="221"/>
      <c r="D57" s="222"/>
      <c r="E57" s="223"/>
      <c r="F57" s="224"/>
      <c r="G57" s="224"/>
      <c r="H57" s="225"/>
      <c r="I57" s="260"/>
      <c r="J57" s="274"/>
      <c r="K57" s="274"/>
      <c r="L57" s="220"/>
      <c r="M57" s="227"/>
    </row>
    <row r="58" spans="1:13" ht="15.75" thickBot="1" x14ac:dyDescent="0.25">
      <c r="A58" s="1020"/>
      <c r="B58" s="276">
        <v>6</v>
      </c>
      <c r="C58" s="229"/>
      <c r="D58" s="230"/>
      <c r="E58" s="231"/>
      <c r="F58" s="232"/>
      <c r="G58" s="232"/>
      <c r="H58" s="233"/>
      <c r="I58" s="261"/>
      <c r="J58" s="277"/>
      <c r="K58" s="277"/>
      <c r="L58" s="263"/>
      <c r="M58" s="236"/>
    </row>
  </sheetData>
  <mergeCells count="12">
    <mergeCell ref="A47:A52"/>
    <mergeCell ref="A53:A58"/>
    <mergeCell ref="A23:A25"/>
    <mergeCell ref="A29:A31"/>
    <mergeCell ref="A35:A37"/>
    <mergeCell ref="A41:A43"/>
    <mergeCell ref="A17:A19"/>
    <mergeCell ref="A1:M1"/>
    <mergeCell ref="A2:M2"/>
    <mergeCell ref="A3:M3"/>
    <mergeCell ref="A5:A7"/>
    <mergeCell ref="A11:A13"/>
  </mergeCells>
  <pageMargins left="0.7" right="0.7" top="0.75" bottom="0.75" header="0.3" footer="0.3"/>
  <pageSetup paperSize="9" scale="70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64"/>
  <sheetViews>
    <sheetView view="pageLayout" topLeftCell="A2" zoomScaleNormal="70" zoomScaleSheetLayoutView="100" workbookViewId="0">
      <selection activeCell="E25" sqref="E25"/>
    </sheetView>
  </sheetViews>
  <sheetFormatPr defaultColWidth="9.140625" defaultRowHeight="12.75" x14ac:dyDescent="0.2"/>
  <cols>
    <col min="1" max="1" width="7.28515625" style="11" customWidth="1"/>
    <col min="2" max="2" width="25.42578125" style="11" customWidth="1"/>
    <col min="3" max="3" width="9.42578125" style="11" customWidth="1"/>
    <col min="4" max="4" width="7.28515625" style="11" customWidth="1"/>
    <col min="5" max="5" width="23.7109375" style="11" customWidth="1"/>
    <col min="6" max="6" width="16.28515625" style="11" customWidth="1"/>
    <col min="7" max="7" width="7.7109375" style="11" customWidth="1"/>
    <col min="8" max="8" width="8.5703125" style="11" customWidth="1"/>
    <col min="9" max="9" width="8.7109375" style="11" customWidth="1"/>
    <col min="10" max="10" width="8.85546875" style="11" customWidth="1"/>
    <col min="11" max="11" width="8.7109375" style="11" customWidth="1"/>
    <col min="12" max="12" width="33" style="11" customWidth="1"/>
    <col min="13" max="13" width="9.85546875" style="11" customWidth="1"/>
    <col min="14" max="14" width="18.28515625" style="11" customWidth="1"/>
    <col min="15" max="16384" width="9.140625" style="11"/>
  </cols>
  <sheetData>
    <row r="1" spans="1:16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3"/>
    </row>
    <row r="2" spans="1:16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3"/>
    </row>
    <row r="3" spans="1:16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0"/>
      <c r="P3" s="89"/>
    </row>
    <row r="4" spans="1:16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3"/>
      <c r="P4" s="90"/>
    </row>
    <row r="5" spans="1:16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</row>
    <row r="6" spans="1:16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25"/>
      <c r="N6" s="125"/>
    </row>
    <row r="7" spans="1:16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39</v>
      </c>
      <c r="J7" s="955"/>
      <c r="K7" s="955"/>
      <c r="L7" s="328" t="s">
        <v>19</v>
      </c>
      <c r="M7" s="125"/>
      <c r="N7" s="125"/>
    </row>
    <row r="8" spans="1:16" s="33" customFormat="1" ht="15" x14ac:dyDescent="0.2">
      <c r="A8" s="925" t="s">
        <v>123</v>
      </c>
      <c r="B8" s="925"/>
      <c r="C8" s="609"/>
      <c r="D8" s="945" t="s">
        <v>358</v>
      </c>
      <c r="E8" s="945"/>
      <c r="F8" s="945"/>
      <c r="G8" s="945"/>
      <c r="H8" s="945"/>
      <c r="I8" s="947" t="s">
        <v>2</v>
      </c>
      <c r="J8" s="948"/>
      <c r="K8" s="949"/>
      <c r="L8" s="201" t="s">
        <v>29</v>
      </c>
      <c r="M8" s="145"/>
      <c r="N8" s="145"/>
    </row>
    <row r="9" spans="1:16" s="33" customFormat="1" ht="15.75" x14ac:dyDescent="0.25">
      <c r="A9" s="184" t="s">
        <v>41</v>
      </c>
      <c r="B9" s="202"/>
      <c r="C9" s="384">
        <v>74</v>
      </c>
      <c r="D9" s="929" t="s">
        <v>236</v>
      </c>
      <c r="E9" s="929"/>
      <c r="F9" s="929"/>
      <c r="G9" s="929"/>
      <c r="H9" s="1021"/>
      <c r="I9" s="64" t="s">
        <v>3</v>
      </c>
      <c r="J9" s="64" t="s">
        <v>4</v>
      </c>
      <c r="K9" s="64" t="s">
        <v>5</v>
      </c>
      <c r="L9" s="952">
        <v>208</v>
      </c>
      <c r="M9" s="124"/>
      <c r="N9" s="124"/>
    </row>
    <row r="10" spans="1:16" s="33" customFormat="1" ht="15" customHeight="1" x14ac:dyDescent="0.2">
      <c r="A10" s="184" t="s">
        <v>42</v>
      </c>
      <c r="B10" s="203"/>
      <c r="C10" s="385">
        <v>6</v>
      </c>
      <c r="D10" s="936" t="s">
        <v>154</v>
      </c>
      <c r="E10" s="936"/>
      <c r="F10" s="936"/>
      <c r="G10" s="936"/>
      <c r="H10" s="937"/>
      <c r="I10" s="64">
        <v>159</v>
      </c>
      <c r="J10" s="64">
        <v>126</v>
      </c>
      <c r="K10" s="64">
        <v>73</v>
      </c>
      <c r="L10" s="953"/>
      <c r="M10" s="131"/>
      <c r="N10" s="131"/>
    </row>
    <row r="11" spans="1:16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22"/>
      <c r="N11" s="22"/>
    </row>
    <row r="12" spans="1:16" s="33" customForma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18</v>
      </c>
      <c r="I12" s="943" t="s">
        <v>6</v>
      </c>
      <c r="J12" s="931" t="s">
        <v>12</v>
      </c>
      <c r="K12" s="934" t="s">
        <v>13</v>
      </c>
      <c r="L12" s="934" t="s">
        <v>14</v>
      </c>
      <c r="M12" s="22"/>
      <c r="N12" s="22"/>
    </row>
    <row r="13" spans="1:16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22"/>
      <c r="N13" s="22"/>
    </row>
    <row r="14" spans="1:16" s="33" customFormat="1" ht="15.6" customHeight="1" x14ac:dyDescent="0.2">
      <c r="A14" s="371">
        <v>1</v>
      </c>
      <c r="B14" s="292" t="s">
        <v>266</v>
      </c>
      <c r="C14" s="397">
        <v>2007</v>
      </c>
      <c r="D14" s="398" t="s">
        <v>5</v>
      </c>
      <c r="E14" s="185" t="s">
        <v>157</v>
      </c>
      <c r="F14" s="178" t="s">
        <v>293</v>
      </c>
      <c r="G14" s="97">
        <v>55.52</v>
      </c>
      <c r="H14" s="580">
        <v>110</v>
      </c>
      <c r="I14" s="506">
        <f t="shared" ref="I14" si="0">RANK(H14,H$14:H$24,0)</f>
        <v>1</v>
      </c>
      <c r="J14" s="581">
        <f>INDEX({20;18;16;15;14;13;12;11;10;9;8;7;6;5;4;3;2;1},MATCH(I14,{1;2;3;4;5;6;7;8;9;10;11;12;13;14;15;16;17;18},0))</f>
        <v>20</v>
      </c>
      <c r="K14" s="177" t="s">
        <v>5</v>
      </c>
      <c r="L14" s="184" t="s">
        <v>267</v>
      </c>
      <c r="M14" s="7"/>
      <c r="N14" s="7"/>
    </row>
    <row r="15" spans="1:16" ht="15.6" customHeight="1" x14ac:dyDescent="0.2">
      <c r="A15" s="371">
        <v>2</v>
      </c>
      <c r="B15" s="185" t="s">
        <v>298</v>
      </c>
      <c r="C15" s="397">
        <v>2007</v>
      </c>
      <c r="D15" s="398">
        <v>1</v>
      </c>
      <c r="E15" s="185" t="s">
        <v>157</v>
      </c>
      <c r="F15" s="293" t="s">
        <v>264</v>
      </c>
      <c r="G15" s="97">
        <v>60</v>
      </c>
      <c r="H15" s="582">
        <v>74</v>
      </c>
      <c r="I15" s="506">
        <f>RANK(H15,H$14:H$24,0)</f>
        <v>2</v>
      </c>
      <c r="J15" s="581">
        <f>INDEX({20;18;16;15;14;13;12;11;10;9;8;7;6;5;4;3;2;1},MATCH(I15,{1;2;3;4;5;6;7;8;9;10;11;12;13;14;15;16;17;18},0))</f>
        <v>18</v>
      </c>
      <c r="K15" s="408" t="s">
        <v>366</v>
      </c>
      <c r="L15" s="184" t="s">
        <v>156</v>
      </c>
      <c r="M15" s="151"/>
      <c r="N15" s="151"/>
    </row>
    <row r="16" spans="1:16" s="12" customFormat="1" ht="15.6" customHeight="1" x14ac:dyDescent="0.2">
      <c r="A16" s="371">
        <v>3</v>
      </c>
      <c r="B16" s="292" t="s">
        <v>367</v>
      </c>
      <c r="C16" s="166">
        <v>1984</v>
      </c>
      <c r="D16" s="64">
        <v>1</v>
      </c>
      <c r="E16" s="184" t="s">
        <v>157</v>
      </c>
      <c r="F16" s="291" t="s">
        <v>338</v>
      </c>
      <c r="G16" s="97">
        <v>62.5</v>
      </c>
      <c r="H16" s="580">
        <v>36</v>
      </c>
      <c r="I16" s="506">
        <f>RANK(H16,H$14:H$24,0)</f>
        <v>3</v>
      </c>
      <c r="J16" s="581">
        <f>INDEX({20;18;16;15;14;13;12;11;10;9;8;7;6;5;4;3;2;1},MATCH(I16,{1;2;3;4;5;6;7;8;9;10;11;12;13;14;15;16;17;18},0))</f>
        <v>16</v>
      </c>
      <c r="K16" s="408"/>
      <c r="L16" s="184" t="s">
        <v>339</v>
      </c>
      <c r="M16" s="136"/>
      <c r="N16" s="146"/>
      <c r="O16" s="25"/>
      <c r="P16" s="26"/>
    </row>
    <row r="17" spans="1:16" s="12" customFormat="1" ht="15.6" customHeight="1" x14ac:dyDescent="0.2">
      <c r="A17" s="860">
        <v>4</v>
      </c>
      <c r="B17" s="861" t="s">
        <v>321</v>
      </c>
      <c r="C17" s="436">
        <v>2003</v>
      </c>
      <c r="D17" s="437">
        <v>1</v>
      </c>
      <c r="E17" s="846" t="s">
        <v>250</v>
      </c>
      <c r="F17" s="862"/>
      <c r="G17" s="847">
        <v>57.3</v>
      </c>
      <c r="H17" s="863">
        <v>26</v>
      </c>
      <c r="I17" s="831">
        <f>RANK(H17,H$14:H$24,0)</f>
        <v>4</v>
      </c>
      <c r="J17" s="864">
        <f>INDEX({20;18;16;15;14;13;12;11;10;9;8;7;6;5;4;3;2;1},MATCH(I17,{1;2;3;4;5;6;7;8;9;10;11;12;13;14;15;16;17;18},0))</f>
        <v>15</v>
      </c>
      <c r="K17" s="850"/>
      <c r="L17" s="846" t="s">
        <v>319</v>
      </c>
      <c r="M17" s="136"/>
      <c r="N17" s="146"/>
      <c r="O17" s="33"/>
      <c r="P17" s="34"/>
    </row>
    <row r="18" spans="1:16" ht="15.6" customHeight="1" x14ac:dyDescent="0.2">
      <c r="A18" s="371">
        <v>5</v>
      </c>
      <c r="B18" s="185" t="s">
        <v>308</v>
      </c>
      <c r="C18" s="397">
        <v>1965</v>
      </c>
      <c r="D18" s="398">
        <v>1</v>
      </c>
      <c r="E18" s="185" t="s">
        <v>146</v>
      </c>
      <c r="F18" s="294"/>
      <c r="G18" s="97">
        <v>63</v>
      </c>
      <c r="H18" s="580">
        <v>20</v>
      </c>
      <c r="I18" s="506">
        <f>RANK(H18,H$14:H$24,0)</f>
        <v>5</v>
      </c>
      <c r="J18" s="581">
        <f>INDEX({20;18;16;15;14;13;12;11;10;9;8;7;6;5;4;3;2;1},MATCH(I18,{1;2;3;4;5;6;7;8;9;10;11;12;13;14;15;16;17;18},0))</f>
        <v>14</v>
      </c>
      <c r="K18" s="177"/>
      <c r="L18" s="184" t="s">
        <v>212</v>
      </c>
      <c r="M18" s="136"/>
      <c r="N18" s="140"/>
      <c r="P18" s="26"/>
    </row>
    <row r="19" spans="1:16" ht="15.6" customHeight="1" x14ac:dyDescent="0.2">
      <c r="A19" s="493"/>
      <c r="B19" s="486"/>
      <c r="C19" s="488"/>
      <c r="D19" s="487"/>
      <c r="E19" s="486"/>
      <c r="F19" s="759"/>
      <c r="G19" s="755"/>
      <c r="H19" s="780"/>
      <c r="I19" s="757"/>
      <c r="J19" s="781"/>
      <c r="K19" s="487"/>
      <c r="L19" s="496"/>
      <c r="M19" s="136"/>
      <c r="N19" s="139"/>
      <c r="O19" s="33"/>
      <c r="P19" s="14"/>
    </row>
    <row r="20" spans="1:16" s="33" customFormat="1" x14ac:dyDescent="0.2">
      <c r="A20" s="433"/>
      <c r="B20" s="295"/>
      <c r="C20" s="296"/>
      <c r="D20" s="734"/>
      <c r="E20" s="297"/>
      <c r="F20" s="298"/>
      <c r="G20" s="435"/>
      <c r="H20" s="780"/>
      <c r="I20" s="757"/>
      <c r="J20" s="781"/>
      <c r="K20" s="735"/>
      <c r="L20" s="297"/>
      <c r="M20" s="136"/>
      <c r="N20" s="139"/>
      <c r="P20" s="34"/>
    </row>
    <row r="21" spans="1:16" s="33" customFormat="1" x14ac:dyDescent="0.2">
      <c r="A21" s="433"/>
      <c r="B21" s="295"/>
      <c r="C21" s="296"/>
      <c r="D21" s="730"/>
      <c r="E21" s="297"/>
      <c r="F21" s="298"/>
      <c r="G21" s="435"/>
      <c r="H21" s="780"/>
      <c r="I21" s="757"/>
      <c r="J21" s="781"/>
      <c r="K21" s="729"/>
      <c r="L21" s="297"/>
      <c r="M21" s="136"/>
      <c r="N21" s="139"/>
      <c r="P21" s="34"/>
    </row>
    <row r="22" spans="1:16" s="33" customFormat="1" x14ac:dyDescent="0.2">
      <c r="A22" s="433"/>
      <c r="B22" s="295"/>
      <c r="C22" s="296"/>
      <c r="D22" s="730"/>
      <c r="E22" s="297"/>
      <c r="F22" s="782"/>
      <c r="G22" s="435"/>
      <c r="H22" s="780"/>
      <c r="I22" s="757"/>
      <c r="J22" s="781"/>
      <c r="K22" s="729"/>
      <c r="L22" s="297"/>
      <c r="M22" s="136"/>
      <c r="N22" s="139"/>
      <c r="P22" s="34"/>
    </row>
    <row r="23" spans="1:16" s="33" customFormat="1" x14ac:dyDescent="0.2">
      <c r="A23" s="433"/>
      <c r="B23" s="295"/>
      <c r="C23" s="296"/>
      <c r="D23" s="730"/>
      <c r="E23" s="297"/>
      <c r="F23" s="298"/>
      <c r="G23" s="435"/>
      <c r="H23" s="780"/>
      <c r="I23" s="757"/>
      <c r="J23" s="781"/>
      <c r="K23" s="730"/>
      <c r="L23" s="297"/>
      <c r="M23" s="136"/>
      <c r="N23" s="139"/>
      <c r="P23" s="34"/>
    </row>
    <row r="24" spans="1:16" s="33" customFormat="1" x14ac:dyDescent="0.2">
      <c r="A24" s="433"/>
      <c r="B24" s="295"/>
      <c r="C24" s="296"/>
      <c r="D24" s="730"/>
      <c r="E24" s="297"/>
      <c r="F24" s="108"/>
      <c r="G24" s="435"/>
      <c r="H24" s="780"/>
      <c r="I24" s="757"/>
      <c r="J24" s="781"/>
      <c r="K24" s="729"/>
      <c r="L24" s="297"/>
      <c r="M24" s="136"/>
      <c r="N24" s="139"/>
      <c r="P24" s="34"/>
    </row>
    <row r="25" spans="1:16" s="33" customFormat="1" x14ac:dyDescent="0.2">
      <c r="A25" s="111" t="s">
        <v>15</v>
      </c>
      <c r="B25" s="111"/>
      <c r="C25" s="111" t="s">
        <v>227</v>
      </c>
      <c r="D25" s="187"/>
      <c r="E25" s="113"/>
      <c r="F25" s="111"/>
      <c r="G25" s="111" t="s">
        <v>99</v>
      </c>
      <c r="H25" s="111"/>
      <c r="I25" s="111"/>
      <c r="J25" s="187"/>
      <c r="K25" s="112" t="s">
        <v>131</v>
      </c>
      <c r="L25" s="187"/>
      <c r="M25" s="136"/>
      <c r="N25" s="139"/>
      <c r="P25" s="34"/>
    </row>
    <row r="26" spans="1:16" s="33" customFormat="1" x14ac:dyDescent="0.2">
      <c r="A26" s="111"/>
      <c r="B26" s="111"/>
      <c r="C26" s="112"/>
      <c r="D26" s="187"/>
      <c r="E26" s="113"/>
      <c r="F26" s="111"/>
      <c r="G26" s="111"/>
      <c r="H26" s="111"/>
      <c r="I26" s="111"/>
      <c r="J26" s="187"/>
      <c r="K26" s="187"/>
      <c r="L26" s="187"/>
      <c r="M26" s="136"/>
      <c r="N26" s="139"/>
      <c r="P26" s="34"/>
    </row>
    <row r="27" spans="1:16" s="33" customFormat="1" x14ac:dyDescent="0.2">
      <c r="A27" s="111" t="s">
        <v>16</v>
      </c>
      <c r="B27" s="111"/>
      <c r="C27" s="111" t="s">
        <v>132</v>
      </c>
      <c r="D27" s="111"/>
      <c r="E27" s="111"/>
      <c r="F27" s="111"/>
      <c r="G27" s="111" t="s">
        <v>100</v>
      </c>
      <c r="H27" s="111"/>
      <c r="I27" s="111"/>
      <c r="J27" s="187"/>
      <c r="K27" s="187" t="s">
        <v>262</v>
      </c>
      <c r="L27" s="187"/>
      <c r="M27" s="136"/>
      <c r="N27" s="139"/>
      <c r="P27" s="34"/>
    </row>
    <row r="28" spans="1:16" s="25" customFormat="1" ht="13.15" hidden="1" customHeight="1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36"/>
      <c r="N28" s="137"/>
      <c r="O28" s="33"/>
      <c r="P28" s="12"/>
    </row>
    <row r="29" spans="1:16" s="25" customFormat="1" ht="13.15" hidden="1" customHeight="1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36"/>
      <c r="N29" s="96"/>
      <c r="O29" s="33"/>
      <c r="P29" s="26"/>
    </row>
    <row r="30" spans="1:16" ht="13.15" hidden="1" customHeight="1" x14ac:dyDescent="0.2">
      <c r="A30" s="284"/>
      <c r="B30" s="175"/>
      <c r="C30" s="136"/>
      <c r="D30" s="136"/>
      <c r="E30" s="117"/>
      <c r="F30" s="289"/>
      <c r="G30" s="290"/>
      <c r="H30" s="117"/>
      <c r="I30" s="138"/>
      <c r="J30" s="117"/>
      <c r="K30" s="134"/>
      <c r="L30" s="134"/>
      <c r="M30" s="117"/>
      <c r="N30" s="139"/>
      <c r="O30" s="33"/>
      <c r="P30" s="14"/>
    </row>
    <row r="31" spans="1:16" ht="13.15" hidden="1" customHeight="1" x14ac:dyDescent="0.2">
      <c r="A31" s="284"/>
      <c r="B31" s="181"/>
      <c r="C31" s="134"/>
      <c r="D31" s="117"/>
      <c r="E31" s="117"/>
      <c r="F31" s="441"/>
      <c r="G31" s="165"/>
      <c r="H31" s="117"/>
      <c r="I31" s="117"/>
      <c r="J31" s="117"/>
      <c r="K31" s="134"/>
      <c r="L31" s="138"/>
      <c r="M31" s="136"/>
      <c r="N31" s="96"/>
      <c r="O31" s="33"/>
    </row>
    <row r="32" spans="1:16" s="33" customFormat="1" x14ac:dyDescent="0.2">
      <c r="A32" s="109"/>
      <c r="B32" s="109"/>
      <c r="C32" s="109"/>
      <c r="D32" s="109"/>
      <c r="E32" s="109"/>
      <c r="F32" s="109"/>
      <c r="G32" s="113"/>
      <c r="H32" s="113"/>
      <c r="I32" s="113"/>
      <c r="J32" s="113"/>
      <c r="K32" s="113"/>
      <c r="L32" s="113"/>
      <c r="M32" s="5"/>
      <c r="N32" s="5"/>
    </row>
    <row r="33" spans="1:16" s="33" customFormat="1" x14ac:dyDescent="0.2">
      <c r="A33" s="114"/>
      <c r="B33" s="113"/>
      <c r="C33" s="112"/>
      <c r="D33" s="109"/>
      <c r="E33" s="113"/>
      <c r="F33" s="114"/>
      <c r="G33" s="109"/>
      <c r="H33" s="113"/>
      <c r="I33" s="113"/>
      <c r="J33" s="113"/>
      <c r="K33" s="109"/>
      <c r="L33" s="112"/>
      <c r="M33" s="7"/>
      <c r="N33" s="7"/>
    </row>
    <row r="34" spans="1:16" s="33" customFormat="1" ht="4.5" customHeight="1" x14ac:dyDescent="0.2">
      <c r="A34" s="114"/>
      <c r="B34" s="113"/>
      <c r="C34" s="112"/>
      <c r="D34" s="109"/>
      <c r="E34" s="113"/>
      <c r="F34" s="114"/>
      <c r="G34" s="109"/>
      <c r="H34" s="113"/>
      <c r="I34" s="113"/>
      <c r="J34" s="113"/>
      <c r="K34" s="109"/>
      <c r="L34" s="112"/>
      <c r="M34" s="7"/>
      <c r="N34" s="7"/>
    </row>
    <row r="35" spans="1:16" s="33" customFormat="1" x14ac:dyDescent="0.2">
      <c r="A35" s="114"/>
      <c r="B35" s="113"/>
      <c r="C35" s="113"/>
      <c r="D35" s="113"/>
      <c r="E35" s="113"/>
      <c r="F35" s="114"/>
      <c r="G35" s="109"/>
      <c r="H35" s="113"/>
      <c r="I35" s="113"/>
      <c r="J35" s="113"/>
      <c r="K35" s="109"/>
      <c r="L35" s="112"/>
      <c r="M35" s="7"/>
      <c r="N35" s="7"/>
    </row>
    <row r="36" spans="1:16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48" spans="1:16" x14ac:dyDescent="0.2">
      <c r="B48" s="285"/>
      <c r="C48" s="134"/>
      <c r="D48" s="117"/>
      <c r="E48" s="286"/>
      <c r="F48" s="287"/>
      <c r="G48" s="165"/>
      <c r="H48" s="117"/>
      <c r="I48" s="117"/>
      <c r="J48" s="117"/>
      <c r="K48" s="134"/>
      <c r="L48" s="138"/>
      <c r="M48" s="136"/>
      <c r="N48" s="146"/>
      <c r="O48" s="7"/>
      <c r="P48" s="7"/>
    </row>
    <row r="49" spans="2:16" x14ac:dyDescent="0.2">
      <c r="B49" s="175"/>
      <c r="C49" s="136"/>
      <c r="D49" s="136"/>
      <c r="E49" s="117"/>
      <c r="F49" s="117"/>
      <c r="G49" s="165"/>
      <c r="H49" s="138"/>
      <c r="I49" s="138"/>
      <c r="J49" s="117"/>
      <c r="K49" s="134"/>
      <c r="L49" s="138"/>
      <c r="M49" s="136"/>
      <c r="N49" s="140"/>
      <c r="O49" s="7"/>
      <c r="P49" s="7"/>
    </row>
    <row r="50" spans="2:16" x14ac:dyDescent="0.2">
      <c r="B50" s="288"/>
      <c r="C50" s="134"/>
      <c r="D50" s="117"/>
      <c r="E50" s="117"/>
      <c r="F50" s="289"/>
      <c r="G50" s="165"/>
      <c r="H50" s="117"/>
      <c r="I50" s="117"/>
      <c r="J50" s="117"/>
      <c r="K50" s="134"/>
      <c r="L50" s="138"/>
      <c r="M50" s="136"/>
      <c r="N50" s="139"/>
      <c r="O50" s="7"/>
      <c r="P50" s="7"/>
    </row>
    <row r="51" spans="2:16" x14ac:dyDescent="0.2">
      <c r="B51" s="288"/>
      <c r="C51" s="134"/>
      <c r="D51" s="117"/>
      <c r="E51" s="117"/>
      <c r="F51" s="289"/>
      <c r="G51" s="165"/>
      <c r="H51" s="117"/>
      <c r="I51" s="117"/>
      <c r="J51" s="117"/>
      <c r="K51" s="134"/>
      <c r="L51" s="138"/>
      <c r="M51" s="136"/>
      <c r="N51" s="139"/>
      <c r="O51" s="7"/>
      <c r="P51" s="7"/>
    </row>
    <row r="52" spans="2:16" x14ac:dyDescent="0.2">
      <c r="B52" s="288"/>
      <c r="C52" s="134"/>
      <c r="D52" s="117"/>
      <c r="E52" s="117"/>
      <c r="F52" s="289"/>
      <c r="G52" s="165"/>
      <c r="H52" s="117"/>
      <c r="I52" s="117"/>
      <c r="J52" s="117"/>
      <c r="K52" s="134"/>
      <c r="L52" s="138"/>
      <c r="M52" s="136"/>
      <c r="N52" s="139"/>
      <c r="O52" s="7"/>
      <c r="P52" s="7"/>
    </row>
    <row r="53" spans="2:16" x14ac:dyDescent="0.2">
      <c r="B53" s="288"/>
      <c r="C53" s="134"/>
      <c r="D53" s="117"/>
      <c r="E53" s="117"/>
      <c r="F53" s="289"/>
      <c r="G53" s="165"/>
      <c r="H53" s="117"/>
      <c r="I53" s="117"/>
      <c r="J53" s="117"/>
      <c r="K53" s="134"/>
      <c r="L53" s="138"/>
      <c r="M53" s="136"/>
      <c r="N53" s="139"/>
      <c r="O53" s="7"/>
      <c r="P53" s="7"/>
    </row>
    <row r="54" spans="2:16" x14ac:dyDescent="0.2">
      <c r="B54" s="288"/>
      <c r="C54" s="134"/>
      <c r="D54" s="117"/>
      <c r="E54" s="117"/>
      <c r="F54" s="289"/>
      <c r="G54" s="165"/>
      <c r="H54" s="117"/>
      <c r="I54" s="117"/>
      <c r="J54" s="117"/>
      <c r="K54" s="134"/>
      <c r="L54" s="138"/>
      <c r="M54" s="136"/>
      <c r="N54" s="139"/>
      <c r="O54" s="7"/>
      <c r="P54" s="7"/>
    </row>
    <row r="55" spans="2:16" x14ac:dyDescent="0.2">
      <c r="B55" s="288"/>
      <c r="C55" s="134"/>
      <c r="D55" s="117"/>
      <c r="E55" s="117"/>
      <c r="F55" s="289"/>
      <c r="G55" s="165"/>
      <c r="H55" s="117"/>
      <c r="I55" s="117"/>
      <c r="J55" s="117"/>
      <c r="K55" s="134"/>
      <c r="L55" s="138"/>
      <c r="M55" s="136"/>
      <c r="N55" s="139"/>
      <c r="O55" s="7"/>
      <c r="P55" s="7"/>
    </row>
    <row r="56" spans="2:16" x14ac:dyDescent="0.2">
      <c r="B56" s="288"/>
      <c r="C56" s="134"/>
      <c r="D56" s="117"/>
      <c r="E56" s="117"/>
      <c r="F56" s="289"/>
      <c r="G56" s="165"/>
      <c r="H56" s="117"/>
      <c r="I56" s="117"/>
      <c r="J56" s="117"/>
      <c r="K56" s="134"/>
      <c r="L56" s="138"/>
      <c r="M56" s="136"/>
      <c r="N56" s="139"/>
      <c r="O56" s="7"/>
      <c r="P56" s="7"/>
    </row>
    <row r="57" spans="2:16" x14ac:dyDescent="0.2">
      <c r="B57" s="288"/>
      <c r="C57" s="134"/>
      <c r="D57" s="117"/>
      <c r="E57" s="117"/>
      <c r="F57" s="289"/>
      <c r="G57" s="165"/>
      <c r="H57" s="117"/>
      <c r="I57" s="117"/>
      <c r="J57" s="117"/>
      <c r="K57" s="134"/>
      <c r="L57" s="138"/>
      <c r="M57" s="136"/>
      <c r="N57" s="139"/>
      <c r="O57" s="7"/>
      <c r="P57" s="7"/>
    </row>
    <row r="58" spans="2:16" x14ac:dyDescent="0.2">
      <c r="B58" s="288"/>
      <c r="C58" s="134"/>
      <c r="D58" s="117"/>
      <c r="E58" s="117"/>
      <c r="F58" s="289"/>
      <c r="G58" s="165"/>
      <c r="H58" s="117"/>
      <c r="I58" s="117"/>
      <c r="J58" s="117"/>
      <c r="K58" s="134"/>
      <c r="L58" s="138"/>
      <c r="M58" s="136"/>
      <c r="N58" s="139"/>
      <c r="O58" s="7"/>
      <c r="P58" s="7"/>
    </row>
    <row r="59" spans="2:16" x14ac:dyDescent="0.2">
      <c r="B59" s="288"/>
      <c r="C59" s="134"/>
      <c r="D59" s="117"/>
      <c r="E59" s="117"/>
      <c r="F59" s="289"/>
      <c r="G59" s="165"/>
      <c r="H59" s="117"/>
      <c r="I59" s="117"/>
      <c r="J59" s="117"/>
      <c r="K59" s="134"/>
      <c r="L59" s="138"/>
      <c r="M59" s="136"/>
      <c r="N59" s="139"/>
      <c r="O59" s="7"/>
      <c r="P59" s="7"/>
    </row>
    <row r="60" spans="2:16" x14ac:dyDescent="0.2">
      <c r="B60" s="288"/>
      <c r="C60" s="134"/>
      <c r="D60" s="117"/>
      <c r="E60" s="117"/>
      <c r="F60" s="289"/>
      <c r="G60" s="165"/>
      <c r="H60" s="117"/>
      <c r="I60" s="117"/>
      <c r="J60" s="117"/>
      <c r="K60" s="134"/>
      <c r="L60" s="138"/>
      <c r="M60" s="136"/>
      <c r="N60" s="139"/>
      <c r="O60" s="7"/>
      <c r="P60" s="7"/>
    </row>
    <row r="61" spans="2:16" x14ac:dyDescent="0.2">
      <c r="B61" s="288"/>
      <c r="C61" s="134"/>
      <c r="D61" s="117"/>
      <c r="E61" s="117"/>
      <c r="F61" s="289"/>
      <c r="G61" s="165"/>
      <c r="H61" s="117"/>
      <c r="I61" s="117"/>
      <c r="J61" s="117"/>
      <c r="K61" s="134"/>
      <c r="L61" s="138"/>
      <c r="M61" s="136"/>
      <c r="N61" s="139"/>
      <c r="O61" s="7"/>
      <c r="P61" s="7"/>
    </row>
    <row r="62" spans="2:16" x14ac:dyDescent="0.2">
      <c r="B62" s="288"/>
      <c r="C62" s="134"/>
      <c r="D62" s="117"/>
      <c r="E62" s="117"/>
      <c r="F62" s="289"/>
      <c r="G62" s="165"/>
      <c r="H62" s="117"/>
      <c r="I62" s="117"/>
      <c r="J62" s="117"/>
      <c r="K62" s="134"/>
      <c r="L62" s="138"/>
      <c r="M62" s="136"/>
      <c r="N62" s="139"/>
      <c r="O62" s="7"/>
      <c r="P62" s="7"/>
    </row>
    <row r="63" spans="2:16" x14ac:dyDescent="0.2">
      <c r="B63" s="288"/>
      <c r="C63" s="134"/>
      <c r="D63" s="117"/>
      <c r="E63" s="117"/>
      <c r="F63" s="289"/>
      <c r="G63" s="165"/>
      <c r="H63" s="117"/>
      <c r="I63" s="117"/>
      <c r="J63" s="117"/>
      <c r="K63" s="134"/>
      <c r="L63" s="138"/>
      <c r="M63" s="136"/>
      <c r="N63" s="139"/>
      <c r="O63" s="7"/>
      <c r="P63" s="7"/>
    </row>
    <row r="64" spans="2:16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sheetProtection selectLockedCells="1" selectUnlockedCells="1"/>
  <sortState ref="B15:L18">
    <sortCondition descending="1" ref="H15:H18"/>
  </sortState>
  <mergeCells count="26">
    <mergeCell ref="A1:L1"/>
    <mergeCell ref="A2:L2"/>
    <mergeCell ref="A3:L3"/>
    <mergeCell ref="A4:L4"/>
    <mergeCell ref="C6:J6"/>
    <mergeCell ref="A8:B8"/>
    <mergeCell ref="L9:L10"/>
    <mergeCell ref="D10:H10"/>
    <mergeCell ref="A6:B6"/>
    <mergeCell ref="A7:B7"/>
    <mergeCell ref="C7:H7"/>
    <mergeCell ref="I7:K7"/>
    <mergeCell ref="D8:H8"/>
    <mergeCell ref="I8:K8"/>
    <mergeCell ref="D9:H9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6" firstPageNumber="0" fitToWidth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62"/>
  <sheetViews>
    <sheetView view="pageLayout" topLeftCell="A2" zoomScaleNormal="70" zoomScaleSheetLayoutView="100" workbookViewId="0">
      <selection sqref="A1:L27"/>
    </sheetView>
  </sheetViews>
  <sheetFormatPr defaultColWidth="9.140625" defaultRowHeight="12.75" x14ac:dyDescent="0.2"/>
  <cols>
    <col min="1" max="1" width="6.5703125" style="11" customWidth="1"/>
    <col min="2" max="2" width="22.85546875" style="11" customWidth="1"/>
    <col min="3" max="3" width="9.42578125" style="11" customWidth="1"/>
    <col min="4" max="4" width="7.5703125" style="11" customWidth="1"/>
    <col min="5" max="5" width="21.85546875" style="11" customWidth="1"/>
    <col min="6" max="6" width="15.42578125" style="11" customWidth="1"/>
    <col min="7" max="7" width="7.5703125" style="11" customWidth="1"/>
    <col min="8" max="8" width="10.28515625" style="11" customWidth="1"/>
    <col min="9" max="9" width="8.7109375" style="11" customWidth="1"/>
    <col min="10" max="11" width="8.5703125" style="11" customWidth="1"/>
    <col min="12" max="12" width="38.28515625" style="11" customWidth="1"/>
    <col min="13" max="13" width="7" style="11" customWidth="1"/>
    <col min="14" max="14" width="9.85546875" style="11" customWidth="1"/>
    <col min="15" max="15" width="13.140625" style="11" customWidth="1"/>
    <col min="16" max="16" width="12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148"/>
      <c r="N1" s="148"/>
      <c r="O1" s="148"/>
      <c r="P1" s="148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148"/>
      <c r="N2" s="148"/>
      <c r="O2" s="148"/>
      <c r="P2" s="148"/>
      <c r="Q2" s="3"/>
    </row>
    <row r="3" spans="1:18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  <c r="L3" s="928"/>
      <c r="M3" s="148"/>
      <c r="N3" s="148"/>
      <c r="O3" s="148"/>
      <c r="P3" s="148"/>
      <c r="Q3" s="10"/>
      <c r="R3" s="89"/>
    </row>
    <row r="4" spans="1:18" s="33" customFormat="1" x14ac:dyDescent="0.2">
      <c r="A4" s="928" t="s">
        <v>125</v>
      </c>
      <c r="B4" s="928"/>
      <c r="C4" s="928"/>
      <c r="D4" s="928"/>
      <c r="E4" s="928"/>
      <c r="F4" s="928"/>
      <c r="G4" s="928"/>
      <c r="H4" s="928"/>
      <c r="I4" s="928"/>
      <c r="J4" s="928"/>
      <c r="K4" s="928"/>
      <c r="L4" s="928"/>
      <c r="M4" s="148"/>
      <c r="N4" s="148"/>
      <c r="O4" s="148"/>
      <c r="P4" s="148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7"/>
      <c r="N5" s="7"/>
      <c r="O5" s="7"/>
      <c r="P5" s="7"/>
    </row>
    <row r="6" spans="1:18" s="33" customFormat="1" ht="15.75" x14ac:dyDescent="0.25">
      <c r="A6" s="926"/>
      <c r="B6" s="926"/>
      <c r="C6" s="929" t="s">
        <v>1</v>
      </c>
      <c r="D6" s="930"/>
      <c r="E6" s="930"/>
      <c r="F6" s="930"/>
      <c r="G6" s="930"/>
      <c r="H6" s="930"/>
      <c r="I6" s="930"/>
      <c r="J6" s="930"/>
      <c r="K6" s="123"/>
      <c r="L6" s="123"/>
      <c r="M6" s="149"/>
      <c r="N6" s="125"/>
      <c r="O6" s="125"/>
      <c r="P6" s="125"/>
    </row>
    <row r="7" spans="1:18" s="33" customFormat="1" ht="15.75" x14ac:dyDescent="0.2">
      <c r="A7" s="926" t="s">
        <v>240</v>
      </c>
      <c r="B7" s="926"/>
      <c r="C7" s="938" t="s">
        <v>241</v>
      </c>
      <c r="D7" s="938"/>
      <c r="E7" s="938"/>
      <c r="F7" s="938"/>
      <c r="G7" s="938"/>
      <c r="H7" s="939"/>
      <c r="I7" s="955" t="s">
        <v>39</v>
      </c>
      <c r="J7" s="955"/>
      <c r="K7" s="955"/>
      <c r="L7" s="328" t="s">
        <v>19</v>
      </c>
      <c r="M7" s="95"/>
      <c r="N7" s="125"/>
      <c r="O7" s="125"/>
      <c r="P7" s="125"/>
    </row>
    <row r="8" spans="1:18" s="33" customFormat="1" ht="15" x14ac:dyDescent="0.2">
      <c r="A8" s="925" t="s">
        <v>123</v>
      </c>
      <c r="B8" s="925"/>
      <c r="C8" s="200"/>
      <c r="D8" s="945" t="s">
        <v>361</v>
      </c>
      <c r="E8" s="945"/>
      <c r="F8" s="945"/>
      <c r="G8" s="945"/>
      <c r="H8" s="945"/>
      <c r="I8" s="947" t="s">
        <v>2</v>
      </c>
      <c r="J8" s="948"/>
      <c r="K8" s="949"/>
      <c r="L8" s="201" t="s">
        <v>29</v>
      </c>
      <c r="M8" s="132"/>
      <c r="N8" s="145"/>
      <c r="O8" s="145"/>
      <c r="P8" s="145"/>
    </row>
    <row r="9" spans="1:18" s="33" customFormat="1" ht="15.75" x14ac:dyDescent="0.25">
      <c r="A9" s="184" t="s">
        <v>41</v>
      </c>
      <c r="B9" s="202"/>
      <c r="C9" s="384">
        <v>74</v>
      </c>
      <c r="D9" s="929" t="s">
        <v>236</v>
      </c>
      <c r="E9" s="929"/>
      <c r="F9" s="929"/>
      <c r="G9" s="929"/>
      <c r="H9" s="1021"/>
      <c r="I9" s="64" t="s">
        <v>3</v>
      </c>
      <c r="J9" s="64" t="s">
        <v>4</v>
      </c>
      <c r="K9" s="64" t="s">
        <v>5</v>
      </c>
      <c r="L9" s="952">
        <v>213</v>
      </c>
      <c r="M9" s="94"/>
      <c r="N9" s="124"/>
      <c r="O9" s="124"/>
      <c r="P9" s="124"/>
    </row>
    <row r="10" spans="1:18" s="33" customFormat="1" ht="15" customHeight="1" x14ac:dyDescent="0.2">
      <c r="A10" s="184" t="s">
        <v>42</v>
      </c>
      <c r="B10" s="203"/>
      <c r="C10" s="385">
        <v>6</v>
      </c>
      <c r="D10" s="936" t="s">
        <v>155</v>
      </c>
      <c r="E10" s="936"/>
      <c r="F10" s="936"/>
      <c r="G10" s="936"/>
      <c r="H10" s="937"/>
      <c r="I10" s="64">
        <v>181</v>
      </c>
      <c r="J10" s="64">
        <v>146</v>
      </c>
      <c r="K10" s="64">
        <v>86</v>
      </c>
      <c r="L10" s="953"/>
      <c r="M10" s="144"/>
      <c r="N10" s="128"/>
      <c r="O10" s="128"/>
      <c r="P10" s="128"/>
    </row>
    <row r="11" spans="1:18" s="7" customFormat="1" x14ac:dyDescent="0.2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N11" s="22"/>
      <c r="O11" s="22"/>
      <c r="P11" s="22"/>
    </row>
    <row r="12" spans="1:18" s="33" customFormat="1" ht="13.15" customHeight="1" x14ac:dyDescent="0.2">
      <c r="A12" s="931" t="s">
        <v>127</v>
      </c>
      <c r="B12" s="932" t="s">
        <v>128</v>
      </c>
      <c r="C12" s="931" t="s">
        <v>7</v>
      </c>
      <c r="D12" s="931" t="s">
        <v>8</v>
      </c>
      <c r="E12" s="931" t="s">
        <v>9</v>
      </c>
      <c r="F12" s="192" t="s">
        <v>130</v>
      </c>
      <c r="G12" s="931" t="s">
        <v>10</v>
      </c>
      <c r="H12" s="931" t="s">
        <v>18</v>
      </c>
      <c r="I12" s="943" t="s">
        <v>6</v>
      </c>
      <c r="J12" s="931" t="s">
        <v>12</v>
      </c>
      <c r="K12" s="934" t="s">
        <v>13</v>
      </c>
      <c r="L12" s="934" t="s">
        <v>14</v>
      </c>
      <c r="M12" s="130"/>
      <c r="N12" s="22"/>
      <c r="O12" s="22"/>
      <c r="P12" s="22"/>
    </row>
    <row r="13" spans="1:18" s="33" customFormat="1" x14ac:dyDescent="0.2">
      <c r="A13" s="931"/>
      <c r="B13" s="933"/>
      <c r="C13" s="931"/>
      <c r="D13" s="931"/>
      <c r="E13" s="931"/>
      <c r="F13" s="193" t="s">
        <v>129</v>
      </c>
      <c r="G13" s="931"/>
      <c r="H13" s="931"/>
      <c r="I13" s="944"/>
      <c r="J13" s="931"/>
      <c r="K13" s="935"/>
      <c r="L13" s="935"/>
      <c r="M13" s="130"/>
      <c r="N13" s="22"/>
      <c r="O13" s="22"/>
      <c r="P13" s="22"/>
    </row>
    <row r="14" spans="1:18" s="33" customFormat="1" ht="15" customHeight="1" x14ac:dyDescent="0.2">
      <c r="A14" s="371">
        <v>1</v>
      </c>
      <c r="B14" s="292" t="s">
        <v>206</v>
      </c>
      <c r="C14" s="166">
        <v>2004</v>
      </c>
      <c r="D14" s="64" t="s">
        <v>4</v>
      </c>
      <c r="E14" s="184" t="s">
        <v>157</v>
      </c>
      <c r="F14" s="294" t="s">
        <v>207</v>
      </c>
      <c r="G14" s="562">
        <v>78</v>
      </c>
      <c r="H14" s="580">
        <v>150</v>
      </c>
      <c r="I14" s="506">
        <f>RANK(H14,H$14:H$22,0)</f>
        <v>1</v>
      </c>
      <c r="J14" s="581">
        <f>INDEX({20;18;16;15;14;13;12;11;10;9;8;7;6;5;4;3;2;1},MATCH(I14,{1;2;3;4;5;6;7;8;9;10;11;12;13;14;15;16;17;18},0))</f>
        <v>20</v>
      </c>
      <c r="K14" s="177" t="s">
        <v>4</v>
      </c>
      <c r="L14" s="368" t="s">
        <v>265</v>
      </c>
      <c r="M14" s="7"/>
      <c r="N14" s="7"/>
      <c r="O14" s="7"/>
      <c r="P14" s="7"/>
    </row>
    <row r="15" spans="1:18" ht="15" customHeight="1" x14ac:dyDescent="0.2">
      <c r="A15" s="371">
        <v>2</v>
      </c>
      <c r="B15" s="292" t="s">
        <v>299</v>
      </c>
      <c r="C15" s="166">
        <v>2003</v>
      </c>
      <c r="D15" s="64" t="s">
        <v>3</v>
      </c>
      <c r="E15" s="184" t="s">
        <v>157</v>
      </c>
      <c r="F15" s="64" t="s">
        <v>293</v>
      </c>
      <c r="G15" s="97">
        <v>68.849999999999994</v>
      </c>
      <c r="H15" s="580">
        <v>131</v>
      </c>
      <c r="I15" s="506">
        <f>RANK(H15,H$14:H$22,0)</f>
        <v>2</v>
      </c>
      <c r="J15" s="581">
        <f>INDEX({20;18;16;15;14;13;12;11;10;9;8;7;6;5;4;3;2;1},MATCH(I15,{1;2;3;4;5;6;7;8;9;10;11;12;13;14;15;16;17;18},0))</f>
        <v>18</v>
      </c>
      <c r="K15" s="177" t="s">
        <v>5</v>
      </c>
      <c r="L15" s="369" t="s">
        <v>267</v>
      </c>
      <c r="M15" s="151"/>
      <c r="N15" s="151"/>
      <c r="O15" s="151"/>
      <c r="P15" s="151"/>
    </row>
    <row r="16" spans="1:18" ht="15" customHeight="1" x14ac:dyDescent="0.2">
      <c r="A16" s="371">
        <v>3</v>
      </c>
      <c r="B16" s="447" t="s">
        <v>287</v>
      </c>
      <c r="C16" s="466">
        <v>2004</v>
      </c>
      <c r="D16" s="406">
        <v>1</v>
      </c>
      <c r="E16" s="409" t="s">
        <v>31</v>
      </c>
      <c r="F16" s="294"/>
      <c r="G16" s="562">
        <v>68.7</v>
      </c>
      <c r="H16" s="580">
        <v>55</v>
      </c>
      <c r="I16" s="506">
        <f>RANK(H16,H$14:H$22,0)</f>
        <v>3</v>
      </c>
      <c r="J16" s="581">
        <f>INDEX({20;18;16;15;14;13;12;11;10;9;8;7;6;5;4;3;2;1},MATCH(I16,{1;2;3;4;5;6;7;8;9;10;11;12;13;14;15;16;17;18},0))</f>
        <v>16</v>
      </c>
      <c r="K16" s="177"/>
      <c r="L16" s="409" t="s">
        <v>288</v>
      </c>
      <c r="M16" s="151"/>
      <c r="N16" s="151"/>
      <c r="O16" s="151"/>
      <c r="P16" s="151"/>
    </row>
    <row r="17" spans="1:18" ht="15" customHeight="1" x14ac:dyDescent="0.2">
      <c r="A17" s="371">
        <v>4</v>
      </c>
      <c r="B17" s="185" t="s">
        <v>285</v>
      </c>
      <c r="C17" s="397">
        <v>1999</v>
      </c>
      <c r="D17" s="398" t="s">
        <v>5</v>
      </c>
      <c r="E17" s="185" t="s">
        <v>31</v>
      </c>
      <c r="F17" s="294"/>
      <c r="G17" s="562">
        <v>77.8</v>
      </c>
      <c r="H17" s="580">
        <v>49</v>
      </c>
      <c r="I17" s="506">
        <f>RANK(H17,H$14:H$22,0)</f>
        <v>4</v>
      </c>
      <c r="J17" s="581">
        <f>INDEX({20;18;16;15;14;13;12;11;10;9;8;7;6;5;4;3;2;1},MATCH(I17,{1;2;3;4;5;6;7;8;9;10;11;12;13;14;15;16;17;18},0))</f>
        <v>15</v>
      </c>
      <c r="K17" s="177"/>
      <c r="L17" s="185" t="s">
        <v>286</v>
      </c>
      <c r="M17" s="134"/>
      <c r="N17" s="117"/>
      <c r="O17" s="137"/>
      <c r="P17" s="146"/>
    </row>
    <row r="18" spans="1:18" s="33" customFormat="1" ht="15.6" customHeight="1" x14ac:dyDescent="0.2">
      <c r="A18" s="433"/>
      <c r="B18" s="295"/>
      <c r="C18" s="296"/>
      <c r="D18" s="888"/>
      <c r="E18" s="297"/>
      <c r="F18" s="108"/>
      <c r="G18" s="435"/>
      <c r="H18" s="780"/>
      <c r="I18" s="757"/>
      <c r="J18" s="781"/>
      <c r="K18" s="735"/>
      <c r="L18" s="297"/>
      <c r="M18" s="134"/>
      <c r="N18" s="117"/>
      <c r="O18" s="139"/>
      <c r="P18" s="146"/>
      <c r="R18" s="34"/>
    </row>
    <row r="19" spans="1:18" s="33" customFormat="1" ht="15" customHeight="1" x14ac:dyDescent="0.2">
      <c r="A19" s="433"/>
      <c r="B19" s="486"/>
      <c r="C19" s="296"/>
      <c r="D19" s="730"/>
      <c r="E19" s="297"/>
      <c r="F19" s="782"/>
      <c r="G19" s="789"/>
      <c r="H19" s="780"/>
      <c r="I19" s="757"/>
      <c r="J19" s="781"/>
      <c r="K19" s="729"/>
      <c r="L19" s="297"/>
      <c r="M19" s="134"/>
      <c r="N19" s="117"/>
      <c r="O19" s="139"/>
      <c r="P19" s="146"/>
      <c r="R19" s="34"/>
    </row>
    <row r="20" spans="1:18" s="33" customFormat="1" ht="15.6" customHeight="1" x14ac:dyDescent="0.2">
      <c r="A20" s="433"/>
      <c r="B20" s="295"/>
      <c r="C20" s="296"/>
      <c r="D20" s="730"/>
      <c r="E20" s="297"/>
      <c r="F20" s="782"/>
      <c r="G20" s="789"/>
      <c r="H20" s="780"/>
      <c r="I20" s="757"/>
      <c r="J20" s="781"/>
      <c r="K20" s="729"/>
      <c r="L20" s="297"/>
      <c r="M20" s="134"/>
      <c r="N20" s="117"/>
      <c r="O20" s="139"/>
      <c r="P20" s="146"/>
      <c r="R20" s="34"/>
    </row>
    <row r="21" spans="1:18" s="33" customFormat="1" ht="15" customHeight="1" x14ac:dyDescent="0.2">
      <c r="A21" s="433"/>
      <c r="B21" s="295"/>
      <c r="C21" s="296"/>
      <c r="D21" s="730"/>
      <c r="E21" s="297"/>
      <c r="F21" s="782"/>
      <c r="G21" s="789"/>
      <c r="H21" s="780"/>
      <c r="I21" s="757"/>
      <c r="J21" s="781"/>
      <c r="K21" s="729"/>
      <c r="L21" s="297"/>
      <c r="M21" s="134"/>
      <c r="N21" s="117"/>
      <c r="O21" s="139"/>
      <c r="P21" s="146"/>
      <c r="R21" s="34"/>
    </row>
    <row r="22" spans="1:18" s="33" customFormat="1" ht="15.6" customHeight="1" x14ac:dyDescent="0.2">
      <c r="A22" s="433"/>
      <c r="B22" s="295"/>
      <c r="C22" s="296"/>
      <c r="D22" s="730"/>
      <c r="E22" s="297"/>
      <c r="F22" s="782"/>
      <c r="G22" s="789"/>
      <c r="H22" s="780"/>
      <c r="I22" s="757"/>
      <c r="J22" s="781"/>
      <c r="K22" s="729"/>
      <c r="L22" s="297"/>
      <c r="M22" s="134"/>
      <c r="N22" s="117"/>
      <c r="O22" s="139"/>
      <c r="P22" s="146"/>
      <c r="R22" s="34"/>
    </row>
    <row r="23" spans="1:18" ht="13.15" customHeight="1" x14ac:dyDescent="0.2">
      <c r="A23" s="111" t="s">
        <v>15</v>
      </c>
      <c r="B23" s="111"/>
      <c r="C23" s="111" t="s">
        <v>227</v>
      </c>
      <c r="D23" s="187"/>
      <c r="E23" s="113"/>
      <c r="F23" s="111"/>
      <c r="G23" s="111" t="s">
        <v>99</v>
      </c>
      <c r="H23" s="111"/>
      <c r="I23" s="111"/>
      <c r="J23" s="187"/>
      <c r="K23" s="112" t="s">
        <v>131</v>
      </c>
      <c r="L23" s="187"/>
      <c r="M23" s="134"/>
      <c r="N23" s="117"/>
      <c r="O23" s="139"/>
      <c r="P23" s="146"/>
      <c r="Q23" s="33"/>
      <c r="R23" s="12"/>
    </row>
    <row r="24" spans="1:18" s="18" customFormat="1" ht="13.15" customHeight="1" x14ac:dyDescent="0.2">
      <c r="A24" s="111"/>
      <c r="B24" s="111"/>
      <c r="C24" s="112"/>
      <c r="D24" s="187"/>
      <c r="E24" s="113"/>
      <c r="F24" s="111"/>
      <c r="G24" s="111"/>
      <c r="H24" s="111"/>
      <c r="I24" s="111"/>
      <c r="J24" s="187"/>
      <c r="K24" s="187"/>
      <c r="L24" s="187"/>
      <c r="M24" s="134"/>
      <c r="N24" s="117"/>
      <c r="O24" s="139"/>
      <c r="P24" s="146"/>
      <c r="Q24" s="33"/>
      <c r="R24" s="26"/>
    </row>
    <row r="25" spans="1:18" s="25" customFormat="1" ht="13.15" customHeight="1" x14ac:dyDescent="0.2">
      <c r="A25" s="111" t="s">
        <v>16</v>
      </c>
      <c r="B25" s="111"/>
      <c r="C25" s="111" t="s">
        <v>132</v>
      </c>
      <c r="D25" s="111"/>
      <c r="E25" s="111"/>
      <c r="F25" s="111"/>
      <c r="G25" s="111" t="s">
        <v>100</v>
      </c>
      <c r="H25" s="111"/>
      <c r="I25" s="111"/>
      <c r="J25" s="187"/>
      <c r="K25" s="187" t="s">
        <v>262</v>
      </c>
      <c r="L25" s="187"/>
      <c r="M25" s="134"/>
      <c r="N25" s="117"/>
      <c r="O25" s="146"/>
      <c r="P25" s="146"/>
      <c r="R25" s="26"/>
    </row>
    <row r="26" spans="1:18" s="25" customFormat="1" ht="13.15" customHeight="1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34"/>
      <c r="N26" s="117"/>
      <c r="O26" s="139"/>
      <c r="P26" s="146"/>
      <c r="Q26" s="33"/>
      <c r="R26" s="26"/>
    </row>
    <row r="27" spans="1:18" s="25" customFormat="1" ht="13.15" customHeight="1" x14ac:dyDescent="0.2">
      <c r="A27" s="187"/>
      <c r="B27" s="187"/>
      <c r="C27" s="111"/>
      <c r="D27" s="187"/>
      <c r="E27" s="187"/>
      <c r="F27" s="187"/>
      <c r="G27" s="187"/>
      <c r="H27" s="187"/>
      <c r="I27" s="187"/>
      <c r="J27" s="187"/>
      <c r="K27" s="187"/>
      <c r="L27" s="187"/>
      <c r="M27" s="134"/>
      <c r="N27" s="117"/>
      <c r="O27" s="140"/>
      <c r="P27" s="147"/>
      <c r="Q27" s="33"/>
      <c r="R27" s="26"/>
    </row>
    <row r="28" spans="1:18" s="25" customFormat="1" ht="13.15" customHeight="1" x14ac:dyDescent="0.2">
      <c r="A28" s="284"/>
      <c r="B28" s="175"/>
      <c r="C28" s="136"/>
      <c r="D28" s="136"/>
      <c r="E28" s="117"/>
      <c r="F28" s="289"/>
      <c r="G28" s="290"/>
      <c r="H28" s="117"/>
      <c r="I28" s="138"/>
      <c r="J28" s="117"/>
      <c r="K28" s="134"/>
      <c r="L28" s="134"/>
      <c r="M28" s="134"/>
      <c r="N28" s="117"/>
      <c r="O28" s="139"/>
      <c r="P28" s="147"/>
      <c r="Q28" s="33"/>
      <c r="R28" s="26"/>
    </row>
    <row r="29" spans="1:18" s="25" customFormat="1" ht="13.15" customHeight="1" x14ac:dyDescent="0.2">
      <c r="A29" s="284"/>
      <c r="B29" s="181"/>
      <c r="C29" s="134"/>
      <c r="D29" s="117"/>
      <c r="E29" s="117"/>
      <c r="F29" s="117"/>
      <c r="G29" s="165"/>
      <c r="H29" s="117"/>
      <c r="I29" s="117"/>
      <c r="J29" s="117"/>
      <c r="K29" s="134"/>
      <c r="L29" s="138"/>
      <c r="M29" s="134"/>
      <c r="N29" s="117"/>
      <c r="O29" s="146"/>
      <c r="P29" s="146"/>
      <c r="Q29" s="33"/>
      <c r="R29" s="26"/>
    </row>
    <row r="30" spans="1:18" s="25" customFormat="1" ht="13.15" customHeight="1" x14ac:dyDescent="0.2">
      <c r="A30" s="109"/>
      <c r="B30" s="109"/>
      <c r="C30" s="109"/>
      <c r="D30" s="109"/>
      <c r="E30" s="109"/>
      <c r="F30" s="109"/>
      <c r="G30" s="113"/>
      <c r="H30" s="113"/>
      <c r="I30" s="113"/>
      <c r="J30" s="113"/>
      <c r="K30" s="113"/>
      <c r="L30" s="113"/>
      <c r="M30" s="134"/>
      <c r="N30" s="117"/>
      <c r="O30" s="139"/>
      <c r="P30" s="146"/>
      <c r="Q30" s="33"/>
      <c r="R30" s="12"/>
    </row>
    <row r="31" spans="1:18" s="33" customFormat="1" x14ac:dyDescent="0.2">
      <c r="A31" s="114"/>
      <c r="B31" s="113"/>
      <c r="C31" s="112"/>
      <c r="D31" s="109"/>
      <c r="E31" s="113"/>
      <c r="F31" s="114"/>
      <c r="G31" s="109"/>
      <c r="H31" s="113"/>
      <c r="I31" s="113"/>
      <c r="J31" s="113"/>
      <c r="K31" s="109"/>
      <c r="L31" s="112"/>
      <c r="M31" s="5"/>
      <c r="N31" s="5"/>
      <c r="O31" s="5"/>
      <c r="P31" s="5"/>
    </row>
    <row r="32" spans="1:18" s="33" customFormat="1" x14ac:dyDescent="0.2">
      <c r="A32" s="114"/>
      <c r="B32" s="113"/>
      <c r="C32" s="112"/>
      <c r="D32" s="109"/>
      <c r="E32" s="113"/>
      <c r="F32" s="114"/>
      <c r="G32" s="109"/>
      <c r="H32" s="113"/>
      <c r="I32" s="113"/>
      <c r="J32" s="113"/>
      <c r="K32" s="109"/>
      <c r="L32" s="112"/>
      <c r="M32" s="92"/>
      <c r="N32" s="7"/>
      <c r="O32" s="7"/>
      <c r="P32" s="7"/>
    </row>
    <row r="33" spans="1:16" s="33" customFormat="1" ht="13.15" customHeight="1" x14ac:dyDescent="0.2">
      <c r="A33" s="114"/>
      <c r="B33" s="113"/>
      <c r="C33" s="113"/>
      <c r="D33" s="113"/>
      <c r="E33" s="113"/>
      <c r="F33" s="114"/>
      <c r="G33" s="109"/>
      <c r="H33" s="113"/>
      <c r="I33" s="113"/>
      <c r="J33" s="113"/>
      <c r="K33" s="109"/>
      <c r="L33" s="112"/>
      <c r="M33" s="92"/>
      <c r="N33" s="7"/>
      <c r="O33" s="7"/>
      <c r="P33" s="7"/>
    </row>
    <row r="34" spans="1:16" s="33" customFormat="1" x14ac:dyDescent="0.2">
      <c r="A34" s="114"/>
      <c r="B34" s="113"/>
      <c r="C34" s="113"/>
      <c r="D34" s="113"/>
      <c r="E34" s="113"/>
      <c r="F34" s="113"/>
      <c r="G34" s="114"/>
      <c r="H34" s="109"/>
      <c r="I34" s="113"/>
      <c r="J34" s="113"/>
      <c r="K34" s="113"/>
      <c r="L34" s="109"/>
      <c r="M34" s="92"/>
      <c r="N34" s="7"/>
      <c r="O34" s="7"/>
      <c r="P34" s="7"/>
    </row>
    <row r="35" spans="1:16" x14ac:dyDescent="0.2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7"/>
      <c r="N35" s="7"/>
      <c r="O35" s="7"/>
      <c r="P35" s="7"/>
    </row>
    <row r="36" spans="1:16" x14ac:dyDescent="0.2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7"/>
      <c r="N36" s="7"/>
      <c r="O36" s="7"/>
      <c r="P36" s="7"/>
    </row>
    <row r="37" spans="1:16" x14ac:dyDescent="0.2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7"/>
      <c r="N37" s="7"/>
      <c r="O37" s="7"/>
      <c r="P37" s="7"/>
    </row>
    <row r="38" spans="1:16" x14ac:dyDescent="0.2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7"/>
      <c r="N38" s="7"/>
      <c r="O38" s="7"/>
      <c r="P38" s="7"/>
    </row>
    <row r="39" spans="1:16" x14ac:dyDescent="0.2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7"/>
      <c r="N39" s="7"/>
      <c r="O39" s="7"/>
      <c r="P39" s="7"/>
    </row>
    <row r="40" spans="1:16" x14ac:dyDescent="0.2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7"/>
      <c r="N40" s="7"/>
      <c r="O40" s="7"/>
      <c r="P40" s="7"/>
    </row>
    <row r="41" spans="1:16" x14ac:dyDescent="0.2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7"/>
      <c r="N41" s="7"/>
      <c r="O41" s="7"/>
      <c r="P41" s="7"/>
    </row>
    <row r="42" spans="1:16" x14ac:dyDescent="0.2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7"/>
      <c r="N42" s="7"/>
      <c r="O42" s="7"/>
      <c r="P42" s="7"/>
    </row>
    <row r="43" spans="1:16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33"/>
      <c r="N43" s="33"/>
      <c r="O43" s="33"/>
      <c r="P43" s="33"/>
    </row>
    <row r="44" spans="1:16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33"/>
      <c r="N44" s="33"/>
      <c r="O44" s="33"/>
      <c r="P44" s="33"/>
    </row>
    <row r="45" spans="1:16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33"/>
      <c r="N45" s="33"/>
      <c r="O45" s="33"/>
      <c r="P45" s="33"/>
    </row>
    <row r="46" spans="1:16" x14ac:dyDescent="0.2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33"/>
      <c r="N46" s="33"/>
      <c r="O46" s="33"/>
      <c r="P46" s="33"/>
    </row>
    <row r="47" spans="1:16" x14ac:dyDescent="0.2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33"/>
      <c r="N47" s="33"/>
      <c r="O47" s="33"/>
      <c r="P47" s="33"/>
    </row>
    <row r="48" spans="1:16" x14ac:dyDescent="0.2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33"/>
      <c r="N48" s="33"/>
      <c r="O48" s="33"/>
      <c r="P48" s="33"/>
    </row>
    <row r="49" spans="1:17" x14ac:dyDescent="0.2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33"/>
      <c r="N49" s="33"/>
      <c r="O49" s="33"/>
      <c r="P49" s="33"/>
    </row>
    <row r="50" spans="1:17" x14ac:dyDescent="0.2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33"/>
      <c r="N50" s="33"/>
      <c r="O50" s="33"/>
      <c r="P50" s="33"/>
    </row>
    <row r="51" spans="1:17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</row>
    <row r="53" spans="1:17" x14ac:dyDescent="0.2">
      <c r="B53" s="285"/>
      <c r="C53" s="23"/>
      <c r="D53" s="134"/>
      <c r="E53" s="286"/>
      <c r="F53" s="117"/>
      <c r="G53" s="289"/>
      <c r="H53" s="165"/>
      <c r="I53" s="117"/>
      <c r="J53" s="117"/>
      <c r="K53" s="117"/>
      <c r="L53" s="134"/>
      <c r="M53" s="134"/>
      <c r="N53" s="117"/>
      <c r="O53" s="137"/>
      <c r="P53" s="7"/>
      <c r="Q53" s="7"/>
    </row>
    <row r="54" spans="1:17" x14ac:dyDescent="0.2">
      <c r="B54" s="288"/>
      <c r="C54" s="285"/>
      <c r="D54" s="134"/>
      <c r="E54" s="117"/>
      <c r="F54" s="117"/>
      <c r="G54" s="289"/>
      <c r="H54" s="165"/>
      <c r="I54" s="117"/>
      <c r="J54" s="117"/>
      <c r="K54" s="117"/>
      <c r="L54" s="134"/>
      <c r="M54" s="134"/>
      <c r="N54" s="117"/>
      <c r="O54" s="139"/>
      <c r="P54" s="7"/>
      <c r="Q54" s="7"/>
    </row>
    <row r="55" spans="1:17" x14ac:dyDescent="0.2">
      <c r="B55" s="285"/>
      <c r="C55" s="285"/>
      <c r="D55" s="134"/>
      <c r="E55" s="117"/>
      <c r="F55" s="117"/>
      <c r="G55" s="289"/>
      <c r="H55" s="165"/>
      <c r="I55" s="117"/>
      <c r="J55" s="117"/>
      <c r="K55" s="117"/>
      <c r="L55" s="134"/>
      <c r="M55" s="134"/>
      <c r="N55" s="117"/>
      <c r="O55" s="139"/>
      <c r="P55" s="7"/>
      <c r="Q55" s="7"/>
    </row>
    <row r="56" spans="1:17" x14ac:dyDescent="0.2">
      <c r="B56" s="288"/>
      <c r="C56" s="285"/>
      <c r="D56" s="134"/>
      <c r="E56" s="117"/>
      <c r="F56" s="117"/>
      <c r="G56" s="289"/>
      <c r="H56" s="165"/>
      <c r="I56" s="117"/>
      <c r="J56" s="117"/>
      <c r="K56" s="117"/>
      <c r="L56" s="134"/>
      <c r="M56" s="134"/>
      <c r="N56" s="117"/>
      <c r="O56" s="139"/>
      <c r="P56" s="7"/>
      <c r="Q56" s="7"/>
    </row>
    <row r="57" spans="1:17" x14ac:dyDescent="0.2">
      <c r="B57" s="288"/>
      <c r="C57" s="285"/>
      <c r="D57" s="134"/>
      <c r="E57" s="117"/>
      <c r="F57" s="117"/>
      <c r="G57" s="289"/>
      <c r="H57" s="165"/>
      <c r="I57" s="117"/>
      <c r="J57" s="117"/>
      <c r="K57" s="117"/>
      <c r="L57" s="134"/>
      <c r="M57" s="134"/>
      <c r="N57" s="117"/>
      <c r="O57" s="139"/>
      <c r="P57" s="7"/>
      <c r="Q57" s="7"/>
    </row>
    <row r="58" spans="1:17" x14ac:dyDescent="0.2">
      <c r="B58" s="288"/>
      <c r="C58" s="285"/>
      <c r="D58" s="134"/>
      <c r="E58" s="117"/>
      <c r="F58" s="117"/>
      <c r="G58" s="289"/>
      <c r="H58" s="165"/>
      <c r="I58" s="117"/>
      <c r="J58" s="117"/>
      <c r="K58" s="117"/>
      <c r="L58" s="134"/>
      <c r="M58" s="134"/>
      <c r="N58" s="117"/>
      <c r="O58" s="139"/>
      <c r="P58" s="7"/>
      <c r="Q58" s="7"/>
    </row>
    <row r="59" spans="1:17" x14ac:dyDescent="0.2">
      <c r="B59" s="288"/>
      <c r="C59" s="285"/>
      <c r="D59" s="134"/>
      <c r="E59" s="117"/>
      <c r="F59" s="117"/>
      <c r="G59" s="289"/>
      <c r="H59" s="165"/>
      <c r="I59" s="117"/>
      <c r="J59" s="117"/>
      <c r="K59" s="117"/>
      <c r="L59" s="134"/>
      <c r="M59" s="134"/>
      <c r="N59" s="117"/>
      <c r="O59" s="139"/>
      <c r="P59" s="7"/>
      <c r="Q59" s="7"/>
    </row>
    <row r="60" spans="1:17" x14ac:dyDescent="0.2">
      <c r="B60" s="288"/>
      <c r="C60" s="285"/>
      <c r="D60" s="134"/>
      <c r="E60" s="117"/>
      <c r="F60" s="117"/>
      <c r="G60" s="289"/>
      <c r="H60" s="165"/>
      <c r="I60" s="117"/>
      <c r="J60" s="117"/>
      <c r="K60" s="117"/>
      <c r="L60" s="134"/>
      <c r="M60" s="134"/>
      <c r="N60" s="117"/>
      <c r="O60" s="139"/>
      <c r="P60" s="7"/>
      <c r="Q60" s="7"/>
    </row>
    <row r="61" spans="1:17" x14ac:dyDescent="0.2">
      <c r="B61" s="288"/>
      <c r="C61" s="285"/>
      <c r="D61" s="134"/>
      <c r="E61" s="117"/>
      <c r="F61" s="117"/>
      <c r="G61" s="289"/>
      <c r="H61" s="165"/>
      <c r="I61" s="117"/>
      <c r="J61" s="117"/>
      <c r="K61" s="117"/>
      <c r="L61" s="134"/>
      <c r="M61" s="134"/>
      <c r="N61" s="117"/>
      <c r="O61" s="139"/>
      <c r="P61" s="7"/>
      <c r="Q61" s="7"/>
    </row>
    <row r="62" spans="1:17" x14ac:dyDescent="0.2">
      <c r="B62" s="288"/>
      <c r="C62" s="285"/>
      <c r="D62" s="134"/>
      <c r="E62" s="117"/>
      <c r="F62" s="117"/>
      <c r="G62" s="289"/>
      <c r="H62" s="165"/>
      <c r="I62" s="117"/>
      <c r="J62" s="117"/>
      <c r="K62" s="117"/>
      <c r="L62" s="134"/>
      <c r="M62" s="134"/>
      <c r="N62" s="117"/>
      <c r="O62" s="139"/>
      <c r="P62" s="7"/>
      <c r="Q62" s="7"/>
    </row>
  </sheetData>
  <sheetProtection selectLockedCells="1" selectUnlockedCells="1"/>
  <sortState ref="B14:L18">
    <sortCondition descending="1" ref="K14:K18"/>
  </sortState>
  <mergeCells count="26">
    <mergeCell ref="D9:H9"/>
    <mergeCell ref="L9:L10"/>
    <mergeCell ref="D10:H10"/>
    <mergeCell ref="A1:L1"/>
    <mergeCell ref="A2:L2"/>
    <mergeCell ref="A3:L3"/>
    <mergeCell ref="A4:L4"/>
    <mergeCell ref="A6:B6"/>
    <mergeCell ref="C6:J6"/>
    <mergeCell ref="A7:B7"/>
    <mergeCell ref="C7:H7"/>
    <mergeCell ref="I7:K7"/>
    <mergeCell ref="A8:B8"/>
    <mergeCell ref="D8:H8"/>
    <mergeCell ref="I8:K8"/>
    <mergeCell ref="A12:A13"/>
    <mergeCell ref="B12:B13"/>
    <mergeCell ref="C12:C13"/>
    <mergeCell ref="D12:D13"/>
    <mergeCell ref="E12:E13"/>
    <mergeCell ref="L12:L13"/>
    <mergeCell ref="G12:G13"/>
    <mergeCell ref="H12:H13"/>
    <mergeCell ref="I12:I13"/>
    <mergeCell ref="J12:J13"/>
    <mergeCell ref="K12:K13"/>
  </mergeCells>
  <printOptions horizontalCentered="1"/>
  <pageMargins left="0.59055118110236227" right="0.19685039370078741" top="0.59055118110236227" bottom="0.59055118110236227" header="0" footer="0"/>
  <pageSetup paperSize="9" scale="85" firstPageNumber="0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49"/>
  <sheetViews>
    <sheetView view="pageLayout" zoomScale="79" zoomScaleNormal="70" zoomScaleSheetLayoutView="100" zoomScalePageLayoutView="79" workbookViewId="0">
      <selection sqref="A1:P29"/>
    </sheetView>
  </sheetViews>
  <sheetFormatPr defaultColWidth="9.140625" defaultRowHeight="12.75" x14ac:dyDescent="0.2"/>
  <cols>
    <col min="1" max="1" width="8.28515625" style="11" customWidth="1"/>
    <col min="2" max="2" width="21.5703125" style="11" customWidth="1"/>
    <col min="3" max="3" width="9.28515625" style="11" customWidth="1"/>
    <col min="4" max="4" width="7.42578125" style="11" customWidth="1"/>
    <col min="5" max="5" width="27.7109375" style="11" customWidth="1"/>
    <col min="6" max="6" width="16" style="11" customWidth="1"/>
    <col min="7" max="7" width="7.28515625" style="11" customWidth="1"/>
    <col min="8" max="8" width="8.140625" style="11" customWidth="1"/>
    <col min="9" max="9" width="8.42578125" style="33" customWidth="1"/>
    <col min="10" max="10" width="7.42578125" style="11" customWidth="1"/>
    <col min="11" max="11" width="8.5703125" style="11" customWidth="1"/>
    <col min="12" max="12" width="7.7109375" style="33" customWidth="1"/>
    <col min="13" max="13" width="10.28515625" style="11" customWidth="1"/>
    <col min="14" max="15" width="8.140625" style="11" customWidth="1"/>
    <col min="16" max="16" width="38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3"/>
    </row>
    <row r="3" spans="1:18" s="33" customFormat="1" ht="12.75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10"/>
      <c r="R3" s="89"/>
    </row>
    <row r="4" spans="1:18" s="33" customFormat="1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</row>
    <row r="6" spans="1:18" s="33" customFormat="1" ht="15.75" x14ac:dyDescent="0.25">
      <c r="A6" s="926"/>
      <c r="B6" s="926"/>
      <c r="C6" s="929" t="s">
        <v>223</v>
      </c>
      <c r="D6" s="929"/>
      <c r="E6" s="929"/>
      <c r="F6" s="929"/>
      <c r="G6" s="929"/>
      <c r="H6" s="929"/>
      <c r="I6" s="929"/>
      <c r="J6" s="929"/>
      <c r="K6" s="929"/>
      <c r="L6" s="929"/>
      <c r="M6" s="142"/>
      <c r="N6" s="142"/>
      <c r="O6" s="123"/>
      <c r="P6" s="123"/>
    </row>
    <row r="7" spans="1:18" s="33" customFormat="1" ht="15.75" x14ac:dyDescent="0.2">
      <c r="A7" s="1024"/>
      <c r="B7" s="1024"/>
      <c r="C7" s="938" t="s">
        <v>242</v>
      </c>
      <c r="D7" s="938"/>
      <c r="E7" s="938"/>
      <c r="F7" s="938"/>
      <c r="G7" s="938"/>
      <c r="H7" s="938"/>
      <c r="I7" s="938"/>
      <c r="J7" s="938"/>
      <c r="K7" s="938"/>
      <c r="L7" s="1025"/>
      <c r="M7" s="1026" t="s">
        <v>29</v>
      </c>
      <c r="N7" s="1027"/>
      <c r="O7" s="1028"/>
      <c r="P7" s="114"/>
    </row>
    <row r="8" spans="1:18" s="33" customFormat="1" ht="15" x14ac:dyDescent="0.2">
      <c r="A8" s="117"/>
      <c r="B8" s="117"/>
      <c r="C8" s="1034" t="s">
        <v>362</v>
      </c>
      <c r="D8" s="1034"/>
      <c r="E8" s="1034"/>
      <c r="F8" s="1034"/>
      <c r="G8" s="1034"/>
      <c r="H8" s="1034"/>
      <c r="I8" s="1034"/>
      <c r="J8" s="1034"/>
      <c r="K8" s="1034"/>
      <c r="L8" s="1035"/>
      <c r="M8" s="405" t="s">
        <v>11</v>
      </c>
      <c r="N8" s="405" t="s">
        <v>18</v>
      </c>
      <c r="O8" s="405" t="s">
        <v>20</v>
      </c>
      <c r="P8" s="110"/>
    </row>
    <row r="9" spans="1:18" s="33" customFormat="1" ht="15.75" x14ac:dyDescent="0.25">
      <c r="A9" s="1029" t="s">
        <v>240</v>
      </c>
      <c r="B9" s="1029"/>
      <c r="C9" s="929" t="s">
        <v>234</v>
      </c>
      <c r="D9" s="929"/>
      <c r="E9" s="929"/>
      <c r="F9" s="929"/>
      <c r="G9" s="929"/>
      <c r="H9" s="929"/>
      <c r="I9" s="929"/>
      <c r="J9" s="929"/>
      <c r="K9" s="929"/>
      <c r="L9" s="1030"/>
      <c r="M9" s="405">
        <v>151</v>
      </c>
      <c r="N9" s="405">
        <v>189</v>
      </c>
      <c r="O9" s="405">
        <v>234.5</v>
      </c>
      <c r="P9" s="117"/>
    </row>
    <row r="10" spans="1:18" s="33" customFormat="1" ht="15" customHeight="1" x14ac:dyDescent="0.2">
      <c r="A10" s="1022" t="s">
        <v>123</v>
      </c>
      <c r="B10" s="1022"/>
      <c r="C10" s="936" t="s">
        <v>224</v>
      </c>
      <c r="D10" s="936"/>
      <c r="E10" s="936"/>
      <c r="F10" s="936"/>
      <c r="G10" s="936"/>
      <c r="H10" s="936"/>
      <c r="I10" s="936"/>
      <c r="J10" s="936"/>
      <c r="K10" s="936"/>
      <c r="L10" s="1023"/>
      <c r="M10" s="1031" t="s">
        <v>2</v>
      </c>
      <c r="N10" s="1031"/>
      <c r="O10" s="1031"/>
      <c r="P10" s="108"/>
    </row>
    <row r="11" spans="1:18" s="7" customFormat="1" ht="15" x14ac:dyDescent="0.2">
      <c r="A11" s="184" t="s">
        <v>41</v>
      </c>
      <c r="B11" s="64"/>
      <c r="C11" s="384">
        <v>74</v>
      </c>
      <c r="D11" s="110"/>
      <c r="E11" s="110"/>
      <c r="F11" s="110"/>
      <c r="G11" s="110"/>
      <c r="H11" s="110"/>
      <c r="I11" s="110"/>
      <c r="J11" s="117"/>
      <c r="K11" s="117"/>
      <c r="L11" s="117"/>
      <c r="M11" s="189" t="s">
        <v>3</v>
      </c>
      <c r="N11" s="189" t="s">
        <v>4</v>
      </c>
      <c r="O11" s="189" t="s">
        <v>5</v>
      </c>
      <c r="P11" s="327" t="s">
        <v>126</v>
      </c>
    </row>
    <row r="12" spans="1:18" s="33" customFormat="1" ht="15" x14ac:dyDescent="0.2">
      <c r="A12" s="190" t="s">
        <v>42</v>
      </c>
      <c r="B12" s="191"/>
      <c r="C12" s="385">
        <v>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88">
        <v>192</v>
      </c>
      <c r="N12" s="188">
        <v>126</v>
      </c>
      <c r="O12" s="188">
        <v>75</v>
      </c>
      <c r="P12" s="327" t="s">
        <v>19</v>
      </c>
    </row>
    <row r="13" spans="1:18" s="33" customFormat="1" x14ac:dyDescent="0.2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</row>
    <row r="14" spans="1:18" s="33" customFormat="1" x14ac:dyDescent="0.2">
      <c r="A14" s="1032" t="s">
        <v>6</v>
      </c>
      <c r="B14" s="932" t="s">
        <v>148</v>
      </c>
      <c r="C14" s="931" t="s">
        <v>7</v>
      </c>
      <c r="D14" s="931" t="s">
        <v>8</v>
      </c>
      <c r="E14" s="931" t="s">
        <v>9</v>
      </c>
      <c r="F14" s="192" t="s">
        <v>130</v>
      </c>
      <c r="G14" s="931" t="s">
        <v>10</v>
      </c>
      <c r="H14" s="931" t="s">
        <v>11</v>
      </c>
      <c r="I14" s="1036" t="s">
        <v>6</v>
      </c>
      <c r="J14" s="1038" t="s">
        <v>18</v>
      </c>
      <c r="K14" s="1039"/>
      <c r="L14" s="1036" t="s">
        <v>6</v>
      </c>
      <c r="M14" s="1036" t="s">
        <v>147</v>
      </c>
      <c r="N14" s="931" t="s">
        <v>12</v>
      </c>
      <c r="O14" s="934" t="s">
        <v>13</v>
      </c>
      <c r="P14" s="934" t="s">
        <v>14</v>
      </c>
    </row>
    <row r="15" spans="1:18" s="16" customFormat="1" ht="11.25" customHeight="1" x14ac:dyDescent="0.2">
      <c r="A15" s="1033"/>
      <c r="B15" s="933"/>
      <c r="C15" s="931"/>
      <c r="D15" s="931"/>
      <c r="E15" s="931"/>
      <c r="F15" s="193" t="s">
        <v>129</v>
      </c>
      <c r="G15" s="931"/>
      <c r="H15" s="931"/>
      <c r="I15" s="1037"/>
      <c r="J15" s="15" t="s">
        <v>20</v>
      </c>
      <c r="K15" s="15" t="s">
        <v>21</v>
      </c>
      <c r="L15" s="1037"/>
      <c r="M15" s="1037"/>
      <c r="N15" s="931"/>
      <c r="O15" s="935"/>
      <c r="P15" s="935"/>
    </row>
    <row r="16" spans="1:18" s="16" customFormat="1" ht="15.6" customHeight="1" x14ac:dyDescent="0.2">
      <c r="A16" s="803">
        <f>_xlfn.RANK.EQ(M16,M$16:M$23)</f>
        <v>1</v>
      </c>
      <c r="B16" s="292" t="s">
        <v>208</v>
      </c>
      <c r="C16" s="194">
        <v>1985</v>
      </c>
      <c r="D16" s="64" t="s">
        <v>4</v>
      </c>
      <c r="E16" s="184" t="s">
        <v>146</v>
      </c>
      <c r="F16" s="197" t="s">
        <v>304</v>
      </c>
      <c r="G16" s="168">
        <v>63</v>
      </c>
      <c r="H16" s="166">
        <v>83</v>
      </c>
      <c r="I16" s="166">
        <f>_xlfn.RANK.EQ(H16,H$16:H$23)</f>
        <v>1</v>
      </c>
      <c r="J16" s="169">
        <v>147</v>
      </c>
      <c r="K16" s="64">
        <f>J16/2</f>
        <v>73.5</v>
      </c>
      <c r="L16" s="166">
        <f>_xlfn.RANK.EQ(K16,K$16:K$23)</f>
        <v>1</v>
      </c>
      <c r="M16" s="167">
        <f>K16+H16</f>
        <v>156.5</v>
      </c>
      <c r="N16" s="166">
        <f>IF(A16=1,20,IF(A16=2,18,IF(A16=3,16,IF(A16&gt;19,0,19-A16))))</f>
        <v>20</v>
      </c>
      <c r="O16" s="177"/>
      <c r="P16" s="527" t="s">
        <v>120</v>
      </c>
    </row>
    <row r="17" spans="1:20" s="18" customFormat="1" ht="15.6" customHeight="1" x14ac:dyDescent="0.2">
      <c r="A17" s="803">
        <f>_xlfn.RANK.EQ(M17,M$16:M$23)</f>
        <v>2</v>
      </c>
      <c r="B17" s="635" t="s">
        <v>292</v>
      </c>
      <c r="C17" s="736">
        <v>2007</v>
      </c>
      <c r="D17" s="737">
        <v>1</v>
      </c>
      <c r="E17" s="635" t="s">
        <v>157</v>
      </c>
      <c r="F17" s="769" t="s">
        <v>293</v>
      </c>
      <c r="G17" s="97">
        <v>59</v>
      </c>
      <c r="H17" s="166">
        <v>32</v>
      </c>
      <c r="I17" s="166">
        <f>_xlfn.RANK.EQ(H17,H$16:H$23)</f>
        <v>3</v>
      </c>
      <c r="J17" s="64">
        <v>61</v>
      </c>
      <c r="K17" s="64">
        <f>J17/2</f>
        <v>30.5</v>
      </c>
      <c r="L17" s="166">
        <f>_xlfn.RANK.EQ(K17,K$16:K$23)</f>
        <v>2</v>
      </c>
      <c r="M17" s="167">
        <f>K17+H17</f>
        <v>62.5</v>
      </c>
      <c r="N17" s="166">
        <f>IF(A17=1,20,IF(A17=2,18,IF(A17=3,16,IF(A17&gt;19,0,19-A17))))</f>
        <v>18</v>
      </c>
      <c r="O17" s="177"/>
      <c r="P17" s="195" t="s">
        <v>267</v>
      </c>
      <c r="Q17" s="33"/>
      <c r="R17" s="34"/>
      <c r="S17" s="33"/>
      <c r="T17" s="33"/>
    </row>
    <row r="18" spans="1:20" s="16" customFormat="1" ht="15.6" customHeight="1" x14ac:dyDescent="0.2">
      <c r="A18" s="804">
        <f>_xlfn.RANK.EQ(M18,M$16:M$23)</f>
        <v>3</v>
      </c>
      <c r="B18" s="635" t="s">
        <v>313</v>
      </c>
      <c r="C18" s="736">
        <v>2004</v>
      </c>
      <c r="D18" s="737">
        <v>1</v>
      </c>
      <c r="E18" s="635" t="s">
        <v>157</v>
      </c>
      <c r="F18" s="769" t="s">
        <v>323</v>
      </c>
      <c r="G18" s="790">
        <v>62.55</v>
      </c>
      <c r="H18" s="786">
        <v>33</v>
      </c>
      <c r="I18" s="786">
        <f>_xlfn.RANK.EQ(H18,H$16:H$23)</f>
        <v>2</v>
      </c>
      <c r="J18" s="791">
        <v>41</v>
      </c>
      <c r="K18" s="787">
        <f>J18/2</f>
        <v>20.5</v>
      </c>
      <c r="L18" s="786">
        <f>_xlfn.RANK.EQ(K18,K$16:K$23)</f>
        <v>3</v>
      </c>
      <c r="M18" s="792">
        <f>K18+H18</f>
        <v>53.5</v>
      </c>
      <c r="N18" s="786">
        <f>IF(A18=1,20,IF(A18=2,18,IF(A18=3,16,IF(A18&gt;19,0,19-A18))))</f>
        <v>16</v>
      </c>
      <c r="O18" s="793"/>
      <c r="P18" s="196" t="s">
        <v>314</v>
      </c>
      <c r="Q18" s="33"/>
      <c r="R18" s="19"/>
    </row>
    <row r="19" spans="1:20" s="16" customFormat="1" ht="15.6" customHeight="1" x14ac:dyDescent="0.2">
      <c r="A19" s="796"/>
      <c r="B19" s="776"/>
      <c r="C19" s="783"/>
      <c r="D19" s="784"/>
      <c r="E19" s="785"/>
      <c r="F19" s="797"/>
      <c r="G19" s="798"/>
      <c r="H19" s="783"/>
      <c r="I19" s="783"/>
      <c r="J19" s="799"/>
      <c r="K19" s="784"/>
      <c r="L19" s="783"/>
      <c r="M19" s="800"/>
      <c r="N19" s="783"/>
      <c r="O19" s="801"/>
      <c r="P19" s="802"/>
      <c r="R19" s="19"/>
    </row>
    <row r="20" spans="1:20" s="16" customFormat="1" ht="15.6" customHeight="1" x14ac:dyDescent="0.2">
      <c r="A20" s="794"/>
      <c r="B20" s="295"/>
      <c r="C20" s="729"/>
      <c r="D20" s="730"/>
      <c r="E20" s="297"/>
      <c r="F20" s="795"/>
      <c r="G20" s="494"/>
      <c r="H20" s="296"/>
      <c r="I20" s="296"/>
      <c r="J20" s="439"/>
      <c r="K20" s="730"/>
      <c r="L20" s="296"/>
      <c r="M20" s="440"/>
      <c r="N20" s="296"/>
      <c r="O20" s="136"/>
      <c r="P20" s="113"/>
      <c r="R20" s="19"/>
    </row>
    <row r="21" spans="1:20" s="16" customFormat="1" ht="15.6" customHeight="1" x14ac:dyDescent="0.2">
      <c r="A21" s="794"/>
      <c r="B21" s="496"/>
      <c r="C21" s="729"/>
      <c r="D21" s="729"/>
      <c r="E21" s="297"/>
      <c r="F21" s="487"/>
      <c r="G21" s="494"/>
      <c r="H21" s="296"/>
      <c r="I21" s="296"/>
      <c r="J21" s="439"/>
      <c r="K21" s="730"/>
      <c r="L21" s="296"/>
      <c r="M21" s="440"/>
      <c r="N21" s="296"/>
      <c r="O21" s="136"/>
      <c r="P21" s="495"/>
      <c r="R21" s="19"/>
    </row>
    <row r="22" spans="1:20" s="16" customFormat="1" ht="15.6" customHeight="1" x14ac:dyDescent="0.2">
      <c r="A22" s="794"/>
      <c r="B22" s="295"/>
      <c r="C22" s="296"/>
      <c r="D22" s="730"/>
      <c r="E22" s="297"/>
      <c r="F22" s="434"/>
      <c r="G22" s="494"/>
      <c r="H22" s="296"/>
      <c r="I22" s="296"/>
      <c r="J22" s="439"/>
      <c r="K22" s="730"/>
      <c r="L22" s="296"/>
      <c r="M22" s="440"/>
      <c r="N22" s="296"/>
      <c r="O22" s="136"/>
      <c r="P22" s="113"/>
      <c r="R22" s="19"/>
    </row>
    <row r="23" spans="1:20" s="16" customFormat="1" ht="15.6" customHeight="1" x14ac:dyDescent="0.2">
      <c r="A23" s="284"/>
      <c r="B23" s="295"/>
      <c r="C23" s="488"/>
      <c r="D23" s="487"/>
      <c r="E23" s="486"/>
      <c r="F23" s="759"/>
      <c r="G23" s="494"/>
      <c r="H23" s="296"/>
      <c r="I23" s="296"/>
      <c r="J23" s="439"/>
      <c r="K23" s="730"/>
      <c r="L23" s="296"/>
      <c r="M23" s="440"/>
      <c r="N23" s="296"/>
      <c r="O23" s="136"/>
      <c r="P23" s="113"/>
      <c r="R23" s="19"/>
    </row>
    <row r="24" spans="1:20" s="33" customFormat="1" ht="15" customHeight="1" x14ac:dyDescent="0.2">
      <c r="A24" s="187"/>
      <c r="B24" s="111" t="s">
        <v>15</v>
      </c>
      <c r="C24" s="187"/>
      <c r="D24" s="187"/>
      <c r="E24" s="111" t="s">
        <v>227</v>
      </c>
      <c r="F24" s="187"/>
      <c r="G24" s="187"/>
      <c r="H24" s="111"/>
      <c r="I24" s="111"/>
      <c r="J24" s="187"/>
      <c r="K24" s="111" t="s">
        <v>99</v>
      </c>
      <c r="L24" s="187"/>
      <c r="M24" s="187"/>
      <c r="N24" s="187"/>
      <c r="O24" s="112" t="s">
        <v>131</v>
      </c>
      <c r="P24" s="187"/>
      <c r="Q24" s="111"/>
      <c r="R24" s="19"/>
      <c r="S24" s="16"/>
      <c r="T24" s="16"/>
    </row>
    <row r="25" spans="1:20" s="33" customFormat="1" x14ac:dyDescent="0.2">
      <c r="A25" s="187"/>
      <c r="B25" s="111"/>
      <c r="C25" s="187"/>
      <c r="D25" s="187"/>
      <c r="E25" s="112"/>
      <c r="F25" s="187"/>
      <c r="G25" s="187"/>
      <c r="H25" s="111"/>
      <c r="I25" s="111"/>
      <c r="J25" s="187"/>
      <c r="K25" s="111"/>
      <c r="L25" s="187"/>
      <c r="M25" s="187"/>
      <c r="N25" s="187"/>
      <c r="O25" s="187"/>
      <c r="P25" s="187"/>
      <c r="Q25" s="187"/>
    </row>
    <row r="26" spans="1:20" s="33" customFormat="1" x14ac:dyDescent="0.2">
      <c r="A26" s="187"/>
      <c r="B26" s="111" t="s">
        <v>16</v>
      </c>
      <c r="C26" s="187"/>
      <c r="D26" s="187"/>
      <c r="E26" s="111" t="s">
        <v>269</v>
      </c>
      <c r="F26" s="187"/>
      <c r="G26" s="187"/>
      <c r="H26" s="111"/>
      <c r="I26" s="111"/>
      <c r="J26" s="187"/>
      <c r="K26" s="111" t="s">
        <v>100</v>
      </c>
      <c r="L26" s="187"/>
      <c r="M26" s="187"/>
      <c r="N26" s="187"/>
      <c r="O26" s="187" t="s">
        <v>262</v>
      </c>
      <c r="P26" s="187"/>
      <c r="Q26" s="187"/>
    </row>
    <row r="27" spans="1:20" s="33" customFormat="1" ht="15" customHeight="1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</row>
    <row r="28" spans="1:20" s="33" customFormat="1" x14ac:dyDescent="0.2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</row>
    <row r="29" spans="1:20" s="16" customFormat="1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</row>
    <row r="30" spans="1:20" s="16" customFormat="1" x14ac:dyDescent="0.2">
      <c r="A30" s="187"/>
      <c r="B30" s="187"/>
      <c r="C30" s="187"/>
      <c r="D30" s="187"/>
      <c r="E30" s="187"/>
      <c r="F30" s="187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1" spans="1:20" x14ac:dyDescent="0.2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33"/>
      <c r="R31" s="33"/>
      <c r="S31" s="33"/>
      <c r="T31" s="33"/>
    </row>
    <row r="32" spans="1:20" x14ac:dyDescent="0.2">
      <c r="A32" s="187"/>
      <c r="B32" s="187"/>
      <c r="C32" s="187"/>
      <c r="D32" s="187"/>
      <c r="E32" s="187"/>
      <c r="F32" s="187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7"/>
      <c r="R32" s="7"/>
      <c r="S32" s="7"/>
      <c r="T32" s="7"/>
    </row>
    <row r="33" spans="1:16" x14ac:dyDescent="0.2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</row>
    <row r="34" spans="1:16" x14ac:dyDescent="0.2">
      <c r="A34" s="187"/>
      <c r="B34" s="181"/>
      <c r="C34" s="136"/>
      <c r="D34" s="117"/>
      <c r="E34" s="117"/>
      <c r="F34" s="117"/>
      <c r="G34" s="165"/>
      <c r="H34" s="134"/>
      <c r="I34" s="134"/>
      <c r="J34" s="117"/>
      <c r="K34" s="117"/>
      <c r="L34" s="134"/>
      <c r="M34" s="135"/>
      <c r="N34" s="134"/>
      <c r="O34" s="136"/>
      <c r="P34" s="96"/>
    </row>
    <row r="35" spans="1:16" x14ac:dyDescent="0.2">
      <c r="A35" s="187"/>
      <c r="B35" s="181"/>
      <c r="C35" s="136"/>
      <c r="D35" s="136"/>
      <c r="E35" s="117"/>
      <c r="F35" s="117"/>
      <c r="G35" s="165"/>
      <c r="H35" s="134"/>
      <c r="I35" s="134"/>
      <c r="J35" s="138"/>
      <c r="K35" s="117"/>
      <c r="L35" s="134"/>
      <c r="M35" s="135"/>
      <c r="N35" s="134"/>
      <c r="O35" s="136"/>
      <c r="P35" s="140"/>
    </row>
    <row r="36" spans="1:16" x14ac:dyDescent="0.2">
      <c r="B36" s="161"/>
      <c r="C36" s="158"/>
      <c r="D36" s="127"/>
      <c r="E36" s="127"/>
      <c r="F36" s="162"/>
      <c r="G36" s="157"/>
      <c r="H36" s="134"/>
      <c r="I36" s="134"/>
      <c r="J36" s="138"/>
      <c r="K36" s="127"/>
      <c r="L36" s="134"/>
      <c r="M36" s="135"/>
      <c r="N36" s="158"/>
      <c r="O36" s="156"/>
      <c r="P36" s="153"/>
    </row>
    <row r="37" spans="1:16" x14ac:dyDescent="0.2">
      <c r="B37" s="161"/>
      <c r="C37" s="158"/>
      <c r="D37" s="127"/>
      <c r="E37" s="127"/>
      <c r="F37" s="162"/>
      <c r="G37" s="157"/>
      <c r="H37" s="158"/>
      <c r="I37" s="134"/>
      <c r="J37" s="160"/>
      <c r="K37" s="127"/>
      <c r="L37" s="134"/>
      <c r="M37" s="135"/>
      <c r="N37" s="158"/>
      <c r="O37" s="156"/>
      <c r="P37" s="153"/>
    </row>
    <row r="38" spans="1:16" x14ac:dyDescent="0.2">
      <c r="B38" s="161"/>
      <c r="C38" s="158"/>
      <c r="D38" s="127"/>
      <c r="E38" s="127"/>
      <c r="F38" s="162"/>
      <c r="G38" s="157"/>
      <c r="H38" s="158"/>
      <c r="I38" s="134"/>
      <c r="J38" s="160"/>
      <c r="K38" s="127"/>
      <c r="L38" s="134"/>
      <c r="M38" s="135"/>
      <c r="N38" s="158"/>
      <c r="O38" s="156"/>
      <c r="P38" s="153"/>
    </row>
    <row r="39" spans="1:16" x14ac:dyDescent="0.2">
      <c r="B39" s="161"/>
      <c r="C39" s="158"/>
      <c r="D39" s="127"/>
      <c r="E39" s="127"/>
      <c r="F39" s="162"/>
      <c r="G39" s="157"/>
      <c r="H39" s="158"/>
      <c r="I39" s="134"/>
      <c r="J39" s="160"/>
      <c r="K39" s="127"/>
      <c r="L39" s="134"/>
      <c r="M39" s="135"/>
      <c r="N39" s="158"/>
      <c r="O39" s="156"/>
      <c r="P39" s="153"/>
    </row>
    <row r="40" spans="1:16" x14ac:dyDescent="0.2">
      <c r="B40" s="161"/>
      <c r="C40" s="158"/>
      <c r="D40" s="127"/>
      <c r="E40" s="127"/>
      <c r="F40" s="162"/>
      <c r="G40" s="157"/>
      <c r="H40" s="158"/>
      <c r="I40" s="134"/>
      <c r="J40" s="160"/>
      <c r="K40" s="127"/>
      <c r="L40" s="134"/>
      <c r="M40" s="135"/>
      <c r="N40" s="158"/>
      <c r="O40" s="156"/>
      <c r="P40" s="153"/>
    </row>
    <row r="41" spans="1:16" x14ac:dyDescent="0.2">
      <c r="B41" s="161"/>
      <c r="C41" s="158"/>
      <c r="D41" s="127"/>
      <c r="E41" s="127"/>
      <c r="F41" s="162"/>
      <c r="G41" s="157"/>
      <c r="H41" s="158"/>
      <c r="I41" s="134"/>
      <c r="J41" s="160"/>
      <c r="K41" s="127"/>
      <c r="L41" s="134"/>
      <c r="M41" s="135"/>
      <c r="N41" s="158"/>
      <c r="O41" s="156"/>
      <c r="P41" s="153"/>
    </row>
    <row r="42" spans="1:16" x14ac:dyDescent="0.2">
      <c r="B42" s="161"/>
      <c r="C42" s="158"/>
      <c r="D42" s="127"/>
      <c r="E42" s="127"/>
      <c r="F42" s="162"/>
      <c r="G42" s="157"/>
      <c r="H42" s="158"/>
      <c r="I42" s="134"/>
      <c r="J42" s="160"/>
      <c r="K42" s="127"/>
      <c r="L42" s="134"/>
      <c r="M42" s="135"/>
      <c r="N42" s="158"/>
      <c r="O42" s="156"/>
      <c r="P42" s="153"/>
    </row>
    <row r="43" spans="1:16" x14ac:dyDescent="0.2">
      <c r="B43" s="161"/>
      <c r="C43" s="158"/>
      <c r="D43" s="127"/>
      <c r="E43" s="127"/>
      <c r="F43" s="162"/>
      <c r="G43" s="157"/>
      <c r="H43" s="158"/>
      <c r="I43" s="158"/>
      <c r="J43" s="127"/>
      <c r="K43" s="117"/>
      <c r="L43" s="158"/>
      <c r="M43" s="134"/>
      <c r="N43" s="134"/>
      <c r="O43" s="136"/>
      <c r="P43" s="153"/>
    </row>
    <row r="44" spans="1:16" x14ac:dyDescent="0.2">
      <c r="B44" s="161"/>
      <c r="C44" s="156"/>
      <c r="D44" s="127"/>
      <c r="E44" s="127"/>
      <c r="F44" s="127"/>
      <c r="G44" s="157"/>
      <c r="H44" s="158"/>
      <c r="I44" s="158"/>
      <c r="J44" s="127"/>
      <c r="K44" s="117"/>
      <c r="L44" s="158"/>
      <c r="M44" s="134"/>
      <c r="N44" s="134"/>
      <c r="O44" s="136"/>
      <c r="P44" s="153"/>
    </row>
    <row r="45" spans="1:16" x14ac:dyDescent="0.2">
      <c r="B45" s="161"/>
      <c r="C45" s="158"/>
      <c r="D45" s="127"/>
      <c r="E45" s="127"/>
      <c r="F45" s="162"/>
      <c r="G45" s="157"/>
      <c r="H45" s="158"/>
      <c r="I45" s="158"/>
      <c r="J45" s="127"/>
      <c r="K45" s="117"/>
      <c r="L45" s="158"/>
      <c r="M45" s="134"/>
      <c r="N45" s="134"/>
      <c r="O45" s="136"/>
      <c r="P45" s="153"/>
    </row>
    <row r="46" spans="1:16" x14ac:dyDescent="0.2">
      <c r="B46" s="161"/>
      <c r="C46" s="156"/>
      <c r="D46" s="127"/>
      <c r="E46" s="127"/>
      <c r="F46" s="163"/>
      <c r="G46" s="157"/>
      <c r="H46" s="158"/>
      <c r="I46" s="158"/>
      <c r="J46" s="127"/>
      <c r="K46" s="117"/>
      <c r="L46" s="158"/>
      <c r="M46" s="134"/>
      <c r="N46" s="134"/>
      <c r="O46" s="136"/>
      <c r="P46" s="153"/>
    </row>
    <row r="47" spans="1:16" x14ac:dyDescent="0.2">
      <c r="B47" s="161"/>
      <c r="C47" s="158"/>
      <c r="D47" s="127"/>
      <c r="E47" s="127"/>
      <c r="F47" s="162"/>
      <c r="G47" s="157"/>
      <c r="H47" s="158"/>
      <c r="I47" s="158"/>
      <c r="J47" s="127"/>
      <c r="K47" s="117"/>
      <c r="L47" s="158"/>
      <c r="M47" s="134"/>
      <c r="N47" s="134"/>
      <c r="O47" s="136"/>
      <c r="P47" s="153"/>
    </row>
    <row r="48" spans="1:16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</sheetData>
  <sheetProtection selectLockedCells="1" selectUnlockedCells="1"/>
  <sortState ref="B16:P18">
    <sortCondition descending="1" ref="O16:O18"/>
  </sortState>
  <mergeCells count="29">
    <mergeCell ref="C8:L8"/>
    <mergeCell ref="O14:O15"/>
    <mergeCell ref="H14:H15"/>
    <mergeCell ref="I14:I15"/>
    <mergeCell ref="J14:K14"/>
    <mergeCell ref="L14:L15"/>
    <mergeCell ref="M14:M15"/>
    <mergeCell ref="A1:P1"/>
    <mergeCell ref="A2:P2"/>
    <mergeCell ref="A3:P3"/>
    <mergeCell ref="A4:P4"/>
    <mergeCell ref="A6:B6"/>
    <mergeCell ref="C6:L6"/>
    <mergeCell ref="P14:P15"/>
    <mergeCell ref="A10:B10"/>
    <mergeCell ref="C10:L10"/>
    <mergeCell ref="A7:B7"/>
    <mergeCell ref="C7:L7"/>
    <mergeCell ref="M7:O7"/>
    <mergeCell ref="A9:B9"/>
    <mergeCell ref="C9:L9"/>
    <mergeCell ref="M10:O10"/>
    <mergeCell ref="A14:A15"/>
    <mergeCell ref="B14:B15"/>
    <mergeCell ref="C14:C15"/>
    <mergeCell ref="D14:D15"/>
    <mergeCell ref="E14:E15"/>
    <mergeCell ref="G14:G15"/>
    <mergeCell ref="N14:N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33"/>
  <sheetViews>
    <sheetView view="pageLayout" zoomScale="81" zoomScaleNormal="55" zoomScaleSheetLayoutView="85" zoomScalePageLayoutView="81" workbookViewId="0">
      <selection activeCell="E31" sqref="E31"/>
    </sheetView>
  </sheetViews>
  <sheetFormatPr defaultColWidth="9.140625" defaultRowHeight="12.75" x14ac:dyDescent="0.2"/>
  <cols>
    <col min="1" max="1" width="8.28515625" style="11" customWidth="1"/>
    <col min="2" max="2" width="19.7109375" style="11" customWidth="1"/>
    <col min="3" max="3" width="10" style="11" customWidth="1"/>
    <col min="4" max="4" width="7.42578125" style="11" customWidth="1"/>
    <col min="5" max="5" width="24.28515625" style="11" customWidth="1"/>
    <col min="6" max="6" width="16.7109375" style="11" customWidth="1"/>
    <col min="7" max="7" width="7.7109375" style="11" customWidth="1"/>
    <col min="8" max="8" width="7.140625" style="11" customWidth="1"/>
    <col min="9" max="9" width="6.5703125" style="33" customWidth="1"/>
    <col min="10" max="10" width="7.7109375" style="11" customWidth="1"/>
    <col min="11" max="11" width="7.42578125" style="11" customWidth="1"/>
    <col min="12" max="12" width="7.28515625" style="33" customWidth="1"/>
    <col min="13" max="13" width="10.7109375" style="11" customWidth="1"/>
    <col min="14" max="14" width="8.5703125" style="11" customWidth="1"/>
    <col min="15" max="15" width="9" style="11" customWidth="1"/>
    <col min="16" max="16" width="43.140625" style="11" customWidth="1"/>
    <col min="17" max="16384" width="9.140625" style="11"/>
  </cols>
  <sheetData>
    <row r="1" spans="1:20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299"/>
      <c r="R1" s="187"/>
      <c r="S1" s="187"/>
      <c r="T1" s="187"/>
    </row>
    <row r="2" spans="1:20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299"/>
      <c r="R2" s="187"/>
      <c r="S2" s="187"/>
      <c r="T2" s="187"/>
    </row>
    <row r="3" spans="1:20" s="33" customFormat="1" ht="12.75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213"/>
      <c r="R3" s="300"/>
      <c r="S3" s="187"/>
      <c r="T3" s="187"/>
    </row>
    <row r="4" spans="1:20" s="33" customFormat="1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299"/>
      <c r="R4" s="301"/>
      <c r="S4" s="187"/>
      <c r="T4" s="187"/>
    </row>
    <row r="5" spans="1:20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</row>
    <row r="6" spans="1:20" s="33" customFormat="1" ht="15.75" x14ac:dyDescent="0.25">
      <c r="A6" s="926"/>
      <c r="B6" s="926"/>
      <c r="C6" s="929" t="s">
        <v>149</v>
      </c>
      <c r="D6" s="929"/>
      <c r="E6" s="929"/>
      <c r="F6" s="929"/>
      <c r="G6" s="929"/>
      <c r="H6" s="929"/>
      <c r="I6" s="929"/>
      <c r="J6" s="929"/>
      <c r="K6" s="929"/>
      <c r="L6" s="929"/>
      <c r="M6" s="142"/>
      <c r="N6" s="142"/>
      <c r="O6" s="123"/>
      <c r="P6" s="123"/>
      <c r="Q6" s="187"/>
      <c r="R6" s="187"/>
      <c r="S6" s="187"/>
      <c r="T6" s="187"/>
    </row>
    <row r="7" spans="1:20" s="33" customFormat="1" ht="15.75" x14ac:dyDescent="0.2">
      <c r="A7" s="1024"/>
      <c r="B7" s="1024"/>
      <c r="C7" s="938" t="s">
        <v>242</v>
      </c>
      <c r="D7" s="938"/>
      <c r="E7" s="938"/>
      <c r="F7" s="938"/>
      <c r="G7" s="938"/>
      <c r="H7" s="938"/>
      <c r="I7" s="938"/>
      <c r="J7" s="938"/>
      <c r="K7" s="938"/>
      <c r="L7" s="1025"/>
      <c r="M7" s="1026" t="s">
        <v>29</v>
      </c>
      <c r="N7" s="1027"/>
      <c r="O7" s="1028"/>
      <c r="P7" s="114"/>
      <c r="Q7" s="187"/>
      <c r="R7" s="187"/>
      <c r="S7" s="187"/>
      <c r="T7" s="187"/>
    </row>
    <row r="8" spans="1:20" s="33" customFormat="1" ht="15" x14ac:dyDescent="0.2">
      <c r="A8" s="117"/>
      <c r="B8" s="117"/>
      <c r="C8" s="1034" t="s">
        <v>363</v>
      </c>
      <c r="D8" s="1034"/>
      <c r="E8" s="1034"/>
      <c r="F8" s="1034"/>
      <c r="G8" s="1034"/>
      <c r="H8" s="1034"/>
      <c r="I8" s="1034"/>
      <c r="J8" s="1034"/>
      <c r="K8" s="1034"/>
      <c r="L8" s="1035"/>
      <c r="M8" s="405" t="s">
        <v>11</v>
      </c>
      <c r="N8" s="405" t="s">
        <v>18</v>
      </c>
      <c r="O8" s="405" t="s">
        <v>20</v>
      </c>
      <c r="P8" s="110"/>
      <c r="Q8" s="187"/>
      <c r="R8" s="187"/>
      <c r="S8" s="187"/>
      <c r="T8" s="187"/>
    </row>
    <row r="9" spans="1:20" s="33" customFormat="1" ht="15" customHeight="1" x14ac:dyDescent="0.25">
      <c r="A9" s="926" t="s">
        <v>240</v>
      </c>
      <c r="B9" s="926"/>
      <c r="C9" s="929" t="s">
        <v>235</v>
      </c>
      <c r="D9" s="929"/>
      <c r="E9" s="929"/>
      <c r="F9" s="929"/>
      <c r="G9" s="929"/>
      <c r="H9" s="929"/>
      <c r="I9" s="929"/>
      <c r="J9" s="929"/>
      <c r="K9" s="929"/>
      <c r="L9" s="1030"/>
      <c r="M9" s="405">
        <v>143</v>
      </c>
      <c r="N9" s="405">
        <v>196</v>
      </c>
      <c r="O9" s="405">
        <v>229</v>
      </c>
      <c r="P9" s="117"/>
      <c r="Q9" s="187"/>
      <c r="R9" s="187"/>
      <c r="S9" s="187"/>
      <c r="T9" s="187"/>
    </row>
    <row r="10" spans="1:20" s="7" customFormat="1" ht="15" x14ac:dyDescent="0.2">
      <c r="A10" s="1022" t="s">
        <v>123</v>
      </c>
      <c r="B10" s="1022"/>
      <c r="C10" s="936" t="s">
        <v>150</v>
      </c>
      <c r="D10" s="936"/>
      <c r="E10" s="936"/>
      <c r="F10" s="936"/>
      <c r="G10" s="936"/>
      <c r="H10" s="936"/>
      <c r="I10" s="936"/>
      <c r="J10" s="936"/>
      <c r="K10" s="936"/>
      <c r="L10" s="1023"/>
      <c r="M10" s="1031" t="s">
        <v>2</v>
      </c>
      <c r="N10" s="1031"/>
      <c r="O10" s="1031"/>
      <c r="P10" s="108"/>
      <c r="Q10" s="109"/>
      <c r="R10" s="109"/>
      <c r="S10" s="109"/>
      <c r="T10" s="109"/>
    </row>
    <row r="11" spans="1:20" s="33" customFormat="1" ht="15" x14ac:dyDescent="0.2">
      <c r="A11" s="184" t="s">
        <v>41</v>
      </c>
      <c r="B11" s="64"/>
      <c r="C11" s="384">
        <v>74</v>
      </c>
      <c r="D11" s="110"/>
      <c r="E11" s="110"/>
      <c r="F11" s="110"/>
      <c r="G11" s="110"/>
      <c r="H11" s="110"/>
      <c r="I11" s="110"/>
      <c r="J11" s="117"/>
      <c r="K11" s="117"/>
      <c r="L11" s="117"/>
      <c r="M11" s="189" t="s">
        <v>3</v>
      </c>
      <c r="N11" s="189" t="s">
        <v>4</v>
      </c>
      <c r="O11" s="189" t="s">
        <v>5</v>
      </c>
      <c r="P11" s="123" t="s">
        <v>126</v>
      </c>
      <c r="Q11" s="187"/>
      <c r="R11" s="187"/>
      <c r="S11" s="187"/>
      <c r="T11" s="187"/>
    </row>
    <row r="12" spans="1:20" s="33" customFormat="1" ht="15" x14ac:dyDescent="0.2">
      <c r="A12" s="190" t="s">
        <v>42</v>
      </c>
      <c r="B12" s="191"/>
      <c r="C12" s="385">
        <v>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88">
        <v>210</v>
      </c>
      <c r="N12" s="188">
        <v>146</v>
      </c>
      <c r="O12" s="188">
        <v>83</v>
      </c>
      <c r="P12" s="123" t="s">
        <v>19</v>
      </c>
      <c r="Q12" s="187"/>
      <c r="R12" s="187"/>
      <c r="S12" s="187"/>
      <c r="T12" s="187"/>
    </row>
    <row r="13" spans="1:20" s="33" customFormat="1" x14ac:dyDescent="0.2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</row>
    <row r="14" spans="1:20" s="16" customFormat="1" ht="11.25" customHeight="1" x14ac:dyDescent="0.2">
      <c r="A14" s="1032" t="s">
        <v>6</v>
      </c>
      <c r="B14" s="932" t="s">
        <v>148</v>
      </c>
      <c r="C14" s="931" t="s">
        <v>7</v>
      </c>
      <c r="D14" s="931" t="s">
        <v>8</v>
      </c>
      <c r="E14" s="931" t="s">
        <v>9</v>
      </c>
      <c r="F14" s="192" t="s">
        <v>130</v>
      </c>
      <c r="G14" s="931" t="s">
        <v>10</v>
      </c>
      <c r="H14" s="931" t="s">
        <v>11</v>
      </c>
      <c r="I14" s="1036" t="s">
        <v>6</v>
      </c>
      <c r="J14" s="1038" t="s">
        <v>18</v>
      </c>
      <c r="K14" s="1039"/>
      <c r="L14" s="1036" t="s">
        <v>6</v>
      </c>
      <c r="M14" s="1036" t="s">
        <v>147</v>
      </c>
      <c r="N14" s="931" t="s">
        <v>12</v>
      </c>
      <c r="O14" s="934" t="s">
        <v>13</v>
      </c>
      <c r="P14" s="934" t="s">
        <v>14</v>
      </c>
      <c r="Q14" s="187"/>
      <c r="R14" s="187"/>
      <c r="S14" s="187"/>
      <c r="T14" s="187"/>
    </row>
    <row r="15" spans="1:20" s="16" customFormat="1" x14ac:dyDescent="0.2">
      <c r="A15" s="1033"/>
      <c r="B15" s="933"/>
      <c r="C15" s="931"/>
      <c r="D15" s="931"/>
      <c r="E15" s="931"/>
      <c r="F15" s="193" t="s">
        <v>129</v>
      </c>
      <c r="G15" s="931"/>
      <c r="H15" s="931"/>
      <c r="I15" s="1037"/>
      <c r="J15" s="15" t="s">
        <v>20</v>
      </c>
      <c r="K15" s="15" t="s">
        <v>21</v>
      </c>
      <c r="L15" s="1037"/>
      <c r="M15" s="1037"/>
      <c r="N15" s="931"/>
      <c r="O15" s="935"/>
      <c r="P15" s="935"/>
      <c r="Q15" s="187"/>
      <c r="R15" s="187"/>
      <c r="S15" s="187"/>
      <c r="T15" s="187"/>
    </row>
    <row r="16" spans="1:20" s="16" customFormat="1" ht="15.6" customHeight="1" x14ac:dyDescent="0.2">
      <c r="A16" s="564">
        <f>_xlfn.RANK.EQ(M16,M$16:M$23)</f>
        <v>1</v>
      </c>
      <c r="B16" s="185" t="s">
        <v>274</v>
      </c>
      <c r="C16" s="397">
        <v>1996</v>
      </c>
      <c r="D16" s="398" t="s">
        <v>4</v>
      </c>
      <c r="E16" s="185" t="s">
        <v>31</v>
      </c>
      <c r="F16" s="64"/>
      <c r="G16" s="168">
        <v>66.45</v>
      </c>
      <c r="H16" s="166">
        <v>75</v>
      </c>
      <c r="I16" s="166">
        <f>_xlfn.RANK.EQ(H16,H$16:H$23)</f>
        <v>1</v>
      </c>
      <c r="J16" s="169">
        <v>108</v>
      </c>
      <c r="K16" s="64">
        <f>J16/2</f>
        <v>54</v>
      </c>
      <c r="L16" s="166">
        <f>_xlfn.RANK.EQ(K16,K$16:K$23)</f>
        <v>1</v>
      </c>
      <c r="M16" s="167">
        <f>K16+H16</f>
        <v>129</v>
      </c>
      <c r="N16" s="166">
        <f>IF(A16=1,20,IF(A16=2,18,IF(A16=3,16,IF(A16&gt;19,0,19-A16))))</f>
        <v>20</v>
      </c>
      <c r="O16" s="177"/>
      <c r="P16" s="195" t="s">
        <v>237</v>
      </c>
      <c r="Q16" s="187"/>
      <c r="R16" s="111"/>
      <c r="S16" s="187"/>
      <c r="T16" s="187"/>
    </row>
    <row r="17" spans="1:20" s="18" customFormat="1" ht="15.6" customHeight="1" x14ac:dyDescent="0.2">
      <c r="A17" s="564">
        <f>_xlfn.RANK.EQ(M17,M$16:M$23)</f>
        <v>2</v>
      </c>
      <c r="B17" s="185" t="s">
        <v>275</v>
      </c>
      <c r="C17" s="397">
        <v>1987</v>
      </c>
      <c r="D17" s="398" t="s">
        <v>4</v>
      </c>
      <c r="E17" s="185" t="s">
        <v>31</v>
      </c>
      <c r="F17" s="291"/>
      <c r="G17" s="97">
        <v>66.75</v>
      </c>
      <c r="H17" s="166">
        <v>35</v>
      </c>
      <c r="I17" s="166">
        <f>_xlfn.RANK.EQ(H17,H$16:H$23)</f>
        <v>2</v>
      </c>
      <c r="J17" s="64">
        <v>30</v>
      </c>
      <c r="K17" s="64">
        <f>J17/2</f>
        <v>15</v>
      </c>
      <c r="L17" s="166">
        <f>_xlfn.RANK.EQ(K17,K$16:K$23)</f>
        <v>2</v>
      </c>
      <c r="M17" s="167">
        <f>K17+H17</f>
        <v>50</v>
      </c>
      <c r="N17" s="166">
        <f>IF(A17=1,20,IF(A17=2,18,IF(A17=3,16,IF(A17&gt;19,0,19-A17))))</f>
        <v>18</v>
      </c>
      <c r="O17" s="177"/>
      <c r="P17" s="180" t="s">
        <v>276</v>
      </c>
      <c r="Q17" s="187"/>
      <c r="R17" s="187"/>
      <c r="S17" s="187"/>
      <c r="T17" s="187"/>
    </row>
    <row r="18" spans="1:20" s="18" customFormat="1" ht="15.6" customHeight="1" x14ac:dyDescent="0.2">
      <c r="A18" s="867">
        <f>_xlfn.RANK.EQ(M18,M$16:M$23)</f>
        <v>3</v>
      </c>
      <c r="B18" s="861" t="s">
        <v>317</v>
      </c>
      <c r="C18" s="868">
        <v>2004</v>
      </c>
      <c r="D18" s="437" t="s">
        <v>5</v>
      </c>
      <c r="E18" s="869" t="s">
        <v>157</v>
      </c>
      <c r="F18" s="866" t="s">
        <v>264</v>
      </c>
      <c r="G18" s="870">
        <v>68</v>
      </c>
      <c r="H18" s="436">
        <v>35</v>
      </c>
      <c r="I18" s="436">
        <f>_xlfn.RANK.EQ(H18,H$16:H$23)</f>
        <v>2</v>
      </c>
      <c r="J18" s="848">
        <v>28</v>
      </c>
      <c r="K18" s="437">
        <f>J18/2</f>
        <v>14</v>
      </c>
      <c r="L18" s="436">
        <f>_xlfn.RANK.EQ(K18,K$16:K$23)</f>
        <v>3</v>
      </c>
      <c r="M18" s="849">
        <f>K18+H18</f>
        <v>49</v>
      </c>
      <c r="N18" s="436">
        <f>IF(A18=1,20,IF(A18=2,18,IF(A18=3,16,IF(A18&gt;19,0,19-A18))))</f>
        <v>16</v>
      </c>
      <c r="O18" s="871"/>
      <c r="P18" s="872" t="s">
        <v>156</v>
      </c>
      <c r="Q18" s="187"/>
      <c r="R18" s="111"/>
      <c r="S18" s="187"/>
      <c r="T18" s="187"/>
    </row>
    <row r="19" spans="1:20" s="18" customFormat="1" ht="15.6" customHeight="1" x14ac:dyDescent="0.2">
      <c r="A19" s="873"/>
      <c r="B19" s="832"/>
      <c r="C19" s="833"/>
      <c r="D19" s="834"/>
      <c r="E19" s="832"/>
      <c r="F19" s="834"/>
      <c r="G19" s="835"/>
      <c r="H19" s="833"/>
      <c r="I19" s="833"/>
      <c r="J19" s="842"/>
      <c r="K19" s="842"/>
      <c r="L19" s="843"/>
      <c r="M19" s="845"/>
      <c r="N19" s="843"/>
      <c r="O19" s="834"/>
      <c r="P19" s="853"/>
      <c r="Q19" s="187"/>
      <c r="R19" s="111"/>
      <c r="S19" s="187"/>
      <c r="T19" s="187"/>
    </row>
    <row r="20" spans="1:20" s="18" customFormat="1" ht="15.6" customHeight="1" x14ac:dyDescent="0.2">
      <c r="A20" s="806"/>
      <c r="B20" s="496"/>
      <c r="C20" s="487"/>
      <c r="D20" s="487"/>
      <c r="E20" s="486"/>
      <c r="F20" s="487"/>
      <c r="G20" s="755"/>
      <c r="H20" s="488"/>
      <c r="I20" s="488"/>
      <c r="J20" s="807"/>
      <c r="K20" s="487"/>
      <c r="L20" s="488"/>
      <c r="M20" s="493"/>
      <c r="N20" s="488"/>
      <c r="O20" s="487"/>
      <c r="P20" s="496"/>
      <c r="Q20" s="187"/>
      <c r="R20" s="111"/>
      <c r="S20" s="187"/>
      <c r="T20" s="187"/>
    </row>
    <row r="21" spans="1:20" s="18" customFormat="1" ht="15.6" customHeight="1" x14ac:dyDescent="0.2">
      <c r="A21" s="806"/>
      <c r="B21" s="496"/>
      <c r="C21" s="487"/>
      <c r="D21" s="487"/>
      <c r="E21" s="486"/>
      <c r="F21" s="760"/>
      <c r="G21" s="755"/>
      <c r="H21" s="488"/>
      <c r="I21" s="488"/>
      <c r="J21" s="807"/>
      <c r="K21" s="487"/>
      <c r="L21" s="488"/>
      <c r="M21" s="493"/>
      <c r="N21" s="488"/>
      <c r="O21" s="487"/>
      <c r="P21" s="808"/>
      <c r="Q21" s="187"/>
      <c r="R21" s="111"/>
      <c r="S21" s="187"/>
      <c r="T21" s="187"/>
    </row>
    <row r="22" spans="1:20" s="18" customFormat="1" ht="15.6" customHeight="1" x14ac:dyDescent="0.2">
      <c r="A22" s="806"/>
      <c r="B22" s="295"/>
      <c r="C22" s="488"/>
      <c r="D22" s="759"/>
      <c r="E22" s="486"/>
      <c r="F22" s="496"/>
      <c r="G22" s="755"/>
      <c r="H22" s="488"/>
      <c r="I22" s="488"/>
      <c r="J22" s="807"/>
      <c r="K22" s="487"/>
      <c r="L22" s="488"/>
      <c r="M22" s="493"/>
      <c r="N22" s="488"/>
      <c r="O22" s="487"/>
      <c r="P22" s="496"/>
      <c r="Q22" s="187"/>
      <c r="R22" s="111"/>
      <c r="S22" s="187"/>
      <c r="T22" s="187"/>
    </row>
    <row r="23" spans="1:20" s="18" customFormat="1" ht="15.6" customHeight="1" x14ac:dyDescent="0.2">
      <c r="A23" s="806"/>
      <c r="B23" s="496"/>
      <c r="C23" s="487"/>
      <c r="D23" s="487"/>
      <c r="E23" s="486"/>
      <c r="F23" s="760"/>
      <c r="G23" s="755"/>
      <c r="H23" s="488"/>
      <c r="I23" s="488"/>
      <c r="J23" s="807"/>
      <c r="K23" s="487"/>
      <c r="L23" s="488"/>
      <c r="M23" s="493"/>
      <c r="N23" s="488"/>
      <c r="O23" s="487"/>
      <c r="P23" s="808"/>
      <c r="Q23" s="187"/>
      <c r="R23" s="111"/>
      <c r="S23" s="187"/>
      <c r="T23" s="187"/>
    </row>
    <row r="24" spans="1:20" s="16" customFormat="1" x14ac:dyDescent="0.2">
      <c r="A24" s="187"/>
      <c r="B24" s="111" t="s">
        <v>15</v>
      </c>
      <c r="C24" s="187"/>
      <c r="D24" s="187"/>
      <c r="E24" s="111" t="s">
        <v>227</v>
      </c>
      <c r="F24" s="187"/>
      <c r="G24" s="187"/>
      <c r="H24" s="111"/>
      <c r="I24" s="111"/>
      <c r="J24" s="187"/>
      <c r="K24" s="111" t="s">
        <v>99</v>
      </c>
      <c r="L24" s="187"/>
      <c r="M24" s="187"/>
      <c r="N24" s="187"/>
      <c r="O24" s="112" t="s">
        <v>131</v>
      </c>
      <c r="P24" s="187"/>
      <c r="Q24" s="187"/>
      <c r="R24" s="187"/>
      <c r="S24" s="187"/>
      <c r="T24" s="187"/>
    </row>
    <row r="25" spans="1:20" s="16" customFormat="1" x14ac:dyDescent="0.2">
      <c r="A25" s="187"/>
      <c r="B25" s="111"/>
      <c r="C25" s="187"/>
      <c r="D25" s="187"/>
      <c r="E25" s="112"/>
      <c r="F25" s="187"/>
      <c r="G25" s="187"/>
      <c r="H25" s="111"/>
      <c r="I25" s="111"/>
      <c r="J25" s="187"/>
      <c r="K25" s="111"/>
      <c r="L25" s="187"/>
      <c r="M25" s="187"/>
      <c r="N25" s="187"/>
      <c r="O25" s="187"/>
      <c r="P25" s="187"/>
      <c r="Q25" s="187"/>
      <c r="R25" s="187"/>
      <c r="S25" s="187"/>
      <c r="T25" s="187"/>
    </row>
    <row r="26" spans="1:20" x14ac:dyDescent="0.2">
      <c r="A26" s="187"/>
      <c r="B26" s="111" t="s">
        <v>16</v>
      </c>
      <c r="C26" s="187"/>
      <c r="D26" s="187"/>
      <c r="E26" s="111" t="s">
        <v>132</v>
      </c>
      <c r="F26" s="187"/>
      <c r="G26" s="187"/>
      <c r="H26" s="111"/>
      <c r="I26" s="111"/>
      <c r="J26" s="187"/>
      <c r="K26" s="111" t="s">
        <v>100</v>
      </c>
      <c r="L26" s="187"/>
      <c r="M26" s="187"/>
      <c r="N26" s="187"/>
      <c r="O26" s="187" t="s">
        <v>262</v>
      </c>
      <c r="P26" s="187"/>
      <c r="Q26" s="187"/>
      <c r="R26" s="187"/>
      <c r="S26" s="187"/>
      <c r="T26" s="187"/>
    </row>
    <row r="27" spans="1:20" x14ac:dyDescent="0.2">
      <c r="A27" s="187"/>
      <c r="B27" s="187"/>
      <c r="C27" s="187"/>
      <c r="D27" s="187"/>
      <c r="E27" s="187"/>
      <c r="F27" s="187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</row>
    <row r="28" spans="1:20" x14ac:dyDescent="0.2">
      <c r="A28" s="187"/>
      <c r="B28" s="187"/>
      <c r="C28" s="187"/>
      <c r="D28" s="187"/>
      <c r="E28" s="187"/>
      <c r="F28" s="187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</row>
    <row r="29" spans="1:20" x14ac:dyDescent="0.2">
      <c r="A29" s="187"/>
      <c r="B29" s="187"/>
      <c r="C29" s="187"/>
      <c r="D29" s="187"/>
      <c r="E29" s="187"/>
      <c r="F29" s="187"/>
      <c r="G29" s="109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</row>
    <row r="30" spans="1:20" x14ac:dyDescent="0.2">
      <c r="A30" s="187"/>
      <c r="B30" s="187"/>
      <c r="C30" s="187"/>
      <c r="D30" s="187"/>
      <c r="E30" s="187"/>
      <c r="F30" s="187"/>
      <c r="G30" s="109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</row>
    <row r="31" spans="1:20" x14ac:dyDescent="0.2">
      <c r="A31" s="187"/>
      <c r="B31" s="187"/>
      <c r="C31" s="187"/>
      <c r="D31" s="187"/>
      <c r="E31" s="187"/>
      <c r="F31" s="187"/>
      <c r="G31" s="109"/>
      <c r="H31" s="109"/>
      <c r="I31" s="109"/>
      <c r="J31" s="109"/>
      <c r="K31" s="1040"/>
      <c r="L31" s="1040"/>
      <c r="M31" s="1040"/>
      <c r="N31" s="109"/>
      <c r="O31" s="109"/>
      <c r="P31" s="109"/>
      <c r="Q31" s="109"/>
      <c r="R31" s="109"/>
      <c r="S31" s="109"/>
      <c r="T31" s="109"/>
    </row>
    <row r="32" spans="1:20" x14ac:dyDescent="0.2">
      <c r="A32" s="187"/>
      <c r="B32" s="187"/>
      <c r="C32" s="187"/>
      <c r="D32" s="187"/>
      <c r="E32" s="187"/>
      <c r="F32" s="187"/>
      <c r="G32" s="109"/>
      <c r="H32" s="109"/>
      <c r="I32" s="109"/>
      <c r="J32" s="109"/>
      <c r="K32" s="110"/>
      <c r="L32" s="110"/>
      <c r="M32" s="110"/>
      <c r="N32" s="109"/>
      <c r="O32" s="109"/>
      <c r="P32" s="109"/>
      <c r="Q32" s="109"/>
      <c r="R32" s="109"/>
      <c r="S32" s="109"/>
      <c r="T32" s="109"/>
    </row>
    <row r="33" spans="1:20" x14ac:dyDescent="0.2">
      <c r="A33" s="187"/>
      <c r="B33" s="187"/>
      <c r="C33" s="187"/>
      <c r="D33" s="187"/>
      <c r="E33" s="187"/>
      <c r="F33" s="187"/>
      <c r="G33" s="109"/>
      <c r="H33" s="109"/>
      <c r="I33" s="109"/>
      <c r="J33" s="109"/>
      <c r="K33" s="117"/>
      <c r="L33" s="117"/>
      <c r="M33" s="117"/>
      <c r="N33" s="109"/>
      <c r="O33" s="109"/>
      <c r="P33" s="109"/>
      <c r="Q33" s="109"/>
      <c r="R33" s="109"/>
      <c r="S33" s="109"/>
      <c r="T33" s="109"/>
    </row>
  </sheetData>
  <sheetProtection selectLockedCells="1" selectUnlockedCells="1"/>
  <sortState ref="B17:P18">
    <sortCondition descending="1" ref="O17:O18"/>
  </sortState>
  <mergeCells count="30">
    <mergeCell ref="P14:P15"/>
    <mergeCell ref="A1:P1"/>
    <mergeCell ref="A2:P2"/>
    <mergeCell ref="A3:P3"/>
    <mergeCell ref="A4:P4"/>
    <mergeCell ref="I14:I15"/>
    <mergeCell ref="L14:L15"/>
    <mergeCell ref="A9:B9"/>
    <mergeCell ref="A10:B10"/>
    <mergeCell ref="A6:B6"/>
    <mergeCell ref="A7:B7"/>
    <mergeCell ref="A14:A15"/>
    <mergeCell ref="B14:B15"/>
    <mergeCell ref="C14:C15"/>
    <mergeCell ref="D14:D15"/>
    <mergeCell ref="E14:E15"/>
    <mergeCell ref="K31:M31"/>
    <mergeCell ref="M7:O7"/>
    <mergeCell ref="M10:O10"/>
    <mergeCell ref="C6:L6"/>
    <mergeCell ref="C7:L7"/>
    <mergeCell ref="C8:L8"/>
    <mergeCell ref="C9:L9"/>
    <mergeCell ref="C10:L10"/>
    <mergeCell ref="G14:G15"/>
    <mergeCell ref="H14:H15"/>
    <mergeCell ref="M14:M15"/>
    <mergeCell ref="N14:N15"/>
    <mergeCell ref="J14:K14"/>
    <mergeCell ref="O14:O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75"/>
  <sheetViews>
    <sheetView view="pageLayout" zoomScale="79" zoomScaleNormal="55" zoomScaleSheetLayoutView="85" zoomScalePageLayoutView="79" workbookViewId="0">
      <selection activeCell="G32" sqref="G32"/>
    </sheetView>
  </sheetViews>
  <sheetFormatPr defaultColWidth="9.140625" defaultRowHeight="12.75" x14ac:dyDescent="0.2"/>
  <cols>
    <col min="1" max="1" width="8.28515625" style="11" customWidth="1"/>
    <col min="2" max="2" width="20.140625" style="11" customWidth="1"/>
    <col min="3" max="3" width="9.42578125" style="11" customWidth="1"/>
    <col min="4" max="4" width="7.42578125" style="11" customWidth="1"/>
    <col min="5" max="5" width="20.28515625" style="11" customWidth="1"/>
    <col min="6" max="6" width="17.85546875" style="11" customWidth="1"/>
    <col min="7" max="7" width="7.7109375" style="11" customWidth="1"/>
    <col min="8" max="8" width="8.140625" style="11" customWidth="1"/>
    <col min="9" max="9" width="8.140625" style="33" customWidth="1"/>
    <col min="10" max="10" width="8.5703125" style="11" customWidth="1"/>
    <col min="11" max="11" width="8.7109375" style="11" customWidth="1"/>
    <col min="12" max="12" width="8" style="33" customWidth="1"/>
    <col min="13" max="13" width="10.7109375" style="11" customWidth="1"/>
    <col min="14" max="14" width="8.5703125" style="11" customWidth="1"/>
    <col min="15" max="15" width="8.7109375" style="11" customWidth="1"/>
    <col min="16" max="16" width="38.7109375" style="11" customWidth="1"/>
    <col min="17" max="16384" width="9.140625" style="11"/>
  </cols>
  <sheetData>
    <row r="1" spans="1:18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3"/>
    </row>
    <row r="2" spans="1:18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3"/>
    </row>
    <row r="3" spans="1:18" s="33" customFormat="1" ht="12.75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10"/>
      <c r="R3" s="89"/>
    </row>
    <row r="4" spans="1:18" s="33" customFormat="1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3"/>
      <c r="R4" s="90"/>
    </row>
    <row r="5" spans="1:18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</row>
    <row r="6" spans="1:18" s="33" customFormat="1" ht="15.75" x14ac:dyDescent="0.25">
      <c r="A6" s="926"/>
      <c r="B6" s="926"/>
      <c r="C6" s="929" t="s">
        <v>149</v>
      </c>
      <c r="D6" s="929"/>
      <c r="E6" s="929"/>
      <c r="F6" s="929"/>
      <c r="G6" s="929"/>
      <c r="H6" s="929"/>
      <c r="I6" s="929"/>
      <c r="J6" s="929"/>
      <c r="K6" s="929"/>
      <c r="L6" s="929"/>
      <c r="M6" s="142"/>
      <c r="N6" s="142"/>
      <c r="O6" s="123"/>
      <c r="P6" s="123"/>
    </row>
    <row r="7" spans="1:18" s="33" customFormat="1" ht="15.75" x14ac:dyDescent="0.2">
      <c r="A7" s="1024"/>
      <c r="B7" s="1024"/>
      <c r="C7" s="938" t="s">
        <v>242</v>
      </c>
      <c r="D7" s="938"/>
      <c r="E7" s="938"/>
      <c r="F7" s="938"/>
      <c r="G7" s="938"/>
      <c r="H7" s="938"/>
      <c r="I7" s="938"/>
      <c r="J7" s="938"/>
      <c r="K7" s="938"/>
      <c r="L7" s="1025"/>
      <c r="M7" s="1026" t="s">
        <v>29</v>
      </c>
      <c r="N7" s="1027"/>
      <c r="O7" s="1028"/>
      <c r="P7" s="114"/>
    </row>
    <row r="8" spans="1:18" s="33" customFormat="1" ht="15" x14ac:dyDescent="0.2">
      <c r="A8" s="117"/>
      <c r="B8" s="117"/>
      <c r="C8" s="1034" t="s">
        <v>363</v>
      </c>
      <c r="D8" s="1034"/>
      <c r="E8" s="1034"/>
      <c r="F8" s="1034"/>
      <c r="G8" s="1034"/>
      <c r="H8" s="1034"/>
      <c r="I8" s="1034"/>
      <c r="J8" s="1034"/>
      <c r="K8" s="1034"/>
      <c r="L8" s="1035"/>
      <c r="M8" s="405" t="s">
        <v>11</v>
      </c>
      <c r="N8" s="405" t="s">
        <v>18</v>
      </c>
      <c r="O8" s="405" t="s">
        <v>20</v>
      </c>
      <c r="P8" s="110"/>
    </row>
    <row r="9" spans="1:18" s="33" customFormat="1" ht="15.75" x14ac:dyDescent="0.25">
      <c r="A9" s="926" t="s">
        <v>240</v>
      </c>
      <c r="B9" s="926"/>
      <c r="C9" s="929" t="s">
        <v>235</v>
      </c>
      <c r="D9" s="929"/>
      <c r="E9" s="929"/>
      <c r="F9" s="929"/>
      <c r="G9" s="929"/>
      <c r="H9" s="929"/>
      <c r="I9" s="929"/>
      <c r="J9" s="929"/>
      <c r="K9" s="929"/>
      <c r="L9" s="1030"/>
      <c r="M9" s="405">
        <v>162</v>
      </c>
      <c r="N9" s="405">
        <v>203</v>
      </c>
      <c r="O9" s="405">
        <v>237</v>
      </c>
      <c r="P9" s="117"/>
    </row>
    <row r="10" spans="1:18" s="33" customFormat="1" ht="15" customHeight="1" x14ac:dyDescent="0.2">
      <c r="A10" s="1022" t="s">
        <v>123</v>
      </c>
      <c r="B10" s="1022"/>
      <c r="C10" s="936" t="s">
        <v>151</v>
      </c>
      <c r="D10" s="936"/>
      <c r="E10" s="936"/>
      <c r="F10" s="936"/>
      <c r="G10" s="936"/>
      <c r="H10" s="936"/>
      <c r="I10" s="936"/>
      <c r="J10" s="936"/>
      <c r="K10" s="936"/>
      <c r="L10" s="1023"/>
      <c r="M10" s="1031" t="s">
        <v>2</v>
      </c>
      <c r="N10" s="1031"/>
      <c r="O10" s="1031"/>
      <c r="P10" s="108"/>
    </row>
    <row r="11" spans="1:18" s="7" customFormat="1" ht="15" x14ac:dyDescent="0.2">
      <c r="A11" s="184" t="s">
        <v>41</v>
      </c>
      <c r="B11" s="64"/>
      <c r="C11" s="384">
        <v>74</v>
      </c>
      <c r="D11" s="110"/>
      <c r="E11" s="110"/>
      <c r="F11" s="110"/>
      <c r="G11" s="110"/>
      <c r="H11" s="110"/>
      <c r="I11" s="110"/>
      <c r="J11" s="117"/>
      <c r="K11" s="117"/>
      <c r="L11" s="117"/>
      <c r="M11" s="189" t="s">
        <v>3</v>
      </c>
      <c r="N11" s="189" t="s">
        <v>4</v>
      </c>
      <c r="O11" s="189" t="s">
        <v>5</v>
      </c>
      <c r="P11" s="123" t="s">
        <v>126</v>
      </c>
    </row>
    <row r="12" spans="1:18" s="33" customFormat="1" ht="15" x14ac:dyDescent="0.2">
      <c r="A12" s="190" t="s">
        <v>42</v>
      </c>
      <c r="B12" s="191"/>
      <c r="C12" s="385">
        <v>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88">
        <v>222</v>
      </c>
      <c r="N12" s="188">
        <v>162</v>
      </c>
      <c r="O12" s="188">
        <v>95</v>
      </c>
      <c r="P12" s="123" t="s">
        <v>19</v>
      </c>
    </row>
    <row r="13" spans="1:18" s="33" customFormat="1" x14ac:dyDescent="0.2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</row>
    <row r="14" spans="1:18" s="33" customFormat="1" ht="13.15" customHeight="1" x14ac:dyDescent="0.2">
      <c r="A14" s="1032" t="s">
        <v>6</v>
      </c>
      <c r="B14" s="932" t="s">
        <v>148</v>
      </c>
      <c r="C14" s="931" t="s">
        <v>7</v>
      </c>
      <c r="D14" s="931" t="s">
        <v>8</v>
      </c>
      <c r="E14" s="931" t="s">
        <v>9</v>
      </c>
      <c r="F14" s="192" t="s">
        <v>130</v>
      </c>
      <c r="G14" s="931" t="s">
        <v>10</v>
      </c>
      <c r="H14" s="931" t="s">
        <v>11</v>
      </c>
      <c r="I14" s="1036" t="s">
        <v>6</v>
      </c>
      <c r="J14" s="1038" t="s">
        <v>18</v>
      </c>
      <c r="K14" s="1039"/>
      <c r="L14" s="1036" t="s">
        <v>6</v>
      </c>
      <c r="M14" s="1036" t="s">
        <v>147</v>
      </c>
      <c r="N14" s="931" t="s">
        <v>12</v>
      </c>
      <c r="O14" s="934" t="s">
        <v>13</v>
      </c>
      <c r="P14" s="934" t="s">
        <v>14</v>
      </c>
    </row>
    <row r="15" spans="1:18" s="16" customFormat="1" ht="11.25" customHeight="1" x14ac:dyDescent="0.2">
      <c r="A15" s="1033"/>
      <c r="B15" s="933"/>
      <c r="C15" s="931"/>
      <c r="D15" s="931"/>
      <c r="E15" s="931"/>
      <c r="F15" s="193" t="s">
        <v>129</v>
      </c>
      <c r="G15" s="931"/>
      <c r="H15" s="931"/>
      <c r="I15" s="1037"/>
      <c r="J15" s="15" t="s">
        <v>20</v>
      </c>
      <c r="K15" s="15" t="s">
        <v>21</v>
      </c>
      <c r="L15" s="1037"/>
      <c r="M15" s="1037"/>
      <c r="N15" s="931"/>
      <c r="O15" s="935"/>
      <c r="P15" s="935"/>
    </row>
    <row r="16" spans="1:18" s="16" customFormat="1" ht="15.6" customHeight="1" x14ac:dyDescent="0.2">
      <c r="A16" s="564">
        <f>_xlfn.RANK.EQ(M16,M$16:M$23)</f>
        <v>1</v>
      </c>
      <c r="B16" s="292" t="s">
        <v>294</v>
      </c>
      <c r="C16" s="166">
        <v>1983</v>
      </c>
      <c r="D16" s="64" t="s">
        <v>3</v>
      </c>
      <c r="E16" s="390" t="s">
        <v>157</v>
      </c>
      <c r="F16" s="294" t="s">
        <v>290</v>
      </c>
      <c r="G16" s="168">
        <v>72.900000000000006</v>
      </c>
      <c r="H16" s="166">
        <v>94</v>
      </c>
      <c r="I16" s="166">
        <f>_xlfn.RANK.EQ(H16,H$16:H$23)</f>
        <v>1</v>
      </c>
      <c r="J16" s="169">
        <v>172</v>
      </c>
      <c r="K16" s="64">
        <f>J16/2</f>
        <v>86</v>
      </c>
      <c r="L16" s="166">
        <f>_xlfn.RANK.EQ(K16,K$16:K$23)</f>
        <v>1</v>
      </c>
      <c r="M16" s="167">
        <f>K16+H16</f>
        <v>180</v>
      </c>
      <c r="N16" s="166">
        <f>IF(A16=1,20,IF(A16=2,18,IF(A16=3,16,IF(A16&gt;19,0,19-A16))))</f>
        <v>20</v>
      </c>
      <c r="O16" s="921" t="s">
        <v>368</v>
      </c>
      <c r="P16" s="184" t="s">
        <v>295</v>
      </c>
    </row>
    <row r="17" spans="1:20" s="16" customFormat="1" ht="15.6" customHeight="1" x14ac:dyDescent="0.2">
      <c r="A17" s="564">
        <f>_xlfn.RANK.EQ(M17,M$16:M$23)</f>
        <v>2</v>
      </c>
      <c r="B17" s="185" t="s">
        <v>306</v>
      </c>
      <c r="C17" s="166">
        <v>1986</v>
      </c>
      <c r="D17" s="64">
        <v>1</v>
      </c>
      <c r="E17" s="184" t="s">
        <v>146</v>
      </c>
      <c r="F17" s="293"/>
      <c r="G17" s="168">
        <v>73</v>
      </c>
      <c r="H17" s="166">
        <v>10</v>
      </c>
      <c r="I17" s="166">
        <f>_xlfn.RANK.EQ(H17,H$16:H$23)</f>
        <v>2</v>
      </c>
      <c r="J17" s="169">
        <v>71</v>
      </c>
      <c r="K17" s="64">
        <f>J17/2</f>
        <v>35.5</v>
      </c>
      <c r="L17" s="166">
        <f>_xlfn.RANK.EQ(K17,K$16:K$23)</f>
        <v>2</v>
      </c>
      <c r="M17" s="167">
        <f>K17+H17</f>
        <v>45.5</v>
      </c>
      <c r="N17" s="166">
        <f>IF(A17=1,20,IF(A17=2,18,IF(A17=3,16,IF(A17&gt;19,0,19-A17))))</f>
        <v>18</v>
      </c>
      <c r="O17" s="177"/>
      <c r="P17" s="184" t="s">
        <v>307</v>
      </c>
    </row>
    <row r="18" spans="1:20" s="16" customFormat="1" ht="15.6" customHeight="1" x14ac:dyDescent="0.2">
      <c r="A18" s="874">
        <f>_xlfn.RANK.EQ(M18,M$16:M$23)</f>
        <v>3</v>
      </c>
      <c r="B18" s="827" t="s">
        <v>189</v>
      </c>
      <c r="C18" s="828">
        <v>1994</v>
      </c>
      <c r="D18" s="829" t="s">
        <v>4</v>
      </c>
      <c r="E18" s="827" t="s">
        <v>157</v>
      </c>
      <c r="F18" s="830" t="s">
        <v>290</v>
      </c>
      <c r="G18" s="870">
        <v>72.900000000000006</v>
      </c>
      <c r="H18" s="436">
        <v>10</v>
      </c>
      <c r="I18" s="436">
        <f>_xlfn.RANK.EQ(H18,H$16:H$23)</f>
        <v>2</v>
      </c>
      <c r="J18" s="848">
        <v>70</v>
      </c>
      <c r="K18" s="437">
        <f>J18/2</f>
        <v>35</v>
      </c>
      <c r="L18" s="436">
        <f>_xlfn.RANK.EQ(K18,K$16:K$23)</f>
        <v>3</v>
      </c>
      <c r="M18" s="849">
        <f>K18+H18</f>
        <v>45</v>
      </c>
      <c r="N18" s="436">
        <f>IF(A18=1,20,IF(A18=2,18,IF(A18=3,16,IF(A18&gt;19,0,19-A18))))</f>
        <v>16</v>
      </c>
      <c r="O18" s="850"/>
      <c r="P18" s="846" t="s">
        <v>156</v>
      </c>
      <c r="R18" s="19"/>
    </row>
    <row r="19" spans="1:20" ht="15.6" customHeight="1" x14ac:dyDescent="0.2">
      <c r="A19" s="873"/>
      <c r="B19" s="832"/>
      <c r="C19" s="843"/>
      <c r="D19" s="842"/>
      <c r="E19" s="853"/>
      <c r="F19" s="865"/>
      <c r="G19" s="841"/>
      <c r="H19" s="843"/>
      <c r="I19" s="843"/>
      <c r="J19" s="844"/>
      <c r="K19" s="842"/>
      <c r="L19" s="843"/>
      <c r="M19" s="845"/>
      <c r="N19" s="843"/>
      <c r="O19" s="852"/>
      <c r="P19" s="855"/>
      <c r="Q19" s="16"/>
      <c r="R19" s="34"/>
      <c r="S19" s="33"/>
      <c r="T19" s="33"/>
    </row>
    <row r="20" spans="1:20" s="33" customFormat="1" ht="15.6" customHeight="1" x14ac:dyDescent="0.2">
      <c r="A20" s="806"/>
      <c r="B20" s="496"/>
      <c r="C20" s="735"/>
      <c r="D20" s="735"/>
      <c r="E20" s="297"/>
      <c r="F20" s="491"/>
      <c r="G20" s="435"/>
      <c r="H20" s="296"/>
      <c r="I20" s="296"/>
      <c r="J20" s="734"/>
      <c r="K20" s="734"/>
      <c r="L20" s="296"/>
      <c r="M20" s="440"/>
      <c r="N20" s="296"/>
      <c r="O20" s="735"/>
      <c r="P20" s="297"/>
      <c r="Q20" s="16"/>
      <c r="R20" s="34"/>
    </row>
    <row r="21" spans="1:20" s="33" customFormat="1" ht="15.6" customHeight="1" x14ac:dyDescent="0.2">
      <c r="A21" s="806"/>
      <c r="B21" s="486"/>
      <c r="C21" s="488"/>
      <c r="D21" s="487"/>
      <c r="E21" s="486"/>
      <c r="F21" s="759"/>
      <c r="G21" s="755"/>
      <c r="H21" s="756"/>
      <c r="I21" s="757"/>
      <c r="J21" s="758"/>
      <c r="K21" s="487"/>
      <c r="L21" s="496"/>
      <c r="M21" s="440"/>
      <c r="N21" s="296"/>
      <c r="O21" s="735"/>
      <c r="P21" s="297"/>
      <c r="Q21" s="16"/>
      <c r="R21" s="34"/>
    </row>
    <row r="22" spans="1:20" s="33" customFormat="1" ht="15.6" customHeight="1" x14ac:dyDescent="0.2">
      <c r="A22" s="806"/>
      <c r="B22" s="496"/>
      <c r="C22" s="729"/>
      <c r="D22" s="729"/>
      <c r="E22" s="297"/>
      <c r="F22" s="298"/>
      <c r="G22" s="494"/>
      <c r="H22" s="296"/>
      <c r="I22" s="296"/>
      <c r="J22" s="439"/>
      <c r="K22" s="730"/>
      <c r="L22" s="296"/>
      <c r="M22" s="440"/>
      <c r="N22" s="296"/>
      <c r="O22" s="729"/>
      <c r="P22" s="297"/>
      <c r="Q22" s="16"/>
      <c r="R22" s="34"/>
    </row>
    <row r="23" spans="1:20" s="33" customFormat="1" ht="15.6" customHeight="1" x14ac:dyDescent="0.2">
      <c r="A23" s="806"/>
      <c r="B23" s="295"/>
      <c r="C23" s="488"/>
      <c r="D23" s="487"/>
      <c r="E23" s="486"/>
      <c r="F23" s="523"/>
      <c r="G23" s="494"/>
      <c r="H23" s="296"/>
      <c r="I23" s="296"/>
      <c r="J23" s="439"/>
      <c r="K23" s="730"/>
      <c r="L23" s="296"/>
      <c r="M23" s="440"/>
      <c r="N23" s="296"/>
      <c r="O23" s="729"/>
      <c r="P23" s="297"/>
      <c r="Q23" s="16"/>
      <c r="R23" s="34"/>
    </row>
    <row r="24" spans="1:20" s="33" customFormat="1" ht="15" customHeight="1" x14ac:dyDescent="0.2">
      <c r="A24" s="109"/>
      <c r="B24" s="111" t="s">
        <v>15</v>
      </c>
      <c r="C24" s="187"/>
      <c r="D24" s="187"/>
      <c r="E24" s="111" t="s">
        <v>227</v>
      </c>
      <c r="F24" s="187"/>
      <c r="G24" s="187"/>
      <c r="H24" s="111"/>
      <c r="I24" s="111"/>
      <c r="J24" s="187"/>
      <c r="K24" s="111" t="s">
        <v>99</v>
      </c>
      <c r="L24" s="187"/>
      <c r="M24" s="187"/>
      <c r="N24" s="187"/>
      <c r="O24" s="112" t="s">
        <v>131</v>
      </c>
      <c r="P24" s="187"/>
    </row>
    <row r="25" spans="1:20" s="33" customFormat="1" x14ac:dyDescent="0.2">
      <c r="A25" s="109"/>
      <c r="B25" s="111"/>
      <c r="C25" s="187"/>
      <c r="D25" s="187"/>
      <c r="E25" s="112"/>
      <c r="F25" s="187"/>
      <c r="G25" s="187"/>
      <c r="H25" s="111"/>
      <c r="I25" s="111"/>
      <c r="J25" s="187"/>
      <c r="K25" s="111"/>
      <c r="L25" s="187"/>
      <c r="M25" s="187"/>
      <c r="N25" s="187"/>
      <c r="O25" s="187"/>
      <c r="P25" s="187"/>
    </row>
    <row r="26" spans="1:20" s="16" customFormat="1" x14ac:dyDescent="0.2">
      <c r="A26" s="109"/>
      <c r="B26" s="111" t="s">
        <v>16</v>
      </c>
      <c r="C26" s="187"/>
      <c r="D26" s="187"/>
      <c r="E26" s="111" t="s">
        <v>132</v>
      </c>
      <c r="F26" s="187"/>
      <c r="G26" s="187"/>
      <c r="H26" s="111"/>
      <c r="I26" s="111"/>
      <c r="J26" s="187"/>
      <c r="K26" s="111" t="s">
        <v>100</v>
      </c>
      <c r="L26" s="187"/>
      <c r="M26" s="187"/>
      <c r="N26" s="187"/>
      <c r="O26" s="187" t="s">
        <v>262</v>
      </c>
      <c r="P26" s="187"/>
    </row>
    <row r="27" spans="1:20" s="16" customFormat="1" x14ac:dyDescent="0.2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</row>
    <row r="28" spans="1:20" x14ac:dyDescent="0.2">
      <c r="A28" s="187"/>
      <c r="B28" s="187"/>
      <c r="C28" s="187"/>
      <c r="D28" s="187"/>
      <c r="E28" s="111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</row>
    <row r="29" spans="1:20" x14ac:dyDescent="0.2"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">
      <c r="B30" s="7"/>
      <c r="C30" s="7"/>
      <c r="D30" s="7"/>
      <c r="E30" s="7"/>
      <c r="F30" s="7"/>
      <c r="G30" s="7"/>
      <c r="H30" s="607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</row>
    <row r="31" spans="1:20" x14ac:dyDescent="0.2">
      <c r="B31" s="170"/>
      <c r="C31" s="156"/>
      <c r="D31" s="156"/>
      <c r="E31" s="127"/>
      <c r="F31" s="164"/>
      <c r="G31" s="157"/>
      <c r="H31" s="158"/>
      <c r="I31" s="158"/>
      <c r="J31" s="127"/>
      <c r="K31" s="127"/>
      <c r="L31" s="158"/>
      <c r="M31" s="158"/>
      <c r="N31" s="158"/>
      <c r="O31" s="127"/>
      <c r="P31" s="171"/>
      <c r="Q31" s="7"/>
      <c r="R31" s="7"/>
      <c r="S31" s="7"/>
      <c r="T31" s="7"/>
    </row>
    <row r="32" spans="1:20" x14ac:dyDescent="0.2">
      <c r="B32" s="172"/>
      <c r="C32" s="173"/>
      <c r="D32" s="173"/>
      <c r="E32" s="173"/>
      <c r="F32" s="164"/>
      <c r="G32" s="174"/>
      <c r="H32" s="158"/>
      <c r="I32" s="158"/>
      <c r="J32" s="160"/>
      <c r="K32" s="127"/>
      <c r="L32" s="158"/>
      <c r="M32" s="158"/>
      <c r="N32" s="158"/>
      <c r="O32" s="127"/>
      <c r="P32" s="159"/>
      <c r="Q32" s="7"/>
      <c r="R32" s="7"/>
      <c r="S32" s="7"/>
      <c r="T32" s="7"/>
    </row>
    <row r="33" spans="2:20" x14ac:dyDescent="0.2">
      <c r="B33" s="161"/>
      <c r="C33" s="158"/>
      <c r="D33" s="127"/>
      <c r="E33" s="127"/>
      <c r="F33" s="164"/>
      <c r="G33" s="157"/>
      <c r="H33" s="158"/>
      <c r="I33" s="158"/>
      <c r="J33" s="127"/>
      <c r="K33" s="127"/>
      <c r="L33" s="158"/>
      <c r="M33" s="158"/>
      <c r="N33" s="158"/>
      <c r="O33" s="127"/>
      <c r="P33" s="171"/>
      <c r="Q33" s="7"/>
      <c r="R33" s="7"/>
      <c r="S33" s="7"/>
      <c r="T33" s="7"/>
    </row>
    <row r="34" spans="2:20" x14ac:dyDescent="0.2">
      <c r="B34" s="161"/>
      <c r="C34" s="158"/>
      <c r="D34" s="127"/>
      <c r="E34" s="127"/>
      <c r="F34" s="164"/>
      <c r="G34" s="157"/>
      <c r="H34" s="158"/>
      <c r="I34" s="158"/>
      <c r="J34" s="127"/>
      <c r="K34" s="127"/>
      <c r="L34" s="158"/>
      <c r="M34" s="158"/>
      <c r="N34" s="158"/>
      <c r="O34" s="127"/>
      <c r="P34" s="171"/>
      <c r="Q34" s="7"/>
      <c r="R34" s="7"/>
      <c r="S34" s="7"/>
      <c r="T34" s="7"/>
    </row>
    <row r="35" spans="2:20" x14ac:dyDescent="0.2">
      <c r="B35" s="161"/>
      <c r="C35" s="158"/>
      <c r="D35" s="127"/>
      <c r="E35" s="127"/>
      <c r="F35" s="164"/>
      <c r="G35" s="157"/>
      <c r="H35" s="158"/>
      <c r="I35" s="158"/>
      <c r="J35" s="127"/>
      <c r="K35" s="127"/>
      <c r="L35" s="158"/>
      <c r="M35" s="158"/>
      <c r="N35" s="158"/>
      <c r="O35" s="127"/>
      <c r="P35" s="171"/>
      <c r="Q35" s="7"/>
      <c r="R35" s="7"/>
      <c r="S35" s="7"/>
      <c r="T35" s="7"/>
    </row>
    <row r="36" spans="2:20" x14ac:dyDescent="0.2">
      <c r="B36" s="161"/>
      <c r="C36" s="158"/>
      <c r="D36" s="127"/>
      <c r="E36" s="127"/>
      <c r="F36" s="164"/>
      <c r="G36" s="157"/>
      <c r="H36" s="158"/>
      <c r="I36" s="158"/>
      <c r="J36" s="127"/>
      <c r="K36" s="127"/>
      <c r="L36" s="158"/>
      <c r="M36" s="158"/>
      <c r="N36" s="158"/>
      <c r="O36" s="127"/>
      <c r="P36" s="171"/>
      <c r="Q36" s="7"/>
      <c r="R36" s="7"/>
      <c r="S36" s="7"/>
      <c r="T36" s="7"/>
    </row>
    <row r="37" spans="2:20" x14ac:dyDescent="0.2">
      <c r="B37" s="161"/>
      <c r="C37" s="158"/>
      <c r="D37" s="127"/>
      <c r="E37" s="127"/>
      <c r="F37" s="164"/>
      <c r="G37" s="157"/>
      <c r="H37" s="158"/>
      <c r="I37" s="158"/>
      <c r="J37" s="127"/>
      <c r="K37" s="127"/>
      <c r="L37" s="158"/>
      <c r="M37" s="158"/>
      <c r="N37" s="158"/>
      <c r="O37" s="127"/>
      <c r="P37" s="171"/>
      <c r="Q37" s="7"/>
      <c r="R37" s="7"/>
      <c r="S37" s="7"/>
      <c r="T37" s="7"/>
    </row>
    <row r="38" spans="2:20" x14ac:dyDescent="0.2">
      <c r="B38" s="161"/>
      <c r="C38" s="156"/>
      <c r="D38" s="156"/>
      <c r="E38" s="127"/>
      <c r="F38" s="127"/>
      <c r="G38" s="157"/>
      <c r="H38" s="158"/>
      <c r="I38" s="158"/>
      <c r="J38" s="160"/>
      <c r="K38" s="127"/>
      <c r="L38" s="158"/>
      <c r="M38" s="158"/>
      <c r="N38" s="158"/>
      <c r="O38" s="127"/>
      <c r="P38" s="171"/>
      <c r="Q38" s="7"/>
      <c r="R38" s="7"/>
      <c r="S38" s="7"/>
      <c r="T38" s="7"/>
    </row>
    <row r="39" spans="2:20" x14ac:dyDescent="0.2">
      <c r="B39" s="161"/>
      <c r="C39" s="158"/>
      <c r="D39" s="127"/>
      <c r="E39" s="127"/>
      <c r="F39" s="164"/>
      <c r="G39" s="157"/>
      <c r="H39" s="158"/>
      <c r="I39" s="158"/>
      <c r="J39" s="127"/>
      <c r="K39" s="127"/>
      <c r="L39" s="158"/>
      <c r="M39" s="158"/>
      <c r="N39" s="158"/>
      <c r="O39" s="127"/>
      <c r="P39" s="171"/>
      <c r="Q39" s="7"/>
      <c r="R39" s="7"/>
      <c r="S39" s="7"/>
      <c r="T39" s="7"/>
    </row>
    <row r="40" spans="2:20" x14ac:dyDescent="0.2">
      <c r="B40" s="161"/>
      <c r="C40" s="158"/>
      <c r="D40" s="127"/>
      <c r="E40" s="127"/>
      <c r="F40" s="164"/>
      <c r="G40" s="157"/>
      <c r="H40" s="158"/>
      <c r="I40" s="158"/>
      <c r="J40" s="127"/>
      <c r="K40" s="127"/>
      <c r="L40" s="158"/>
      <c r="M40" s="158"/>
      <c r="N40" s="158"/>
      <c r="O40" s="127"/>
      <c r="P40" s="171"/>
      <c r="Q40" s="7"/>
      <c r="R40" s="7"/>
      <c r="S40" s="7"/>
      <c r="T40" s="7"/>
    </row>
    <row r="41" spans="2:20" x14ac:dyDescent="0.2">
      <c r="B41" s="161"/>
      <c r="C41" s="158"/>
      <c r="D41" s="127"/>
      <c r="E41" s="127"/>
      <c r="F41" s="164"/>
      <c r="G41" s="157"/>
      <c r="H41" s="158"/>
      <c r="I41" s="158"/>
      <c r="J41" s="127"/>
      <c r="K41" s="127"/>
      <c r="L41" s="158"/>
      <c r="M41" s="158"/>
      <c r="N41" s="158"/>
      <c r="O41" s="127"/>
      <c r="P41" s="171"/>
      <c r="Q41" s="7"/>
      <c r="R41" s="7"/>
      <c r="S41" s="7"/>
      <c r="T41" s="7"/>
    </row>
    <row r="42" spans="2:20" x14ac:dyDescent="0.2">
      <c r="B42" s="161"/>
      <c r="C42" s="158"/>
      <c r="D42" s="127"/>
      <c r="E42" s="127"/>
      <c r="F42" s="162"/>
      <c r="G42" s="157"/>
      <c r="H42" s="158"/>
      <c r="I42" s="158"/>
      <c r="J42" s="127"/>
      <c r="K42" s="127"/>
      <c r="L42" s="158"/>
      <c r="M42" s="158"/>
      <c r="N42" s="158"/>
      <c r="O42" s="127"/>
      <c r="P42" s="171"/>
      <c r="Q42" s="7"/>
      <c r="R42" s="7"/>
      <c r="S42" s="7"/>
      <c r="T42" s="7"/>
    </row>
    <row r="43" spans="2:20" x14ac:dyDescent="0.2">
      <c r="B43" s="161"/>
      <c r="C43" s="158"/>
      <c r="D43" s="127"/>
      <c r="E43" s="127"/>
      <c r="F43" s="164"/>
      <c r="G43" s="157"/>
      <c r="H43" s="158"/>
      <c r="I43" s="158"/>
      <c r="J43" s="127"/>
      <c r="K43" s="127"/>
      <c r="L43" s="158"/>
      <c r="M43" s="158"/>
      <c r="N43" s="158"/>
      <c r="O43" s="127"/>
      <c r="P43" s="171"/>
      <c r="Q43" s="7"/>
      <c r="R43" s="7"/>
      <c r="S43" s="7"/>
      <c r="T43" s="7"/>
    </row>
    <row r="44" spans="2:20" x14ac:dyDescent="0.2">
      <c r="B44" s="161"/>
      <c r="C44" s="136"/>
      <c r="D44" s="127"/>
      <c r="E44" s="117"/>
      <c r="F44" s="117"/>
      <c r="G44" s="157"/>
      <c r="H44" s="158"/>
      <c r="I44" s="158"/>
      <c r="J44" s="127"/>
      <c r="K44" s="127"/>
      <c r="L44" s="158"/>
      <c r="M44" s="158"/>
      <c r="N44" s="158"/>
      <c r="O44" s="127"/>
      <c r="P44" s="171"/>
      <c r="Q44" s="7"/>
      <c r="R44" s="7"/>
      <c r="S44" s="7"/>
      <c r="T44" s="7"/>
    </row>
    <row r="45" spans="2:20" x14ac:dyDescent="0.2">
      <c r="B45" s="161"/>
      <c r="C45" s="156"/>
      <c r="D45" s="127"/>
      <c r="E45" s="127"/>
      <c r="F45" s="164"/>
      <c r="G45" s="157"/>
      <c r="H45" s="158"/>
      <c r="I45" s="158"/>
      <c r="J45" s="127"/>
      <c r="K45" s="127"/>
      <c r="L45" s="158"/>
      <c r="M45" s="158"/>
      <c r="N45" s="158"/>
      <c r="O45" s="127"/>
      <c r="P45" s="171"/>
      <c r="Q45" s="7"/>
      <c r="R45" s="7"/>
      <c r="S45" s="7"/>
      <c r="T45" s="7"/>
    </row>
    <row r="46" spans="2:20" x14ac:dyDescent="0.2">
      <c r="B46" s="175"/>
      <c r="C46" s="136"/>
      <c r="D46" s="136"/>
      <c r="E46" s="117"/>
      <c r="F46" s="117"/>
      <c r="G46" s="176"/>
      <c r="H46" s="134"/>
      <c r="I46" s="158"/>
      <c r="J46" s="138"/>
      <c r="K46" s="127"/>
      <c r="L46" s="158"/>
      <c r="M46" s="158"/>
      <c r="N46" s="158"/>
      <c r="O46" s="127"/>
      <c r="P46" s="140"/>
      <c r="Q46" s="7"/>
      <c r="R46" s="7"/>
      <c r="S46" s="7"/>
      <c r="T46" s="7"/>
    </row>
    <row r="47" spans="2:20" x14ac:dyDescent="0.2">
      <c r="B47" s="161"/>
      <c r="C47" s="158"/>
      <c r="D47" s="127"/>
      <c r="E47" s="127"/>
      <c r="F47" s="164"/>
      <c r="G47" s="157"/>
      <c r="H47" s="158"/>
      <c r="I47" s="158"/>
      <c r="J47" s="127"/>
      <c r="K47" s="127"/>
      <c r="L47" s="158"/>
      <c r="M47" s="158"/>
      <c r="N47" s="158"/>
      <c r="O47" s="127"/>
      <c r="P47" s="171"/>
      <c r="Q47" s="7"/>
      <c r="R47" s="7"/>
      <c r="S47" s="7"/>
      <c r="T47" s="7"/>
    </row>
    <row r="48" spans="2:20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 x14ac:dyDescent="0.2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2:20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2:20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2:20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75" ht="28.15" customHeight="1" x14ac:dyDescent="0.2"/>
  </sheetData>
  <sheetProtection selectLockedCells="1" selectUnlockedCells="1"/>
  <sortState ref="B16:P20">
    <sortCondition descending="1" ref="O16:O20"/>
  </sortState>
  <mergeCells count="29">
    <mergeCell ref="M7:O7"/>
    <mergeCell ref="C8:L8"/>
    <mergeCell ref="A1:P1"/>
    <mergeCell ref="A2:P2"/>
    <mergeCell ref="A3:P3"/>
    <mergeCell ref="A4:P4"/>
    <mergeCell ref="A6:B6"/>
    <mergeCell ref="C6:L6"/>
    <mergeCell ref="A14:A15"/>
    <mergeCell ref="B14:B15"/>
    <mergeCell ref="C14:C15"/>
    <mergeCell ref="D14:D15"/>
    <mergeCell ref="A7:B7"/>
    <mergeCell ref="C7:L7"/>
    <mergeCell ref="A9:B9"/>
    <mergeCell ref="C9:L9"/>
    <mergeCell ref="A10:B10"/>
    <mergeCell ref="C10:L10"/>
    <mergeCell ref="M10:O10"/>
    <mergeCell ref="E14:E15"/>
    <mergeCell ref="M14:M15"/>
    <mergeCell ref="N14:N15"/>
    <mergeCell ref="O14:O15"/>
    <mergeCell ref="P14:P15"/>
    <mergeCell ref="G14:G15"/>
    <mergeCell ref="H14:H15"/>
    <mergeCell ref="I14:I15"/>
    <mergeCell ref="J14:K14"/>
    <mergeCell ref="L14:L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V72"/>
  <sheetViews>
    <sheetView view="pageLayout" zoomScale="75" zoomScaleNormal="55" zoomScaleSheetLayoutView="85" zoomScalePageLayoutView="75" workbookViewId="0">
      <selection sqref="A1:P30"/>
    </sheetView>
  </sheetViews>
  <sheetFormatPr defaultColWidth="9.140625" defaultRowHeight="12.75" x14ac:dyDescent="0.2"/>
  <cols>
    <col min="1" max="1" width="8.28515625" style="11" customWidth="1"/>
    <col min="2" max="2" width="20.85546875" style="11" customWidth="1"/>
    <col min="3" max="3" width="9.28515625" style="11" customWidth="1"/>
    <col min="4" max="4" width="7.5703125" style="11" customWidth="1"/>
    <col min="5" max="5" width="23.7109375" style="11" customWidth="1"/>
    <col min="6" max="6" width="17.7109375" style="11" customWidth="1"/>
    <col min="7" max="7" width="7.7109375" style="11" customWidth="1"/>
    <col min="8" max="8" width="7" style="11" customWidth="1"/>
    <col min="9" max="9" width="7.7109375" style="11" customWidth="1"/>
    <col min="10" max="10" width="8.42578125" style="33" customWidth="1"/>
    <col min="11" max="11" width="8.28515625" style="11" customWidth="1"/>
    <col min="12" max="12" width="7.7109375" style="11" customWidth="1"/>
    <col min="13" max="13" width="10.28515625" style="33" customWidth="1"/>
    <col min="14" max="14" width="7.7109375" style="11" customWidth="1"/>
    <col min="15" max="15" width="7.5703125" style="11" customWidth="1"/>
    <col min="16" max="16" width="40.85546875" style="11" customWidth="1"/>
    <col min="17" max="17" width="15.85546875" style="11" customWidth="1"/>
    <col min="18" max="18" width="16.42578125" style="11" customWidth="1"/>
    <col min="19" max="16384" width="9.140625" style="11"/>
  </cols>
  <sheetData>
    <row r="1" spans="1:22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148"/>
      <c r="R1" s="148"/>
      <c r="S1" s="131"/>
      <c r="T1" s="7"/>
      <c r="U1" s="7"/>
      <c r="V1" s="7"/>
    </row>
    <row r="2" spans="1:22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148"/>
      <c r="R2" s="148"/>
      <c r="S2" s="131"/>
      <c r="T2" s="7"/>
      <c r="U2" s="7"/>
      <c r="V2" s="7"/>
    </row>
    <row r="3" spans="1:22" s="33" customFormat="1" ht="12.75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148"/>
      <c r="R3" s="148"/>
      <c r="S3" s="24"/>
      <c r="T3" s="89"/>
      <c r="U3" s="7"/>
      <c r="V3" s="7"/>
    </row>
    <row r="4" spans="1:22" s="33" customFormat="1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148"/>
      <c r="R4" s="148"/>
      <c r="S4" s="131"/>
      <c r="T4" s="90"/>
      <c r="U4" s="7"/>
      <c r="V4" s="7"/>
    </row>
    <row r="5" spans="1:22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7"/>
      <c r="R5" s="7"/>
      <c r="S5" s="7"/>
      <c r="T5" s="7"/>
      <c r="U5" s="7"/>
      <c r="V5" s="7"/>
    </row>
    <row r="6" spans="1:22" s="33" customFormat="1" ht="15.75" x14ac:dyDescent="0.25">
      <c r="A6" s="926"/>
      <c r="B6" s="926"/>
      <c r="C6" s="929" t="s">
        <v>149</v>
      </c>
      <c r="D6" s="929"/>
      <c r="E6" s="929"/>
      <c r="F6" s="929"/>
      <c r="G6" s="929"/>
      <c r="H6" s="929"/>
      <c r="I6" s="929"/>
      <c r="J6" s="929"/>
      <c r="K6" s="929"/>
      <c r="L6" s="929"/>
      <c r="M6" s="142"/>
      <c r="N6" s="142"/>
      <c r="O6" s="123"/>
      <c r="P6" s="123"/>
      <c r="Q6" s="125"/>
      <c r="R6" s="125"/>
      <c r="S6" s="7"/>
      <c r="T6" s="7"/>
      <c r="U6" s="7"/>
      <c r="V6" s="7"/>
    </row>
    <row r="7" spans="1:22" s="33" customFormat="1" ht="15.75" x14ac:dyDescent="0.2">
      <c r="A7" s="1024"/>
      <c r="B7" s="1024"/>
      <c r="C7" s="938" t="s">
        <v>242</v>
      </c>
      <c r="D7" s="938"/>
      <c r="E7" s="938"/>
      <c r="F7" s="938"/>
      <c r="G7" s="938"/>
      <c r="H7" s="938"/>
      <c r="I7" s="938"/>
      <c r="J7" s="938"/>
      <c r="K7" s="938"/>
      <c r="L7" s="1025"/>
      <c r="M7" s="1026" t="s">
        <v>29</v>
      </c>
      <c r="N7" s="1027"/>
      <c r="O7" s="1028"/>
      <c r="P7" s="114"/>
      <c r="Q7" s="125"/>
      <c r="R7" s="125"/>
      <c r="S7" s="7"/>
      <c r="T7" s="7"/>
      <c r="U7" s="7"/>
      <c r="V7" s="7"/>
    </row>
    <row r="8" spans="1:22" s="33" customFormat="1" ht="15" x14ac:dyDescent="0.2">
      <c r="A8" s="117"/>
      <c r="B8" s="117"/>
      <c r="C8" s="1034" t="s">
        <v>363</v>
      </c>
      <c r="D8" s="1034"/>
      <c r="E8" s="1034"/>
      <c r="F8" s="1034"/>
      <c r="G8" s="1034"/>
      <c r="H8" s="1034"/>
      <c r="I8" s="1034"/>
      <c r="J8" s="1034"/>
      <c r="K8" s="1034"/>
      <c r="L8" s="1035"/>
      <c r="M8" s="405" t="s">
        <v>11</v>
      </c>
      <c r="N8" s="405" t="s">
        <v>18</v>
      </c>
      <c r="O8" s="405" t="s">
        <v>20</v>
      </c>
      <c r="P8" s="110"/>
      <c r="Q8" s="145"/>
      <c r="R8" s="145"/>
      <c r="S8" s="7"/>
      <c r="T8" s="7"/>
      <c r="U8" s="7"/>
      <c r="V8" s="7"/>
    </row>
    <row r="9" spans="1:22" s="33" customFormat="1" ht="15.75" x14ac:dyDescent="0.25">
      <c r="A9" s="926" t="s">
        <v>240</v>
      </c>
      <c r="B9" s="926"/>
      <c r="C9" s="929" t="s">
        <v>235</v>
      </c>
      <c r="D9" s="929"/>
      <c r="E9" s="929"/>
      <c r="F9" s="929"/>
      <c r="G9" s="929"/>
      <c r="H9" s="929"/>
      <c r="I9" s="929"/>
      <c r="J9" s="929"/>
      <c r="K9" s="929"/>
      <c r="L9" s="1030"/>
      <c r="M9" s="405">
        <v>166</v>
      </c>
      <c r="N9" s="405">
        <v>234</v>
      </c>
      <c r="O9" s="405">
        <v>251.5</v>
      </c>
      <c r="P9" s="117"/>
      <c r="Q9" s="124"/>
      <c r="R9" s="124"/>
      <c r="S9" s="7"/>
      <c r="T9" s="7"/>
      <c r="U9" s="7"/>
      <c r="V9" s="7"/>
    </row>
    <row r="10" spans="1:22" s="33" customFormat="1" ht="15" customHeight="1" x14ac:dyDescent="0.2">
      <c r="A10" s="1022" t="s">
        <v>123</v>
      </c>
      <c r="B10" s="1022"/>
      <c r="C10" s="936" t="s">
        <v>152</v>
      </c>
      <c r="D10" s="936"/>
      <c r="E10" s="936"/>
      <c r="F10" s="936"/>
      <c r="G10" s="936"/>
      <c r="H10" s="936"/>
      <c r="I10" s="936"/>
      <c r="J10" s="936"/>
      <c r="K10" s="936"/>
      <c r="L10" s="1023"/>
      <c r="M10" s="1031" t="s">
        <v>2</v>
      </c>
      <c r="N10" s="1031"/>
      <c r="O10" s="1031"/>
      <c r="P10" s="108"/>
      <c r="Q10" s="131"/>
      <c r="R10" s="131"/>
      <c r="S10" s="7"/>
      <c r="T10" s="7"/>
      <c r="U10" s="7"/>
      <c r="V10" s="7"/>
    </row>
    <row r="11" spans="1:22" s="7" customFormat="1" ht="15" x14ac:dyDescent="0.2">
      <c r="A11" s="184" t="s">
        <v>41</v>
      </c>
      <c r="B11" s="64"/>
      <c r="C11" s="384">
        <v>74</v>
      </c>
      <c r="D11" s="110"/>
      <c r="E11" s="110"/>
      <c r="F11" s="110"/>
      <c r="G11" s="110"/>
      <c r="H11" s="110"/>
      <c r="I11" s="110"/>
      <c r="J11" s="117"/>
      <c r="K11" s="117"/>
      <c r="L11" s="117"/>
      <c r="M11" s="189" t="s">
        <v>3</v>
      </c>
      <c r="N11" s="189" t="s">
        <v>4</v>
      </c>
      <c r="O11" s="189" t="s">
        <v>5</v>
      </c>
      <c r="P11" s="123" t="s">
        <v>126</v>
      </c>
      <c r="Q11" s="22"/>
      <c r="R11" s="22"/>
    </row>
    <row r="12" spans="1:22" s="33" customFormat="1" ht="15" x14ac:dyDescent="0.2">
      <c r="A12" s="190" t="s">
        <v>42</v>
      </c>
      <c r="B12" s="191"/>
      <c r="C12" s="385">
        <v>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88">
        <v>234</v>
      </c>
      <c r="N12" s="188">
        <v>178</v>
      </c>
      <c r="O12" s="188">
        <v>117</v>
      </c>
      <c r="P12" s="123" t="s">
        <v>19</v>
      </c>
      <c r="Q12" s="22"/>
      <c r="R12" s="22"/>
      <c r="S12" s="7"/>
      <c r="T12" s="7"/>
      <c r="U12" s="7"/>
      <c r="V12" s="7"/>
    </row>
    <row r="13" spans="1:22" s="33" customFormat="1" x14ac:dyDescent="0.2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22"/>
      <c r="R13" s="22"/>
      <c r="S13" s="7"/>
      <c r="T13" s="7"/>
      <c r="U13" s="7"/>
      <c r="V13" s="7"/>
    </row>
    <row r="14" spans="1:22" s="33" customFormat="1" ht="13.15" customHeight="1" x14ac:dyDescent="0.2">
      <c r="A14" s="1032" t="s">
        <v>6</v>
      </c>
      <c r="B14" s="934" t="s">
        <v>148</v>
      </c>
      <c r="C14" s="1041" t="s">
        <v>7</v>
      </c>
      <c r="D14" s="931" t="s">
        <v>8</v>
      </c>
      <c r="E14" s="931" t="s">
        <v>9</v>
      </c>
      <c r="F14" s="192" t="s">
        <v>130</v>
      </c>
      <c r="G14" s="931" t="s">
        <v>10</v>
      </c>
      <c r="H14" s="931" t="s">
        <v>11</v>
      </c>
      <c r="I14" s="1036" t="s">
        <v>6</v>
      </c>
      <c r="J14" s="1038" t="s">
        <v>18</v>
      </c>
      <c r="K14" s="1039"/>
      <c r="L14" s="1036" t="s">
        <v>6</v>
      </c>
      <c r="M14" s="1036" t="s">
        <v>147</v>
      </c>
      <c r="N14" s="931" t="s">
        <v>12</v>
      </c>
      <c r="O14" s="934" t="s">
        <v>13</v>
      </c>
      <c r="P14" s="934" t="s">
        <v>14</v>
      </c>
      <c r="Q14" s="7"/>
      <c r="R14" s="7"/>
      <c r="S14" s="7"/>
      <c r="T14" s="7"/>
      <c r="U14" s="7"/>
      <c r="V14" s="7"/>
    </row>
    <row r="15" spans="1:22" s="16" customFormat="1" ht="11.25" customHeight="1" x14ac:dyDescent="0.2">
      <c r="A15" s="1033"/>
      <c r="B15" s="935"/>
      <c r="C15" s="1041"/>
      <c r="D15" s="931"/>
      <c r="E15" s="931"/>
      <c r="F15" s="193" t="s">
        <v>129</v>
      </c>
      <c r="G15" s="931"/>
      <c r="H15" s="931"/>
      <c r="I15" s="1037"/>
      <c r="J15" s="15" t="s">
        <v>20</v>
      </c>
      <c r="K15" s="15" t="s">
        <v>21</v>
      </c>
      <c r="L15" s="1037"/>
      <c r="M15" s="1037"/>
      <c r="N15" s="931"/>
      <c r="O15" s="935"/>
      <c r="P15" s="935"/>
      <c r="Q15" s="150"/>
      <c r="R15" s="150"/>
      <c r="S15" s="154"/>
      <c r="T15" s="154"/>
      <c r="U15" s="154"/>
      <c r="V15" s="154"/>
    </row>
    <row r="16" spans="1:22" s="16" customFormat="1" ht="15.6" customHeight="1" x14ac:dyDescent="0.2">
      <c r="A16" s="564">
        <f t="shared" ref="A16:A18" si="0">_xlfn.RANK.EQ(M16,M$16:M$25)</f>
        <v>1</v>
      </c>
      <c r="B16" s="179" t="s">
        <v>214</v>
      </c>
      <c r="C16" s="183">
        <v>1983</v>
      </c>
      <c r="D16" s="64" t="s">
        <v>4</v>
      </c>
      <c r="E16" s="184" t="s">
        <v>31</v>
      </c>
      <c r="F16" s="64"/>
      <c r="G16" s="97">
        <v>84.45</v>
      </c>
      <c r="H16" s="166">
        <v>133</v>
      </c>
      <c r="I16" s="166">
        <f t="shared" ref="I16:I18" si="1">_xlfn.RANK.EQ(H16,H$16:H$25)</f>
        <v>2</v>
      </c>
      <c r="J16" s="169">
        <v>186</v>
      </c>
      <c r="K16" s="64">
        <f t="shared" ref="K16:K18" si="2">J16/2</f>
        <v>93</v>
      </c>
      <c r="L16" s="166">
        <f t="shared" ref="L16:L18" si="3">_xlfn.RANK.EQ(K16,K$16:K$25)</f>
        <v>1</v>
      </c>
      <c r="M16" s="167">
        <f t="shared" ref="M16:M18" si="4">K16+H16</f>
        <v>226</v>
      </c>
      <c r="N16" s="166">
        <f t="shared" ref="N16:N18" si="5">IF(A16=1,20,IF(A16=2,18,IF(A16=3,16,IF(A16&gt;19,0,19-A16))))</f>
        <v>20</v>
      </c>
      <c r="O16" s="177" t="s">
        <v>4</v>
      </c>
      <c r="P16" s="182" t="s">
        <v>238</v>
      </c>
      <c r="Q16" s="150"/>
      <c r="R16" s="150"/>
      <c r="S16" s="154"/>
      <c r="T16" s="154"/>
      <c r="U16" s="154"/>
      <c r="V16" s="154"/>
    </row>
    <row r="17" spans="1:22" s="16" customFormat="1" ht="15.6" customHeight="1" x14ac:dyDescent="0.2">
      <c r="A17" s="564">
        <f t="shared" si="0"/>
        <v>2</v>
      </c>
      <c r="B17" s="179" t="s">
        <v>296</v>
      </c>
      <c r="C17" s="398">
        <v>1993</v>
      </c>
      <c r="D17" s="398" t="s">
        <v>4</v>
      </c>
      <c r="E17" s="390" t="s">
        <v>157</v>
      </c>
      <c r="F17" s="64" t="s">
        <v>290</v>
      </c>
      <c r="G17" s="97">
        <v>84.4</v>
      </c>
      <c r="H17" s="166">
        <v>136</v>
      </c>
      <c r="I17" s="397">
        <f t="shared" si="1"/>
        <v>1</v>
      </c>
      <c r="J17" s="724">
        <v>170</v>
      </c>
      <c r="K17" s="398">
        <f t="shared" si="2"/>
        <v>85</v>
      </c>
      <c r="L17" s="397">
        <f t="shared" si="3"/>
        <v>2</v>
      </c>
      <c r="M17" s="371">
        <f t="shared" si="4"/>
        <v>221</v>
      </c>
      <c r="N17" s="397">
        <f t="shared" si="5"/>
        <v>18</v>
      </c>
      <c r="O17" s="177" t="s">
        <v>4</v>
      </c>
      <c r="P17" s="208" t="s">
        <v>297</v>
      </c>
      <c r="Q17" s="96"/>
      <c r="R17" s="146"/>
      <c r="S17" s="154"/>
      <c r="T17" s="154"/>
      <c r="U17" s="154"/>
      <c r="V17" s="154"/>
    </row>
    <row r="18" spans="1:22" s="18" customFormat="1" ht="15.6" customHeight="1" x14ac:dyDescent="0.2">
      <c r="A18" s="564">
        <f t="shared" si="0"/>
        <v>3</v>
      </c>
      <c r="B18" s="185" t="s">
        <v>187</v>
      </c>
      <c r="C18" s="166">
        <v>1993</v>
      </c>
      <c r="D18" s="64" t="s">
        <v>4</v>
      </c>
      <c r="E18" s="184" t="s">
        <v>157</v>
      </c>
      <c r="F18" s="291" t="s">
        <v>264</v>
      </c>
      <c r="G18" s="97">
        <v>81</v>
      </c>
      <c r="H18" s="166">
        <v>78</v>
      </c>
      <c r="I18" s="166">
        <f t="shared" si="1"/>
        <v>3</v>
      </c>
      <c r="J18" s="169">
        <v>97</v>
      </c>
      <c r="K18" s="64">
        <f t="shared" si="2"/>
        <v>48.5</v>
      </c>
      <c r="L18" s="166">
        <f t="shared" si="3"/>
        <v>5</v>
      </c>
      <c r="M18" s="167">
        <f t="shared" si="4"/>
        <v>126.5</v>
      </c>
      <c r="N18" s="166">
        <f t="shared" si="5"/>
        <v>16</v>
      </c>
      <c r="O18" s="177" t="s">
        <v>5</v>
      </c>
      <c r="P18" s="208" t="s">
        <v>156</v>
      </c>
      <c r="Q18" s="88"/>
      <c r="R18" s="152"/>
      <c r="S18" s="154"/>
      <c r="T18" s="148"/>
      <c r="U18" s="148"/>
      <c r="V18" s="148"/>
    </row>
    <row r="19" spans="1:22" s="16" customFormat="1" ht="15.6" customHeight="1" x14ac:dyDescent="0.2">
      <c r="A19" s="564">
        <f>_xlfn.RANK.EQ(M19,M$16:M$25)</f>
        <v>4</v>
      </c>
      <c r="B19" s="179" t="s">
        <v>277</v>
      </c>
      <c r="C19" s="177">
        <v>1983</v>
      </c>
      <c r="D19" s="177" t="s">
        <v>4</v>
      </c>
      <c r="E19" s="184" t="s">
        <v>31</v>
      </c>
      <c r="F19" s="64"/>
      <c r="G19" s="561">
        <v>82.55</v>
      </c>
      <c r="H19" s="166">
        <v>60</v>
      </c>
      <c r="I19" s="166">
        <f>_xlfn.RANK.EQ(H19,H$16:H$25)</f>
        <v>5</v>
      </c>
      <c r="J19" s="169">
        <v>121</v>
      </c>
      <c r="K19" s="64">
        <f>J19/2</f>
        <v>60.5</v>
      </c>
      <c r="L19" s="166">
        <f>_xlfn.RANK.EQ(K19,K$16:K$25)</f>
        <v>3</v>
      </c>
      <c r="M19" s="167">
        <f>K19+H19</f>
        <v>120.5</v>
      </c>
      <c r="N19" s="166">
        <f>IF(A19=1,20,IF(A19=2,18,IF(A19=3,16,IF(A19&gt;19,0,19-A19))))</f>
        <v>15</v>
      </c>
      <c r="O19" s="177" t="s">
        <v>5</v>
      </c>
      <c r="P19" s="182" t="s">
        <v>278</v>
      </c>
      <c r="Q19" s="96"/>
      <c r="R19" s="146"/>
      <c r="S19" s="154"/>
      <c r="T19" s="20"/>
      <c r="U19" s="154"/>
      <c r="V19" s="154"/>
    </row>
    <row r="20" spans="1:22" s="16" customFormat="1" ht="15.6" customHeight="1" x14ac:dyDescent="0.2">
      <c r="A20" s="922">
        <f>_xlfn.RANK.EQ(M20,M$16:M$25)</f>
        <v>5</v>
      </c>
      <c r="B20" s="185" t="s">
        <v>303</v>
      </c>
      <c r="C20" s="166">
        <v>2006</v>
      </c>
      <c r="D20" s="64">
        <v>1</v>
      </c>
      <c r="E20" s="184" t="s">
        <v>157</v>
      </c>
      <c r="F20" s="293" t="s">
        <v>293</v>
      </c>
      <c r="G20" s="810">
        <v>83.5</v>
      </c>
      <c r="H20" s="786">
        <v>67</v>
      </c>
      <c r="I20" s="786">
        <f>_xlfn.RANK.EQ(H20,H$16:H$25)</f>
        <v>4</v>
      </c>
      <c r="J20" s="791">
        <v>100</v>
      </c>
      <c r="K20" s="787">
        <f>J20/2</f>
        <v>50</v>
      </c>
      <c r="L20" s="786">
        <f>_xlfn.RANK.EQ(K20,K$16:K$25)</f>
        <v>4</v>
      </c>
      <c r="M20" s="792">
        <f>K20+H20</f>
        <v>117</v>
      </c>
      <c r="N20" s="786">
        <f>IF(A20=1,20,IF(A20=2,18,IF(A20=3,16,IF(A20&gt;19,0,19-A20))))</f>
        <v>14</v>
      </c>
      <c r="O20" s="177" t="s">
        <v>366</v>
      </c>
      <c r="P20" s="182" t="s">
        <v>267</v>
      </c>
      <c r="Q20" s="96"/>
      <c r="R20" s="146"/>
      <c r="S20" s="154"/>
      <c r="T20" s="20"/>
      <c r="U20" s="154"/>
      <c r="V20" s="154"/>
    </row>
    <row r="21" spans="1:22" s="16" customFormat="1" ht="15.6" customHeight="1" x14ac:dyDescent="0.2">
      <c r="A21" s="874">
        <f>_xlfn.RANK.EQ(M21,M$16:M$25)</f>
        <v>6</v>
      </c>
      <c r="B21" s="923" t="s">
        <v>320</v>
      </c>
      <c r="C21" s="436">
        <v>1973</v>
      </c>
      <c r="D21" s="437" t="s">
        <v>5</v>
      </c>
      <c r="E21" s="846" t="s">
        <v>250</v>
      </c>
      <c r="F21" s="924"/>
      <c r="G21" s="847">
        <v>79.55</v>
      </c>
      <c r="H21" s="437">
        <v>36</v>
      </c>
      <c r="I21" s="436">
        <f>_xlfn.RANK.EQ(H21,H$16:H$25)</f>
        <v>6</v>
      </c>
      <c r="J21" s="848">
        <v>95</v>
      </c>
      <c r="K21" s="437">
        <f>J21/2</f>
        <v>47.5</v>
      </c>
      <c r="L21" s="436">
        <f>_xlfn.RANK.EQ(K21,K$16:K$25)</f>
        <v>6</v>
      </c>
      <c r="M21" s="849">
        <f>K21+H21</f>
        <v>83.5</v>
      </c>
      <c r="N21" s="436">
        <f>IF(A21=1,20,IF(A21=2,18,IF(A21=3,16,IF(A21&gt;19,0,19-A21))))</f>
        <v>13</v>
      </c>
      <c r="O21" s="850"/>
      <c r="P21" s="851" t="s">
        <v>278</v>
      </c>
      <c r="Q21" s="96"/>
      <c r="R21" s="146"/>
      <c r="S21" s="154"/>
      <c r="T21" s="20"/>
      <c r="U21" s="154"/>
      <c r="V21" s="154"/>
    </row>
    <row r="22" spans="1:22" s="16" customFormat="1" ht="15.6" customHeight="1" x14ac:dyDescent="0.2">
      <c r="A22" s="856"/>
      <c r="B22" s="832"/>
      <c r="C22" s="843"/>
      <c r="D22" s="842"/>
      <c r="E22" s="853"/>
      <c r="F22" s="854"/>
      <c r="G22" s="875"/>
      <c r="H22" s="842"/>
      <c r="I22" s="843"/>
      <c r="J22" s="844"/>
      <c r="K22" s="842"/>
      <c r="L22" s="843"/>
      <c r="M22" s="845"/>
      <c r="N22" s="843"/>
      <c r="O22" s="852"/>
      <c r="P22" s="855"/>
      <c r="Q22" s="96"/>
      <c r="R22" s="146"/>
      <c r="S22" s="154"/>
      <c r="T22" s="20"/>
      <c r="U22" s="154"/>
      <c r="V22" s="154"/>
    </row>
    <row r="23" spans="1:22" s="16" customFormat="1" ht="15.6" customHeight="1" x14ac:dyDescent="0.2">
      <c r="A23" s="438"/>
      <c r="B23" s="496"/>
      <c r="C23" s="735"/>
      <c r="D23" s="735"/>
      <c r="E23" s="297"/>
      <c r="F23" s="782"/>
      <c r="G23" s="494"/>
      <c r="H23" s="734"/>
      <c r="I23" s="296"/>
      <c r="J23" s="439"/>
      <c r="K23" s="734"/>
      <c r="L23" s="296"/>
      <c r="M23" s="440"/>
      <c r="N23" s="296"/>
      <c r="O23" s="735"/>
      <c r="P23" s="112"/>
      <c r="Q23" s="96"/>
      <c r="R23" s="146"/>
      <c r="S23" s="154"/>
      <c r="T23" s="20"/>
      <c r="U23" s="154"/>
      <c r="V23" s="154"/>
    </row>
    <row r="24" spans="1:22" s="16" customFormat="1" ht="15.6" customHeight="1" x14ac:dyDescent="0.2">
      <c r="A24" s="438"/>
      <c r="B24" s="496"/>
      <c r="C24" s="729"/>
      <c r="D24" s="730"/>
      <c r="E24" s="297"/>
      <c r="F24" s="730"/>
      <c r="G24" s="435"/>
      <c r="H24" s="730"/>
      <c r="I24" s="296"/>
      <c r="J24" s="439"/>
      <c r="K24" s="730"/>
      <c r="L24" s="296"/>
      <c r="M24" s="440"/>
      <c r="N24" s="296"/>
      <c r="O24" s="730"/>
      <c r="P24" s="297"/>
      <c r="Q24" s="96"/>
      <c r="R24" s="146"/>
      <c r="S24" s="154"/>
      <c r="T24" s="20"/>
      <c r="U24" s="154"/>
      <c r="V24" s="154"/>
    </row>
    <row r="25" spans="1:22" s="16" customFormat="1" ht="15.6" customHeight="1" x14ac:dyDescent="0.2">
      <c r="A25" s="438"/>
      <c r="B25" s="496"/>
      <c r="C25" s="729"/>
      <c r="D25" s="729"/>
      <c r="E25" s="297"/>
      <c r="F25" s="730"/>
      <c r="G25" s="435"/>
      <c r="H25" s="296"/>
      <c r="I25" s="296"/>
      <c r="J25" s="439"/>
      <c r="K25" s="730"/>
      <c r="L25" s="296"/>
      <c r="M25" s="440"/>
      <c r="N25" s="296"/>
      <c r="O25" s="729"/>
      <c r="P25" s="297"/>
      <c r="Q25" s="96"/>
      <c r="R25" s="146"/>
      <c r="S25" s="154"/>
      <c r="T25" s="20"/>
      <c r="U25" s="154"/>
      <c r="V25" s="154"/>
    </row>
    <row r="26" spans="1:22" s="33" customFormat="1" ht="15.6" customHeight="1" x14ac:dyDescent="0.2">
      <c r="A26" s="7"/>
      <c r="B26" s="111" t="s">
        <v>15</v>
      </c>
      <c r="C26" s="187"/>
      <c r="D26" s="187"/>
      <c r="E26" s="111" t="s">
        <v>227</v>
      </c>
      <c r="F26" s="187"/>
      <c r="G26" s="187"/>
      <c r="H26" s="111"/>
      <c r="I26" s="111"/>
      <c r="J26" s="187"/>
      <c r="K26" s="111" t="s">
        <v>99</v>
      </c>
      <c r="L26" s="187"/>
      <c r="M26" s="187"/>
      <c r="N26" s="187"/>
      <c r="O26" s="112" t="s">
        <v>131</v>
      </c>
      <c r="P26" s="187"/>
      <c r="Q26" s="7"/>
      <c r="R26" s="7"/>
      <c r="S26" s="7"/>
      <c r="T26" s="7"/>
      <c r="U26" s="7"/>
      <c r="V26" s="7"/>
    </row>
    <row r="27" spans="1:22" s="33" customFormat="1" x14ac:dyDescent="0.2">
      <c r="A27" s="7"/>
      <c r="B27" s="111"/>
      <c r="C27" s="187"/>
      <c r="D27" s="187"/>
      <c r="E27" s="112"/>
      <c r="F27" s="187"/>
      <c r="G27" s="187"/>
      <c r="H27" s="111"/>
      <c r="I27" s="111"/>
      <c r="J27" s="187"/>
      <c r="K27" s="111"/>
      <c r="L27" s="187"/>
      <c r="M27" s="187"/>
      <c r="N27" s="187"/>
      <c r="O27" s="187"/>
      <c r="P27" s="187"/>
      <c r="Q27" s="7"/>
      <c r="R27" s="7"/>
      <c r="S27" s="7"/>
      <c r="T27" s="7"/>
      <c r="U27" s="7"/>
      <c r="V27" s="7"/>
    </row>
    <row r="28" spans="1:22" s="16" customFormat="1" x14ac:dyDescent="0.2">
      <c r="A28" s="154"/>
      <c r="B28" s="111" t="s">
        <v>16</v>
      </c>
      <c r="C28" s="187"/>
      <c r="D28" s="187"/>
      <c r="E28" s="111" t="s">
        <v>132</v>
      </c>
      <c r="F28" s="187"/>
      <c r="G28" s="187"/>
      <c r="H28" s="111"/>
      <c r="I28" s="111"/>
      <c r="J28" s="187"/>
      <c r="K28" s="111" t="s">
        <v>100</v>
      </c>
      <c r="L28" s="187"/>
      <c r="M28" s="187"/>
      <c r="N28" s="187"/>
      <c r="O28" s="187" t="s">
        <v>262</v>
      </c>
      <c r="P28" s="187"/>
      <c r="Q28" s="154"/>
      <c r="R28" s="154"/>
      <c r="S28" s="154"/>
      <c r="T28" s="154"/>
      <c r="U28" s="154"/>
      <c r="V28" s="154"/>
    </row>
    <row r="29" spans="1:22" s="16" customFormat="1" x14ac:dyDescent="0.2">
      <c r="A29" s="154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</row>
    <row r="30" spans="1:22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x14ac:dyDescent="0.2">
      <c r="A33" s="7"/>
      <c r="B33" s="7"/>
      <c r="C33" s="7"/>
      <c r="D33" s="7"/>
      <c r="E33" s="7"/>
      <c r="F33" s="7"/>
      <c r="G33" s="7"/>
      <c r="H33" s="7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</row>
    <row r="34" spans="1:22" x14ac:dyDescent="0.2">
      <c r="H34" s="7"/>
      <c r="I34" s="1042"/>
      <c r="J34" s="1042"/>
      <c r="K34" s="1042"/>
      <c r="L34" s="1042"/>
      <c r="M34" s="1042"/>
      <c r="N34" s="1042"/>
      <c r="O34" s="1042"/>
      <c r="P34" s="1042"/>
      <c r="Q34" s="1042"/>
      <c r="R34" s="1042"/>
      <c r="S34" s="1042"/>
      <c r="T34" s="1042"/>
      <c r="U34" s="1042"/>
      <c r="V34" s="1042"/>
    </row>
    <row r="35" spans="1:22" x14ac:dyDescent="0.2"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x14ac:dyDescent="0.2"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x14ac:dyDescent="0.2"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43" spans="1:22" s="33" customFormat="1" x14ac:dyDescent="0.2"/>
    <row r="47" spans="1:22" x14ac:dyDescent="0.2"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</row>
    <row r="48" spans="1:22" x14ac:dyDescent="0.2"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</row>
    <row r="49" spans="2:20" x14ac:dyDescent="0.2"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</row>
    <row r="50" spans="2:20" x14ac:dyDescent="0.2"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</row>
    <row r="51" spans="2:20" x14ac:dyDescent="0.2"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</row>
    <row r="52" spans="2:20" x14ac:dyDescent="0.2"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</row>
    <row r="53" spans="2:20" x14ac:dyDescent="0.2"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</row>
    <row r="54" spans="2:20" x14ac:dyDescent="0.2"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</row>
    <row r="55" spans="2:20" x14ac:dyDescent="0.2"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</row>
    <row r="56" spans="2:20" x14ac:dyDescent="0.2"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</row>
    <row r="57" spans="2:20" x14ac:dyDescent="0.2"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</row>
    <row r="58" spans="2:20" x14ac:dyDescent="0.2"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</row>
    <row r="59" spans="2:20" x14ac:dyDescent="0.2"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</row>
    <row r="60" spans="2:20" x14ac:dyDescent="0.2">
      <c r="B60" s="186"/>
      <c r="C60" s="186"/>
      <c r="D60" s="186"/>
      <c r="E60" s="186"/>
      <c r="F60" s="186"/>
      <c r="G60" s="186"/>
      <c r="H60" s="186"/>
      <c r="I60" s="186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</row>
    <row r="61" spans="2:20" x14ac:dyDescent="0.2">
      <c r="B61" s="186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</row>
    <row r="62" spans="2:20" x14ac:dyDescent="0.2"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</row>
    <row r="63" spans="2:20" x14ac:dyDescent="0.2">
      <c r="B63" s="186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</row>
    <row r="64" spans="2:20" x14ac:dyDescent="0.2"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</row>
    <row r="65" spans="2:20" x14ac:dyDescent="0.2"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</row>
    <row r="66" spans="2:20" x14ac:dyDescent="0.2">
      <c r="B66" s="186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</row>
    <row r="67" spans="2:20" x14ac:dyDescent="0.2">
      <c r="B67" s="186"/>
      <c r="C67" s="186"/>
      <c r="D67" s="186"/>
      <c r="E67" s="186"/>
      <c r="F67" s="186"/>
      <c r="G67" s="186"/>
      <c r="H67" s="186"/>
      <c r="I67" s="186"/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</row>
    <row r="68" spans="2:20" x14ac:dyDescent="0.2">
      <c r="B68" s="186"/>
      <c r="C68" s="186"/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</row>
    <row r="69" spans="2:20" x14ac:dyDescent="0.2">
      <c r="B69" s="186"/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</row>
    <row r="70" spans="2:20" x14ac:dyDescent="0.2">
      <c r="B70" s="186"/>
      <c r="C70" s="186"/>
      <c r="D70" s="186"/>
      <c r="E70" s="186"/>
      <c r="F70" s="186"/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</row>
    <row r="71" spans="2:20" x14ac:dyDescent="0.2"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</row>
    <row r="72" spans="2:20" x14ac:dyDescent="0.2"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</row>
  </sheetData>
  <sheetProtection selectLockedCells="1" selectUnlockedCells="1"/>
  <sortState ref="B19:P20">
    <sortCondition descending="1" ref="M19:M20"/>
  </sortState>
  <mergeCells count="30">
    <mergeCell ref="A7:B7"/>
    <mergeCell ref="C7:L7"/>
    <mergeCell ref="M7:O7"/>
    <mergeCell ref="C8:L8"/>
    <mergeCell ref="A1:P1"/>
    <mergeCell ref="A2:P2"/>
    <mergeCell ref="A3:P3"/>
    <mergeCell ref="A4:P4"/>
    <mergeCell ref="A6:B6"/>
    <mergeCell ref="C6:L6"/>
    <mergeCell ref="A9:B9"/>
    <mergeCell ref="C9:L9"/>
    <mergeCell ref="A10:B10"/>
    <mergeCell ref="C10:L10"/>
    <mergeCell ref="M10:O10"/>
    <mergeCell ref="I34:V34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14:A15"/>
    <mergeCell ref="B14:B15"/>
    <mergeCell ref="C14:C15"/>
    <mergeCell ref="D14:D15"/>
    <mergeCell ref="E14:E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56"/>
  <sheetViews>
    <sheetView view="pageLayout" zoomScale="81" zoomScaleNormal="70" zoomScaleSheetLayoutView="90" zoomScalePageLayoutView="81" workbookViewId="0">
      <selection activeCell="G26" sqref="G26"/>
    </sheetView>
  </sheetViews>
  <sheetFormatPr defaultColWidth="9.140625" defaultRowHeight="12.75" x14ac:dyDescent="0.2"/>
  <cols>
    <col min="1" max="1" width="8.28515625" style="11" customWidth="1"/>
    <col min="2" max="2" width="21.5703125" style="11" customWidth="1"/>
    <col min="3" max="3" width="9.42578125" style="11" customWidth="1"/>
    <col min="4" max="4" width="7.42578125" style="11" customWidth="1"/>
    <col min="5" max="5" width="34.28515625" style="11" customWidth="1"/>
    <col min="6" max="6" width="11.28515625" style="11" customWidth="1"/>
    <col min="7" max="7" width="8.140625" style="11" customWidth="1"/>
    <col min="8" max="8" width="7.28515625" style="11" customWidth="1"/>
    <col min="9" max="9" width="8" style="33" customWidth="1"/>
    <col min="10" max="10" width="7" style="11" customWidth="1"/>
    <col min="11" max="11" width="7.5703125" style="11" customWidth="1"/>
    <col min="12" max="12" width="7.42578125" style="33" customWidth="1"/>
    <col min="13" max="13" width="11" style="11" customWidth="1"/>
    <col min="14" max="14" width="8.5703125" style="11" customWidth="1"/>
    <col min="15" max="15" width="8.42578125" style="11" customWidth="1"/>
    <col min="16" max="16" width="36.85546875" style="11" customWidth="1"/>
    <col min="17" max="17" width="13.5703125" style="11" customWidth="1"/>
    <col min="18" max="16384" width="9.140625" style="11"/>
  </cols>
  <sheetData>
    <row r="1" spans="1:21" s="33" customFormat="1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141"/>
      <c r="R1" s="299"/>
      <c r="S1" s="187"/>
      <c r="T1" s="187"/>
      <c r="U1" s="187"/>
    </row>
    <row r="2" spans="1:21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141"/>
      <c r="R2" s="299"/>
      <c r="S2" s="187"/>
      <c r="T2" s="187"/>
      <c r="U2" s="187"/>
    </row>
    <row r="3" spans="1:21" s="33" customFormat="1" ht="12.75" customHeight="1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141"/>
      <c r="R3" s="213"/>
      <c r="S3" s="300"/>
      <c r="T3" s="187"/>
      <c r="U3" s="187"/>
    </row>
    <row r="4" spans="1:21" s="33" customFormat="1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141"/>
      <c r="R4" s="299"/>
      <c r="S4" s="301"/>
      <c r="T4" s="187"/>
      <c r="U4" s="187"/>
    </row>
    <row r="5" spans="1:21" s="33" customFormat="1" ht="9" customHeight="1" x14ac:dyDescent="0.2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09"/>
      <c r="R5" s="187"/>
      <c r="S5" s="187"/>
      <c r="T5" s="187"/>
      <c r="U5" s="187"/>
    </row>
    <row r="6" spans="1:21" s="33" customFormat="1" ht="15.75" x14ac:dyDescent="0.25">
      <c r="A6" s="926"/>
      <c r="B6" s="926"/>
      <c r="C6" s="929" t="s">
        <v>149</v>
      </c>
      <c r="D6" s="929"/>
      <c r="E6" s="929"/>
      <c r="F6" s="929"/>
      <c r="G6" s="929"/>
      <c r="H6" s="929"/>
      <c r="I6" s="929"/>
      <c r="J6" s="929"/>
      <c r="K6" s="929"/>
      <c r="L6" s="929"/>
      <c r="M6" s="142"/>
      <c r="N6" s="142"/>
      <c r="O6" s="123"/>
      <c r="P6" s="123"/>
      <c r="Q6" s="123"/>
      <c r="R6" s="187"/>
      <c r="S6" s="187"/>
      <c r="T6" s="187"/>
      <c r="U6" s="187"/>
    </row>
    <row r="7" spans="1:21" s="33" customFormat="1" ht="15.75" x14ac:dyDescent="0.2">
      <c r="A7" s="1024"/>
      <c r="B7" s="1024"/>
      <c r="C7" s="938" t="s">
        <v>242</v>
      </c>
      <c r="D7" s="938"/>
      <c r="E7" s="938"/>
      <c r="F7" s="938"/>
      <c r="G7" s="938"/>
      <c r="H7" s="938"/>
      <c r="I7" s="938"/>
      <c r="J7" s="938"/>
      <c r="K7" s="938"/>
      <c r="L7" s="1025"/>
      <c r="M7" s="1026" t="s">
        <v>29</v>
      </c>
      <c r="N7" s="1027"/>
      <c r="O7" s="1028"/>
      <c r="P7" s="114"/>
      <c r="Q7" s="123"/>
      <c r="R7" s="187"/>
      <c r="S7" s="187"/>
      <c r="T7" s="187"/>
      <c r="U7" s="187"/>
    </row>
    <row r="8" spans="1:21" s="33" customFormat="1" ht="15" x14ac:dyDescent="0.2">
      <c r="A8" s="117"/>
      <c r="B8" s="117"/>
      <c r="C8" s="1034" t="s">
        <v>363</v>
      </c>
      <c r="D8" s="1034"/>
      <c r="E8" s="1034"/>
      <c r="F8" s="1034"/>
      <c r="G8" s="1034"/>
      <c r="H8" s="1034"/>
      <c r="I8" s="1034"/>
      <c r="J8" s="1034"/>
      <c r="K8" s="1034"/>
      <c r="L8" s="1035"/>
      <c r="M8" s="405" t="s">
        <v>11</v>
      </c>
      <c r="N8" s="405" t="s">
        <v>18</v>
      </c>
      <c r="O8" s="405" t="s">
        <v>20</v>
      </c>
      <c r="P8" s="110"/>
      <c r="Q8" s="114"/>
      <c r="R8" s="187"/>
      <c r="S8" s="187"/>
      <c r="T8" s="187"/>
      <c r="U8" s="187"/>
    </row>
    <row r="9" spans="1:21" s="33" customFormat="1" ht="15.75" x14ac:dyDescent="0.25">
      <c r="A9" s="926" t="s">
        <v>240</v>
      </c>
      <c r="B9" s="926"/>
      <c r="C9" s="929" t="s">
        <v>235</v>
      </c>
      <c r="D9" s="929"/>
      <c r="E9" s="929"/>
      <c r="F9" s="929"/>
      <c r="G9" s="929"/>
      <c r="H9" s="929"/>
      <c r="I9" s="929"/>
      <c r="J9" s="929"/>
      <c r="K9" s="929"/>
      <c r="L9" s="1030"/>
      <c r="M9" s="405">
        <v>176</v>
      </c>
      <c r="N9" s="405">
        <v>225</v>
      </c>
      <c r="O9" s="405">
        <v>288.5</v>
      </c>
      <c r="P9" s="117"/>
      <c r="Q9" s="110"/>
      <c r="R9" s="187"/>
      <c r="S9" s="187"/>
      <c r="T9" s="187"/>
      <c r="U9" s="187"/>
    </row>
    <row r="10" spans="1:21" s="33" customFormat="1" ht="15" customHeight="1" x14ac:dyDescent="0.2">
      <c r="A10" s="1022" t="s">
        <v>123</v>
      </c>
      <c r="B10" s="1022"/>
      <c r="C10" s="936" t="s">
        <v>153</v>
      </c>
      <c r="D10" s="936"/>
      <c r="E10" s="936"/>
      <c r="F10" s="936"/>
      <c r="G10" s="936"/>
      <c r="H10" s="936"/>
      <c r="I10" s="936"/>
      <c r="J10" s="936"/>
      <c r="K10" s="936"/>
      <c r="L10" s="1023"/>
      <c r="M10" s="1031" t="s">
        <v>2</v>
      </c>
      <c r="N10" s="1031"/>
      <c r="O10" s="1031"/>
      <c r="P10" s="108"/>
      <c r="Q10" s="117"/>
      <c r="R10" s="187"/>
      <c r="S10" s="187"/>
      <c r="T10" s="187"/>
      <c r="U10" s="187"/>
    </row>
    <row r="11" spans="1:21" s="7" customFormat="1" ht="15" x14ac:dyDescent="0.2">
      <c r="A11" s="184" t="s">
        <v>41</v>
      </c>
      <c r="B11" s="64"/>
      <c r="C11" s="384">
        <v>74</v>
      </c>
      <c r="D11" s="110"/>
      <c r="E11" s="110"/>
      <c r="F11" s="110"/>
      <c r="G11" s="110"/>
      <c r="H11" s="110"/>
      <c r="I11" s="110"/>
      <c r="J11" s="117"/>
      <c r="K11" s="117"/>
      <c r="L11" s="117"/>
      <c r="M11" s="189" t="s">
        <v>3</v>
      </c>
      <c r="N11" s="189" t="s">
        <v>4</v>
      </c>
      <c r="O11" s="189" t="s">
        <v>5</v>
      </c>
      <c r="P11" s="327" t="s">
        <v>126</v>
      </c>
      <c r="Q11" s="108"/>
      <c r="R11" s="109"/>
      <c r="S11" s="109"/>
      <c r="T11" s="109"/>
      <c r="U11" s="109"/>
    </row>
    <row r="12" spans="1:21" s="33" customFormat="1" ht="15" x14ac:dyDescent="0.2">
      <c r="A12" s="190" t="s">
        <v>42</v>
      </c>
      <c r="B12" s="191"/>
      <c r="C12" s="385">
        <v>6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88">
        <v>246</v>
      </c>
      <c r="N12" s="188">
        <v>190</v>
      </c>
      <c r="O12" s="188">
        <v>126</v>
      </c>
      <c r="P12" s="327" t="s">
        <v>19</v>
      </c>
      <c r="Q12" s="108"/>
      <c r="R12" s="187"/>
      <c r="S12" s="187"/>
      <c r="T12" s="187"/>
      <c r="U12" s="187"/>
    </row>
    <row r="13" spans="1:21" s="33" customFormat="1" x14ac:dyDescent="0.2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08"/>
      <c r="R13" s="187"/>
      <c r="S13" s="187"/>
      <c r="T13" s="187"/>
      <c r="U13" s="187"/>
    </row>
    <row r="14" spans="1:21" s="33" customFormat="1" x14ac:dyDescent="0.2">
      <c r="A14" s="1032" t="s">
        <v>6</v>
      </c>
      <c r="B14" s="934" t="s">
        <v>148</v>
      </c>
      <c r="C14" s="1041" t="s">
        <v>7</v>
      </c>
      <c r="D14" s="931" t="s">
        <v>8</v>
      </c>
      <c r="E14" s="931" t="s">
        <v>9</v>
      </c>
      <c r="F14" s="192" t="s">
        <v>130</v>
      </c>
      <c r="G14" s="931" t="s">
        <v>10</v>
      </c>
      <c r="H14" s="931" t="s">
        <v>11</v>
      </c>
      <c r="I14" s="1036" t="s">
        <v>6</v>
      </c>
      <c r="J14" s="1038" t="s">
        <v>18</v>
      </c>
      <c r="K14" s="1039"/>
      <c r="L14" s="1036" t="s">
        <v>6</v>
      </c>
      <c r="M14" s="1036" t="s">
        <v>147</v>
      </c>
      <c r="N14" s="931" t="s">
        <v>12</v>
      </c>
      <c r="O14" s="934" t="s">
        <v>13</v>
      </c>
      <c r="P14" s="934" t="s">
        <v>14</v>
      </c>
      <c r="Q14" s="109"/>
      <c r="R14" s="187"/>
      <c r="S14" s="187"/>
      <c r="T14" s="187"/>
      <c r="U14" s="187"/>
    </row>
    <row r="15" spans="1:21" s="16" customFormat="1" ht="11.25" customHeight="1" x14ac:dyDescent="0.2">
      <c r="A15" s="1033"/>
      <c r="B15" s="935"/>
      <c r="C15" s="1041"/>
      <c r="D15" s="931"/>
      <c r="E15" s="931"/>
      <c r="F15" s="193" t="s">
        <v>129</v>
      </c>
      <c r="G15" s="931"/>
      <c r="H15" s="931"/>
      <c r="I15" s="1037"/>
      <c r="J15" s="15" t="s">
        <v>20</v>
      </c>
      <c r="K15" s="15" t="s">
        <v>21</v>
      </c>
      <c r="L15" s="1037"/>
      <c r="M15" s="1037"/>
      <c r="N15" s="931"/>
      <c r="O15" s="935"/>
      <c r="P15" s="935"/>
      <c r="Q15" s="151"/>
      <c r="R15" s="187"/>
      <c r="S15" s="187"/>
      <c r="T15" s="187"/>
      <c r="U15" s="187"/>
    </row>
    <row r="16" spans="1:21" s="16" customFormat="1" ht="15.6" customHeight="1" x14ac:dyDescent="0.2">
      <c r="A16" s="564">
        <f>_xlfn.RANK.EQ(M16,M$16:M$24)</f>
        <v>1</v>
      </c>
      <c r="B16" s="179" t="s">
        <v>365</v>
      </c>
      <c r="C16" s="398">
        <v>1989</v>
      </c>
      <c r="D16" s="398" t="s">
        <v>4</v>
      </c>
      <c r="E16" s="185" t="s">
        <v>348</v>
      </c>
      <c r="F16" s="64" t="s">
        <v>290</v>
      </c>
      <c r="G16" s="97">
        <v>103.5</v>
      </c>
      <c r="H16" s="166">
        <v>136</v>
      </c>
      <c r="I16" s="166">
        <f>_xlfn.RANK.EQ(H16,H$16:H$24)</f>
        <v>1</v>
      </c>
      <c r="J16" s="169">
        <v>192</v>
      </c>
      <c r="K16" s="64">
        <f>J16/2</f>
        <v>96</v>
      </c>
      <c r="L16" s="166">
        <f>_xlfn.RANK.EQ(K16,K$16:K$24)</f>
        <v>1</v>
      </c>
      <c r="M16" s="167">
        <f>K16+H16</f>
        <v>232</v>
      </c>
      <c r="N16" s="166">
        <f>IF(A16=1,20,IF(A16=2,18,IF(A16=3,16,IF(A16&gt;19,0,19-A16))))</f>
        <v>20</v>
      </c>
      <c r="O16" s="177" t="s">
        <v>4</v>
      </c>
      <c r="P16" s="182" t="s">
        <v>350</v>
      </c>
      <c r="Q16" s="151"/>
      <c r="R16" s="187"/>
      <c r="S16" s="187"/>
      <c r="T16" s="187"/>
      <c r="U16" s="187"/>
    </row>
    <row r="17" spans="1:21" s="18" customFormat="1" ht="15.6" customHeight="1" x14ac:dyDescent="0.2">
      <c r="A17" s="564">
        <f>_xlfn.RANK.EQ(M17,M$16:M$24)</f>
        <v>2</v>
      </c>
      <c r="B17" s="179" t="s">
        <v>226</v>
      </c>
      <c r="C17" s="166">
        <v>1994</v>
      </c>
      <c r="D17" s="177" t="s">
        <v>4</v>
      </c>
      <c r="E17" s="184" t="s">
        <v>31</v>
      </c>
      <c r="F17" s="178"/>
      <c r="G17" s="97">
        <v>100.3</v>
      </c>
      <c r="H17" s="166">
        <v>110</v>
      </c>
      <c r="I17" s="166">
        <f>_xlfn.RANK.EQ(H17,H$16:H$24)</f>
        <v>2</v>
      </c>
      <c r="J17" s="64">
        <v>143</v>
      </c>
      <c r="K17" s="64">
        <f>J17/2</f>
        <v>71.5</v>
      </c>
      <c r="L17" s="166">
        <f>_xlfn.RANK.EQ(K17,K$16:K$24)</f>
        <v>2</v>
      </c>
      <c r="M17" s="167">
        <f>K17+H17</f>
        <v>181.5</v>
      </c>
      <c r="N17" s="166">
        <f>IF(A17=1,20,IF(A17=2,18,IF(A17=3,16,IF(A17&gt;19,0,19-A17))))</f>
        <v>18</v>
      </c>
      <c r="O17" s="177" t="s">
        <v>5</v>
      </c>
      <c r="P17" s="196" t="s">
        <v>280</v>
      </c>
      <c r="Q17" s="147"/>
      <c r="R17" s="187"/>
      <c r="S17" s="111"/>
      <c r="T17" s="187"/>
      <c r="U17" s="187"/>
    </row>
    <row r="18" spans="1:21" s="16" customFormat="1" ht="15.6" customHeight="1" x14ac:dyDescent="0.2">
      <c r="A18" s="564">
        <f>_xlfn.RANK.EQ(M18,M$16:M$24)</f>
        <v>3</v>
      </c>
      <c r="B18" s="521" t="s">
        <v>318</v>
      </c>
      <c r="C18" s="177">
        <v>2005</v>
      </c>
      <c r="D18" s="64" t="s">
        <v>5</v>
      </c>
      <c r="E18" s="184" t="s">
        <v>250</v>
      </c>
      <c r="F18" s="517"/>
      <c r="G18" s="402">
        <v>94.1</v>
      </c>
      <c r="H18" s="397">
        <v>92</v>
      </c>
      <c r="I18" s="397">
        <f>_xlfn.RANK.EQ(H18,H$16:H$24)</f>
        <v>3</v>
      </c>
      <c r="J18" s="724">
        <v>140</v>
      </c>
      <c r="K18" s="398">
        <f>J18/2</f>
        <v>70</v>
      </c>
      <c r="L18" s="397">
        <f>_xlfn.RANK.EQ(K18,K$16:K$24)</f>
        <v>3</v>
      </c>
      <c r="M18" s="371">
        <f>K18+H18</f>
        <v>162</v>
      </c>
      <c r="N18" s="397">
        <f>IF(A18=1,20,IF(A18=2,18,IF(A18=3,16,IF(A18&gt;19,0,19-A18))))</f>
        <v>16</v>
      </c>
      <c r="O18" s="398" t="s">
        <v>5</v>
      </c>
      <c r="P18" s="182" t="s">
        <v>319</v>
      </c>
      <c r="Q18" s="147"/>
      <c r="R18" s="187"/>
      <c r="S18" s="111"/>
      <c r="T18" s="187"/>
      <c r="U18" s="187"/>
    </row>
    <row r="19" spans="1:21" ht="15.6" customHeight="1" x14ac:dyDescent="0.2">
      <c r="A19" s="922">
        <f>_xlfn.RANK.EQ(M19,M$16:M$24)</f>
        <v>4</v>
      </c>
      <c r="B19" s="770" t="s">
        <v>305</v>
      </c>
      <c r="C19" s="809">
        <v>1989</v>
      </c>
      <c r="D19" s="787">
        <v>2</v>
      </c>
      <c r="E19" s="788" t="s">
        <v>146</v>
      </c>
      <c r="F19" s="805"/>
      <c r="G19" s="810">
        <v>150.65</v>
      </c>
      <c r="H19" s="786">
        <v>28</v>
      </c>
      <c r="I19" s="786">
        <f>_xlfn.RANK.EQ(H19,H$16:H$24)</f>
        <v>4</v>
      </c>
      <c r="J19" s="791">
        <v>81</v>
      </c>
      <c r="K19" s="787">
        <f>J19/2</f>
        <v>40.5</v>
      </c>
      <c r="L19" s="786">
        <f>_xlfn.RANK.EQ(K19,K$16:K$24)</f>
        <v>4</v>
      </c>
      <c r="M19" s="792">
        <f>K19+H19</f>
        <v>68.5</v>
      </c>
      <c r="N19" s="786">
        <f>IF(A19=1,20,IF(A19=2,18,IF(A19=3,16,IF(A19&gt;19,0,19-A19))))</f>
        <v>15</v>
      </c>
      <c r="O19" s="809"/>
      <c r="P19" s="195" t="s">
        <v>278</v>
      </c>
      <c r="Q19" s="146"/>
      <c r="R19" s="187"/>
      <c r="S19" s="111"/>
      <c r="T19" s="187"/>
      <c r="U19" s="187"/>
    </row>
    <row r="20" spans="1:21" s="33" customFormat="1" ht="15.6" customHeight="1" x14ac:dyDescent="0.2">
      <c r="A20" s="856"/>
      <c r="B20" s="836"/>
      <c r="C20" s="834"/>
      <c r="D20" s="834"/>
      <c r="E20" s="832"/>
      <c r="F20" s="857"/>
      <c r="G20" s="835"/>
      <c r="H20" s="833"/>
      <c r="I20" s="833"/>
      <c r="J20" s="858"/>
      <c r="K20" s="834"/>
      <c r="L20" s="833"/>
      <c r="M20" s="859"/>
      <c r="N20" s="833"/>
      <c r="O20" s="834"/>
      <c r="P20" s="771"/>
      <c r="Q20" s="146"/>
      <c r="R20" s="187"/>
      <c r="S20" s="111"/>
      <c r="T20" s="187"/>
      <c r="U20" s="187"/>
    </row>
    <row r="21" spans="1:21" s="33" customFormat="1" ht="15.6" customHeight="1" x14ac:dyDescent="0.2">
      <c r="A21" s="438"/>
      <c r="B21" s="496"/>
      <c r="C21" s="487"/>
      <c r="D21" s="487"/>
      <c r="E21" s="486"/>
      <c r="F21" s="754"/>
      <c r="G21" s="812"/>
      <c r="H21" s="488"/>
      <c r="I21" s="488"/>
      <c r="J21" s="807"/>
      <c r="K21" s="487"/>
      <c r="L21" s="488"/>
      <c r="M21" s="493"/>
      <c r="N21" s="488"/>
      <c r="O21" s="487"/>
      <c r="P21" s="496"/>
      <c r="Q21" s="146"/>
      <c r="R21" s="187"/>
      <c r="S21" s="111"/>
      <c r="T21" s="187"/>
      <c r="U21" s="187"/>
    </row>
    <row r="22" spans="1:21" s="33" customFormat="1" ht="15.6" customHeight="1" x14ac:dyDescent="0.2">
      <c r="A22" s="438"/>
      <c r="B22" s="496"/>
      <c r="C22" s="487"/>
      <c r="D22" s="487"/>
      <c r="E22" s="486"/>
      <c r="F22" s="813"/>
      <c r="G22" s="755"/>
      <c r="H22" s="488"/>
      <c r="I22" s="488"/>
      <c r="J22" s="807"/>
      <c r="K22" s="487"/>
      <c r="L22" s="488"/>
      <c r="M22" s="493"/>
      <c r="N22" s="488"/>
      <c r="O22" s="487"/>
      <c r="P22" s="808"/>
      <c r="Q22" s="146"/>
      <c r="R22" s="187"/>
      <c r="S22" s="111"/>
      <c r="T22" s="187"/>
      <c r="U22" s="187"/>
    </row>
    <row r="23" spans="1:21" s="33" customFormat="1" ht="15.6" customHeight="1" x14ac:dyDescent="0.2">
      <c r="A23" s="438"/>
      <c r="B23" s="811"/>
      <c r="C23" s="814"/>
      <c r="D23" s="814"/>
      <c r="E23" s="774"/>
      <c r="F23" s="487"/>
      <c r="G23" s="755"/>
      <c r="H23" s="488"/>
      <c r="I23" s="488"/>
      <c r="J23" s="807"/>
      <c r="K23" s="487"/>
      <c r="L23" s="488"/>
      <c r="M23" s="493"/>
      <c r="N23" s="488"/>
      <c r="O23" s="487"/>
      <c r="P23" s="496"/>
      <c r="Q23" s="146"/>
      <c r="R23" s="187"/>
      <c r="S23" s="111"/>
      <c r="T23" s="187"/>
      <c r="U23" s="187"/>
    </row>
    <row r="24" spans="1:21" s="33" customFormat="1" ht="15.6" customHeight="1" x14ac:dyDescent="0.2">
      <c r="A24" s="438"/>
      <c r="B24" s="486"/>
      <c r="C24" s="488"/>
      <c r="D24" s="487"/>
      <c r="E24" s="486"/>
      <c r="F24" s="760"/>
      <c r="G24" s="755"/>
      <c r="H24" s="488"/>
      <c r="I24" s="488"/>
      <c r="J24" s="807"/>
      <c r="K24" s="487"/>
      <c r="L24" s="488"/>
      <c r="M24" s="493"/>
      <c r="N24" s="488"/>
      <c r="O24" s="487"/>
      <c r="P24" s="496"/>
      <c r="Q24" s="146"/>
      <c r="R24" s="187"/>
      <c r="S24" s="111"/>
      <c r="T24" s="187"/>
      <c r="U24" s="187"/>
    </row>
    <row r="25" spans="1:21" s="33" customFormat="1" ht="13.15" customHeight="1" x14ac:dyDescent="0.2">
      <c r="A25" s="109"/>
      <c r="B25" s="111" t="s">
        <v>15</v>
      </c>
      <c r="C25" s="187"/>
      <c r="D25" s="187"/>
      <c r="E25" s="111" t="s">
        <v>227</v>
      </c>
      <c r="F25" s="187"/>
      <c r="G25" s="187"/>
      <c r="H25" s="111"/>
      <c r="I25" s="111"/>
      <c r="J25" s="187"/>
      <c r="K25" s="111" t="s">
        <v>99</v>
      </c>
      <c r="L25" s="187"/>
      <c r="M25" s="187"/>
      <c r="N25" s="187"/>
      <c r="O25" s="112" t="s">
        <v>131</v>
      </c>
      <c r="P25" s="187"/>
      <c r="Q25" s="109"/>
      <c r="R25" s="187"/>
      <c r="S25" s="187"/>
      <c r="T25" s="187"/>
      <c r="U25" s="187"/>
    </row>
    <row r="26" spans="1:21" s="33" customFormat="1" x14ac:dyDescent="0.2">
      <c r="A26" s="109"/>
      <c r="B26" s="111"/>
      <c r="C26" s="187"/>
      <c r="D26" s="187"/>
      <c r="E26" s="112"/>
      <c r="F26" s="187"/>
      <c r="G26" s="187"/>
      <c r="H26" s="111"/>
      <c r="I26" s="111"/>
      <c r="J26" s="187"/>
      <c r="K26" s="111"/>
      <c r="L26" s="187"/>
      <c r="M26" s="187"/>
      <c r="N26" s="187"/>
      <c r="O26" s="187"/>
      <c r="P26" s="187"/>
      <c r="Q26" s="109"/>
      <c r="R26" s="187"/>
      <c r="S26" s="187"/>
      <c r="T26" s="187"/>
      <c r="U26" s="187"/>
    </row>
    <row r="27" spans="1:21" s="16" customFormat="1" x14ac:dyDescent="0.2">
      <c r="A27" s="109"/>
      <c r="B27" s="111" t="s">
        <v>16</v>
      </c>
      <c r="C27" s="187"/>
      <c r="D27" s="187"/>
      <c r="E27" s="111" t="s">
        <v>132</v>
      </c>
      <c r="F27" s="187"/>
      <c r="G27" s="187"/>
      <c r="H27" s="111"/>
      <c r="I27" s="111"/>
      <c r="J27" s="187"/>
      <c r="K27" s="111" t="s">
        <v>100</v>
      </c>
      <c r="L27" s="187"/>
      <c r="M27" s="187"/>
      <c r="N27" s="187"/>
      <c r="O27" s="187" t="s">
        <v>262</v>
      </c>
      <c r="P27" s="187"/>
      <c r="Q27" s="109"/>
      <c r="R27" s="187"/>
      <c r="S27" s="187"/>
      <c r="T27" s="187"/>
      <c r="U27" s="187"/>
    </row>
    <row r="28" spans="1:21" s="16" customFormat="1" x14ac:dyDescent="0.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87"/>
      <c r="S28" s="187"/>
      <c r="T28" s="187"/>
      <c r="U28" s="187"/>
    </row>
    <row r="29" spans="1:21" x14ac:dyDescent="0.2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87"/>
      <c r="S29" s="187"/>
      <c r="T29" s="187"/>
      <c r="U29" s="187"/>
    </row>
    <row r="30" spans="1:21" x14ac:dyDescent="0.2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</row>
    <row r="31" spans="1:21" x14ac:dyDescent="0.2">
      <c r="A31" s="187"/>
      <c r="B31" s="187"/>
      <c r="C31" s="187"/>
      <c r="D31" s="187"/>
      <c r="E31" s="187"/>
      <c r="F31" s="187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</row>
    <row r="32" spans="1:21" x14ac:dyDescent="0.2">
      <c r="A32" s="187"/>
      <c r="B32" s="187"/>
      <c r="C32" s="187"/>
      <c r="D32" s="187"/>
      <c r="E32" s="187"/>
      <c r="F32" s="187"/>
      <c r="G32" s="109"/>
      <c r="H32" s="1040"/>
      <c r="I32" s="1040"/>
      <c r="J32" s="1040"/>
      <c r="K32" s="1040"/>
      <c r="L32" s="1040"/>
      <c r="M32" s="1040"/>
      <c r="N32" s="1040"/>
      <c r="O32" s="1040"/>
      <c r="P32" s="1040"/>
      <c r="Q32" s="1040"/>
      <c r="R32" s="1040"/>
      <c r="S32" s="1040"/>
      <c r="T32" s="1040"/>
      <c r="U32" s="1040"/>
    </row>
    <row r="33" spans="1:21" x14ac:dyDescent="0.2">
      <c r="A33" s="187"/>
      <c r="B33" s="187"/>
      <c r="C33" s="187"/>
      <c r="D33" s="187"/>
      <c r="E33" s="187"/>
      <c r="F33" s="187"/>
      <c r="G33" s="109"/>
      <c r="H33" s="1040"/>
      <c r="I33" s="1040"/>
      <c r="J33" s="1040"/>
      <c r="K33" s="1040"/>
      <c r="L33" s="1040"/>
      <c r="M33" s="1040"/>
      <c r="N33" s="1040"/>
      <c r="O33" s="1040"/>
      <c r="P33" s="1040"/>
      <c r="Q33" s="1040"/>
      <c r="R33" s="1040"/>
      <c r="S33" s="1040"/>
      <c r="T33" s="1040"/>
      <c r="U33" s="1040"/>
    </row>
    <row r="34" spans="1:21" x14ac:dyDescent="0.2">
      <c r="A34" s="187"/>
      <c r="B34" s="187"/>
      <c r="C34" s="187"/>
      <c r="D34" s="187"/>
      <c r="E34" s="187"/>
      <c r="F34" s="187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</row>
    <row r="35" spans="1:21" x14ac:dyDescent="0.2"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x14ac:dyDescent="0.2"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50" spans="2:16" x14ac:dyDescent="0.2">
      <c r="B50" s="839"/>
      <c r="C50" s="158"/>
      <c r="D50" s="156"/>
      <c r="E50" s="127"/>
      <c r="F50" s="127"/>
      <c r="G50" s="157"/>
      <c r="H50" s="158"/>
      <c r="I50" s="158"/>
      <c r="J50" s="160"/>
      <c r="K50" s="127"/>
      <c r="L50" s="158"/>
      <c r="M50" s="158"/>
      <c r="N50" s="158"/>
      <c r="O50" s="127"/>
      <c r="P50" s="837" t="s">
        <v>98</v>
      </c>
    </row>
    <row r="51" spans="2:16" x14ac:dyDescent="0.2">
      <c r="B51" s="839"/>
      <c r="C51" s="158"/>
      <c r="D51" s="156"/>
      <c r="E51" s="127"/>
      <c r="F51" s="840"/>
      <c r="G51" s="157"/>
      <c r="H51" s="158"/>
      <c r="I51" s="158"/>
      <c r="J51" s="160"/>
      <c r="K51" s="127"/>
      <c r="L51" s="158"/>
      <c r="M51" s="158"/>
      <c r="N51" s="158"/>
      <c r="O51" s="127"/>
      <c r="P51" s="837" t="s">
        <v>112</v>
      </c>
    </row>
    <row r="52" spans="2:16" x14ac:dyDescent="0.2">
      <c r="B52" s="181"/>
      <c r="C52" s="136"/>
      <c r="D52" s="733"/>
      <c r="E52" s="733"/>
      <c r="F52" s="733"/>
      <c r="G52" s="165"/>
      <c r="H52" s="134"/>
      <c r="I52" s="158"/>
      <c r="J52" s="733"/>
      <c r="K52" s="127"/>
      <c r="L52" s="158"/>
      <c r="M52" s="158"/>
      <c r="N52" s="158"/>
      <c r="O52" s="127"/>
      <c r="P52" s="838" t="s">
        <v>115</v>
      </c>
    </row>
    <row r="53" spans="2:16" x14ac:dyDescent="0.2">
      <c r="B53" s="181"/>
      <c r="C53" s="136"/>
      <c r="D53" s="733"/>
      <c r="E53" s="733"/>
      <c r="F53" s="733"/>
      <c r="G53" s="165"/>
      <c r="H53" s="134"/>
      <c r="I53" s="158"/>
      <c r="J53" s="733"/>
      <c r="K53" s="127"/>
      <c r="L53" s="158"/>
      <c r="M53" s="158"/>
      <c r="N53" s="158"/>
      <c r="O53" s="127"/>
      <c r="P53" s="838" t="s">
        <v>113</v>
      </c>
    </row>
    <row r="54" spans="2:16" x14ac:dyDescent="0.2">
      <c r="B54" s="181"/>
      <c r="C54" s="136"/>
      <c r="D54" s="733"/>
      <c r="E54" s="733"/>
      <c r="F54" s="733"/>
      <c r="G54" s="165"/>
      <c r="H54" s="134"/>
      <c r="I54" s="158"/>
      <c r="J54" s="733"/>
      <c r="K54" s="127"/>
      <c r="L54" s="158"/>
      <c r="M54" s="158"/>
      <c r="N54" s="158"/>
      <c r="O54" s="127"/>
      <c r="P54" s="838" t="s">
        <v>117</v>
      </c>
    </row>
    <row r="55" spans="2:16" x14ac:dyDescent="0.2">
      <c r="B55" s="181"/>
      <c r="C55" s="136"/>
      <c r="D55" s="733"/>
      <c r="E55" s="733"/>
      <c r="F55" s="733"/>
      <c r="G55" s="165"/>
      <c r="H55" s="134"/>
      <c r="I55" s="158"/>
      <c r="J55" s="733"/>
      <c r="K55" s="127"/>
      <c r="L55" s="158"/>
      <c r="M55" s="158"/>
      <c r="N55" s="158"/>
      <c r="O55" s="127"/>
      <c r="P55" s="838" t="s">
        <v>116</v>
      </c>
    </row>
    <row r="56" spans="2:16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</sheetData>
  <sheetProtection selectLockedCells="1" selectUnlockedCells="1"/>
  <sortState ref="B16:P20">
    <sortCondition descending="1" ref="O16:O20"/>
  </sortState>
  <mergeCells count="31">
    <mergeCell ref="A1:P1"/>
    <mergeCell ref="A2:P2"/>
    <mergeCell ref="A3:P3"/>
    <mergeCell ref="A4:P4"/>
    <mergeCell ref="C6:L6"/>
    <mergeCell ref="A7:B7"/>
    <mergeCell ref="C7:L7"/>
    <mergeCell ref="M7:O7"/>
    <mergeCell ref="C8:L8"/>
    <mergeCell ref="A6:B6"/>
    <mergeCell ref="A9:B9"/>
    <mergeCell ref="C9:L9"/>
    <mergeCell ref="A10:B10"/>
    <mergeCell ref="C10:L10"/>
    <mergeCell ref="M10:O10"/>
    <mergeCell ref="H32:U32"/>
    <mergeCell ref="H33:U33"/>
    <mergeCell ref="G14:G15"/>
    <mergeCell ref="H14:H15"/>
    <mergeCell ref="I14:I15"/>
    <mergeCell ref="J14:K14"/>
    <mergeCell ref="L14:L15"/>
    <mergeCell ref="M14:M15"/>
    <mergeCell ref="N14:N15"/>
    <mergeCell ref="O14:O15"/>
    <mergeCell ref="P14:P15"/>
    <mergeCell ref="A14:A15"/>
    <mergeCell ref="B14:B15"/>
    <mergeCell ref="C14:C15"/>
    <mergeCell ref="D14:D15"/>
    <mergeCell ref="E14:E15"/>
  </mergeCells>
  <printOptions horizontalCentered="1"/>
  <pageMargins left="0.59055118110236227" right="0.19685039370078741" top="0.59055118110236227" bottom="0.59055118110236227" header="0" footer="0"/>
  <pageSetup paperSize="9" scale="70" firstPageNumber="0" fitToWidth="0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1053" t="s">
        <v>30</v>
      </c>
      <c r="B1" s="1053"/>
      <c r="C1" s="1053"/>
      <c r="D1" s="1053"/>
      <c r="E1" s="1053"/>
      <c r="F1" s="1053"/>
      <c r="G1" s="1053"/>
      <c r="H1" s="1053"/>
      <c r="I1" s="1053"/>
      <c r="J1" s="1053"/>
    </row>
    <row r="2" spans="1:10" ht="10.5" customHeight="1" x14ac:dyDescent="0.2">
      <c r="A2" s="1054" t="s">
        <v>38</v>
      </c>
      <c r="B2" s="1054"/>
      <c r="C2" s="1054"/>
      <c r="D2" s="1054"/>
      <c r="E2" s="1054"/>
      <c r="F2" s="1054"/>
      <c r="G2" s="1054"/>
      <c r="H2" s="1054"/>
      <c r="I2" s="1054"/>
      <c r="J2" s="1054"/>
    </row>
    <row r="3" spans="1:10" ht="11.25" customHeight="1" x14ac:dyDescent="0.2">
      <c r="A3" s="1054" t="s">
        <v>0</v>
      </c>
      <c r="B3" s="1054"/>
      <c r="C3" s="1054"/>
      <c r="D3" s="1054"/>
      <c r="E3" s="1054"/>
      <c r="F3" s="1054"/>
      <c r="G3" s="1054"/>
      <c r="H3" s="1054"/>
      <c r="I3" s="1054"/>
      <c r="J3" s="1054"/>
    </row>
    <row r="4" spans="1:10" ht="11.25" customHeight="1" x14ac:dyDescent="0.2">
      <c r="A4" s="1055" t="s">
        <v>35</v>
      </c>
      <c r="B4" s="1055"/>
      <c r="C4" s="1055"/>
      <c r="D4" s="1055"/>
      <c r="E4" s="1055"/>
      <c r="F4" s="1055"/>
      <c r="G4" s="1055"/>
      <c r="H4" s="1055"/>
      <c r="I4" s="1055"/>
      <c r="J4" s="1055"/>
    </row>
    <row r="5" spans="1:10" ht="17.25" customHeight="1" x14ac:dyDescent="0.2">
      <c r="A5" s="42"/>
      <c r="B5" s="42"/>
      <c r="D5" s="1044" t="s">
        <v>1</v>
      </c>
      <c r="E5" s="1044"/>
      <c r="F5" s="1044"/>
      <c r="G5" s="1044"/>
      <c r="H5" s="1044"/>
      <c r="I5" t="s">
        <v>70</v>
      </c>
    </row>
    <row r="6" spans="1:10" ht="18" customHeight="1" x14ac:dyDescent="0.2">
      <c r="A6" s="1043" t="s">
        <v>40</v>
      </c>
      <c r="B6" s="1043"/>
      <c r="C6" s="1043"/>
      <c r="D6" s="1044" t="s">
        <v>36</v>
      </c>
      <c r="E6" s="1044"/>
      <c r="F6" s="1044"/>
      <c r="G6" s="1044"/>
      <c r="H6" s="1044"/>
      <c r="I6" t="s">
        <v>71</v>
      </c>
    </row>
    <row r="7" spans="1:10" x14ac:dyDescent="0.2">
      <c r="A7" s="1045" t="s">
        <v>37</v>
      </c>
      <c r="B7" s="1045"/>
      <c r="C7" s="1045"/>
      <c r="D7" s="1046" t="s">
        <v>86</v>
      </c>
      <c r="E7" s="1046"/>
      <c r="F7" s="1046"/>
      <c r="G7" s="1046"/>
      <c r="H7" s="1046"/>
    </row>
    <row r="8" spans="1:10" x14ac:dyDescent="0.2">
      <c r="A8" s="41"/>
      <c r="B8" s="41"/>
      <c r="C8" s="41"/>
      <c r="D8" s="39"/>
      <c r="E8" s="39"/>
      <c r="F8" s="39"/>
      <c r="G8" s="39"/>
      <c r="H8" s="39"/>
    </row>
    <row r="9" spans="1:10" x14ac:dyDescent="0.2">
      <c r="A9" s="1047" t="s">
        <v>91</v>
      </c>
      <c r="B9" s="1047"/>
      <c r="C9" s="1047"/>
      <c r="D9" s="1047"/>
      <c r="E9" s="33"/>
      <c r="F9" s="33"/>
      <c r="G9" s="33"/>
      <c r="H9" s="33"/>
      <c r="I9" s="33"/>
    </row>
    <row r="10" spans="1:10" ht="22.5" x14ac:dyDescent="0.2">
      <c r="A10" s="43" t="s">
        <v>6</v>
      </c>
      <c r="B10" s="43" t="s">
        <v>72</v>
      </c>
      <c r="C10" s="44" t="s">
        <v>73</v>
      </c>
      <c r="D10" s="43" t="s">
        <v>67</v>
      </c>
      <c r="E10" s="44" t="s">
        <v>7</v>
      </c>
      <c r="F10" s="44" t="s">
        <v>74</v>
      </c>
      <c r="G10" s="44" t="s">
        <v>75</v>
      </c>
      <c r="H10" s="44" t="s">
        <v>76</v>
      </c>
      <c r="I10" s="45" t="s">
        <v>77</v>
      </c>
    </row>
    <row r="11" spans="1:10" ht="15" x14ac:dyDescent="0.2">
      <c r="A11" s="1048">
        <v>1</v>
      </c>
      <c r="B11" s="43">
        <v>1</v>
      </c>
      <c r="C11" s="77">
        <v>68</v>
      </c>
      <c r="D11" s="48" t="s">
        <v>43</v>
      </c>
      <c r="E11" s="68">
        <v>1995</v>
      </c>
      <c r="F11" s="74">
        <v>65.55</v>
      </c>
      <c r="G11" s="43">
        <v>54</v>
      </c>
      <c r="H11" s="43">
        <f>G11</f>
        <v>54</v>
      </c>
      <c r="I11" s="63" t="s">
        <v>44</v>
      </c>
      <c r="J11" s="33"/>
    </row>
    <row r="12" spans="1:10" ht="15.75" thickBot="1" x14ac:dyDescent="0.25">
      <c r="A12" s="1048"/>
      <c r="B12" s="43">
        <v>2</v>
      </c>
      <c r="C12" s="77">
        <v>85</v>
      </c>
      <c r="D12" s="48" t="s">
        <v>45</v>
      </c>
      <c r="E12" s="69">
        <v>1992</v>
      </c>
      <c r="F12" s="74">
        <v>85.45</v>
      </c>
      <c r="G12" s="43">
        <v>52</v>
      </c>
      <c r="H12" s="43">
        <f>H11+G12</f>
        <v>106</v>
      </c>
      <c r="I12" s="63" t="s">
        <v>69</v>
      </c>
      <c r="J12" s="33"/>
    </row>
    <row r="13" spans="1:10" ht="15.75" thickBot="1" x14ac:dyDescent="0.25">
      <c r="A13" s="1048"/>
      <c r="B13" s="43">
        <v>3</v>
      </c>
      <c r="C13" s="77">
        <v>85</v>
      </c>
      <c r="D13" s="48" t="s">
        <v>33</v>
      </c>
      <c r="E13" s="69">
        <v>2002</v>
      </c>
      <c r="F13" s="74">
        <v>82.25</v>
      </c>
      <c r="G13" s="47">
        <v>58</v>
      </c>
      <c r="H13" s="43">
        <f>H12+G13</f>
        <v>164</v>
      </c>
      <c r="I13" s="63" t="s">
        <v>88</v>
      </c>
      <c r="J13" s="46"/>
    </row>
    <row r="14" spans="1:10" x14ac:dyDescent="0.2">
      <c r="A14" s="1048"/>
      <c r="B14" s="43">
        <v>4</v>
      </c>
      <c r="C14" s="77" t="s">
        <v>78</v>
      </c>
      <c r="D14" s="48" t="s">
        <v>87</v>
      </c>
      <c r="E14" s="62">
        <v>1989</v>
      </c>
      <c r="F14" s="80">
        <v>119.45</v>
      </c>
      <c r="G14" s="43">
        <v>58</v>
      </c>
      <c r="H14" s="43">
        <f>H13+G14</f>
        <v>222</v>
      </c>
      <c r="I14" s="63" t="s">
        <v>46</v>
      </c>
      <c r="J14" s="46"/>
    </row>
    <row r="15" spans="1:10" ht="14.1" customHeight="1" x14ac:dyDescent="0.2">
      <c r="A15" s="1049" t="s">
        <v>79</v>
      </c>
      <c r="B15" s="1049"/>
      <c r="C15" s="1049"/>
      <c r="D15" s="1049"/>
      <c r="E15" s="1050"/>
      <c r="F15" s="58">
        <f>SUM(F11:F14)</f>
        <v>352.7</v>
      </c>
      <c r="G15" s="33"/>
      <c r="H15" s="7"/>
      <c r="I15" s="33"/>
      <c r="J15" s="70"/>
    </row>
    <row r="16" spans="1:10" ht="14.1" customHeight="1" thickBot="1" x14ac:dyDescent="0.25">
      <c r="A16" s="1051" t="s">
        <v>80</v>
      </c>
      <c r="B16" s="1051"/>
      <c r="C16" s="1051"/>
      <c r="D16" s="1051"/>
      <c r="E16" s="1051"/>
      <c r="F16" s="1051"/>
      <c r="G16" s="1052"/>
      <c r="H16" s="65">
        <f>H14</f>
        <v>222</v>
      </c>
      <c r="I16" s="33"/>
      <c r="J16" s="71"/>
    </row>
    <row r="17" spans="1:10" ht="14.1" customHeight="1" x14ac:dyDescent="0.2">
      <c r="A17" s="76"/>
      <c r="B17" s="76"/>
      <c r="C17" s="76"/>
      <c r="D17" s="76"/>
      <c r="E17" s="76"/>
      <c r="F17" s="76"/>
      <c r="G17" s="76"/>
      <c r="H17" s="75"/>
      <c r="I17" s="33"/>
      <c r="J17" s="7"/>
    </row>
    <row r="18" spans="1:10" ht="21" customHeight="1" x14ac:dyDescent="0.2">
      <c r="A18" s="1047" t="s">
        <v>81</v>
      </c>
      <c r="B18" s="1047"/>
      <c r="C18" s="1047"/>
      <c r="D18" s="1047"/>
      <c r="E18" s="33"/>
      <c r="F18" s="84"/>
      <c r="G18" s="33"/>
      <c r="H18" s="33"/>
      <c r="I18" s="33"/>
    </row>
    <row r="19" spans="1:10" ht="22.5" x14ac:dyDescent="0.2">
      <c r="A19" s="43" t="s">
        <v>6</v>
      </c>
      <c r="B19" s="43" t="s">
        <v>72</v>
      </c>
      <c r="C19" s="44" t="s">
        <v>73</v>
      </c>
      <c r="D19" s="43" t="s">
        <v>67</v>
      </c>
      <c r="E19" s="44" t="s">
        <v>7</v>
      </c>
      <c r="F19" s="85" t="s">
        <v>74</v>
      </c>
      <c r="G19" s="44" t="s">
        <v>75</v>
      </c>
      <c r="H19" s="44" t="s">
        <v>76</v>
      </c>
      <c r="I19" s="45" t="s">
        <v>77</v>
      </c>
      <c r="J19" s="33"/>
    </row>
    <row r="20" spans="1:10" ht="14.1" customHeight="1" x14ac:dyDescent="0.2">
      <c r="A20" s="1048">
        <v>2</v>
      </c>
      <c r="B20" s="43">
        <v>1</v>
      </c>
      <c r="C20" s="73">
        <v>85</v>
      </c>
      <c r="D20" s="48" t="s">
        <v>56</v>
      </c>
      <c r="E20" s="49">
        <v>1995</v>
      </c>
      <c r="F20" s="86">
        <v>84.9</v>
      </c>
      <c r="G20" s="43">
        <v>54</v>
      </c>
      <c r="H20" s="43">
        <f>G20</f>
        <v>54</v>
      </c>
      <c r="I20" s="63" t="s">
        <v>57</v>
      </c>
      <c r="J20" s="33"/>
    </row>
    <row r="21" spans="1:10" ht="14.1" customHeight="1" x14ac:dyDescent="0.2">
      <c r="A21" s="1048"/>
      <c r="B21" s="43">
        <v>2</v>
      </c>
      <c r="C21" s="73" t="s">
        <v>78</v>
      </c>
      <c r="D21" s="48" t="s">
        <v>82</v>
      </c>
      <c r="E21" s="49">
        <v>1990</v>
      </c>
      <c r="F21" s="80">
        <v>96.65</v>
      </c>
      <c r="G21" s="43">
        <v>56</v>
      </c>
      <c r="H21" s="43">
        <f>H20+G21</f>
        <v>110</v>
      </c>
      <c r="I21" s="63" t="s">
        <v>55</v>
      </c>
      <c r="J21" s="33"/>
    </row>
    <row r="22" spans="1:10" ht="14.1" customHeight="1" x14ac:dyDescent="0.2">
      <c r="A22" s="1048"/>
      <c r="B22" s="43">
        <v>3</v>
      </c>
      <c r="C22" s="73">
        <v>85</v>
      </c>
      <c r="D22" s="48" t="s">
        <v>68</v>
      </c>
      <c r="E22" s="49">
        <v>1997</v>
      </c>
      <c r="F22" s="80">
        <v>84.8</v>
      </c>
      <c r="G22" s="47">
        <v>52</v>
      </c>
      <c r="H22" s="43">
        <f>H21+G22</f>
        <v>162</v>
      </c>
      <c r="I22" s="63" t="s">
        <v>55</v>
      </c>
      <c r="J22" s="12"/>
    </row>
    <row r="23" spans="1:10" ht="14.1" customHeight="1" x14ac:dyDescent="0.2">
      <c r="A23" s="1048"/>
      <c r="B23" s="43">
        <v>4</v>
      </c>
      <c r="C23" s="73" t="s">
        <v>78</v>
      </c>
      <c r="D23" s="48" t="s">
        <v>83</v>
      </c>
      <c r="E23" s="13">
        <v>1990</v>
      </c>
      <c r="F23" s="79">
        <v>96.2</v>
      </c>
      <c r="G23" s="54">
        <v>40</v>
      </c>
      <c r="H23" s="43">
        <f>H22+G23</f>
        <v>202</v>
      </c>
      <c r="I23" s="63" t="s">
        <v>55</v>
      </c>
      <c r="J23" s="33"/>
    </row>
    <row r="24" spans="1:10" ht="12.75" customHeight="1" x14ac:dyDescent="0.2">
      <c r="A24" s="1049" t="s">
        <v>79</v>
      </c>
      <c r="B24" s="1049"/>
      <c r="C24" s="1049"/>
      <c r="D24" s="1049"/>
      <c r="E24" s="1049"/>
      <c r="F24" s="58">
        <f>SUM(F20:F23)</f>
        <v>362.55</v>
      </c>
      <c r="G24" s="33"/>
      <c r="H24" s="7"/>
      <c r="I24" s="33"/>
      <c r="J24" s="33"/>
    </row>
    <row r="25" spans="1:10" ht="12.75" customHeight="1" x14ac:dyDescent="0.2">
      <c r="A25" s="1051" t="s">
        <v>80</v>
      </c>
      <c r="B25" s="1051"/>
      <c r="C25" s="1051"/>
      <c r="D25" s="1051"/>
      <c r="E25" s="1051"/>
      <c r="F25" s="1051"/>
      <c r="G25" s="1051"/>
      <c r="H25" s="65">
        <f>H23</f>
        <v>202</v>
      </c>
      <c r="I25" s="33"/>
      <c r="J25" s="33"/>
    </row>
    <row r="26" spans="1:10" s="33" customFormat="1" ht="17.25" customHeight="1" x14ac:dyDescent="0.2"/>
    <row r="27" spans="1:10" ht="27.75" customHeight="1" x14ac:dyDescent="0.2">
      <c r="A27" s="1047" t="s">
        <v>84</v>
      </c>
      <c r="B27" s="1047"/>
      <c r="C27" s="1047"/>
      <c r="D27" s="1047"/>
      <c r="E27" s="33"/>
      <c r="F27" s="33"/>
      <c r="G27" s="33"/>
      <c r="H27" s="33"/>
      <c r="I27" s="33"/>
    </row>
    <row r="28" spans="1:10" s="33" customFormat="1" ht="22.5" x14ac:dyDescent="0.2">
      <c r="A28" s="43" t="s">
        <v>6</v>
      </c>
      <c r="B28" s="43" t="s">
        <v>72</v>
      </c>
      <c r="C28" s="44" t="s">
        <v>73</v>
      </c>
      <c r="D28" s="43" t="s">
        <v>67</v>
      </c>
      <c r="E28" s="44" t="s">
        <v>7</v>
      </c>
      <c r="F28" s="85" t="s">
        <v>74</v>
      </c>
      <c r="G28" s="44" t="s">
        <v>75</v>
      </c>
      <c r="H28" s="44" t="s">
        <v>76</v>
      </c>
      <c r="I28" s="45" t="s">
        <v>77</v>
      </c>
    </row>
    <row r="29" spans="1:10" s="33" customFormat="1" ht="14.1" customHeight="1" x14ac:dyDescent="0.2">
      <c r="A29" s="1048">
        <v>3</v>
      </c>
      <c r="B29" s="43">
        <v>1</v>
      </c>
      <c r="C29" s="73">
        <v>73</v>
      </c>
      <c r="D29" s="48" t="s">
        <v>61</v>
      </c>
      <c r="E29" s="62">
        <v>1992</v>
      </c>
      <c r="F29" s="87">
        <v>72.400000000000006</v>
      </c>
      <c r="G29" s="54">
        <v>50</v>
      </c>
      <c r="H29" s="43">
        <f>G29</f>
        <v>50</v>
      </c>
      <c r="I29" s="63" t="s">
        <v>62</v>
      </c>
    </row>
    <row r="30" spans="1:10" s="33" customFormat="1" ht="14.1" customHeight="1" x14ac:dyDescent="0.2">
      <c r="A30" s="1056"/>
      <c r="B30" s="43">
        <v>2</v>
      </c>
      <c r="C30" s="73" t="s">
        <v>78</v>
      </c>
      <c r="D30" s="48" t="s">
        <v>64</v>
      </c>
      <c r="E30" s="49">
        <v>1999</v>
      </c>
      <c r="F30" s="80">
        <v>87.7</v>
      </c>
      <c r="G30" s="54">
        <v>47</v>
      </c>
      <c r="H30" s="43">
        <f>H29+G30</f>
        <v>97</v>
      </c>
      <c r="I30" s="63" t="s">
        <v>58</v>
      </c>
    </row>
    <row r="31" spans="1:10" s="12" customFormat="1" ht="14.1" customHeight="1" x14ac:dyDescent="0.2">
      <c r="A31" s="1056"/>
      <c r="B31" s="43">
        <v>3</v>
      </c>
      <c r="C31" s="73" t="s">
        <v>78</v>
      </c>
      <c r="D31" s="48" t="s">
        <v>59</v>
      </c>
      <c r="E31" s="64">
        <v>1999</v>
      </c>
      <c r="F31" s="79">
        <v>106.3</v>
      </c>
      <c r="G31" s="54">
        <v>47</v>
      </c>
      <c r="H31" s="43">
        <f>H30+G31</f>
        <v>144</v>
      </c>
      <c r="I31" s="63" t="s">
        <v>60</v>
      </c>
    </row>
    <row r="32" spans="1:10" s="33" customFormat="1" ht="13.5" customHeight="1" x14ac:dyDescent="0.2">
      <c r="A32" s="1056"/>
      <c r="B32" s="43">
        <v>4</v>
      </c>
      <c r="C32" s="52">
        <v>85</v>
      </c>
      <c r="D32" s="32" t="s">
        <v>63</v>
      </c>
      <c r="E32" s="49">
        <v>1999</v>
      </c>
      <c r="F32" s="79">
        <v>83.85</v>
      </c>
      <c r="G32" s="43">
        <v>46</v>
      </c>
      <c r="H32" s="43">
        <f>H31+G32</f>
        <v>190</v>
      </c>
      <c r="I32" s="63" t="s">
        <v>58</v>
      </c>
    </row>
    <row r="33" spans="1:10" s="33" customFormat="1" ht="22.5" customHeight="1" x14ac:dyDescent="0.2">
      <c r="A33" s="57" t="s">
        <v>79</v>
      </c>
      <c r="B33" s="67"/>
      <c r="C33" s="67"/>
      <c r="D33" s="67"/>
      <c r="E33" s="67"/>
      <c r="F33" s="58">
        <f>SUM(F29:F32)</f>
        <v>350.25</v>
      </c>
      <c r="H33" s="7"/>
    </row>
    <row r="34" spans="1:10" ht="12.75" customHeight="1" x14ac:dyDescent="0.2">
      <c r="A34" s="57" t="s">
        <v>80</v>
      </c>
      <c r="B34" s="67"/>
      <c r="C34" s="67"/>
      <c r="D34" s="67"/>
      <c r="E34" s="67"/>
      <c r="F34" s="67"/>
      <c r="G34" s="67"/>
      <c r="H34" s="65">
        <f>H32</f>
        <v>190</v>
      </c>
      <c r="I34" s="33"/>
      <c r="J34" s="33"/>
    </row>
    <row r="35" spans="1:10" ht="13.5" customHeigh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</row>
    <row r="36" spans="1:10" s="33" customFormat="1" ht="23.25" customHeight="1" thickBot="1" x14ac:dyDescent="0.25">
      <c r="A36" s="78" t="s">
        <v>92</v>
      </c>
      <c r="B36" s="78"/>
      <c r="C36" s="78"/>
      <c r="D36" s="78"/>
    </row>
    <row r="37" spans="1:10" s="33" customFormat="1" ht="26.25" customHeight="1" thickBot="1" x14ac:dyDescent="0.25">
      <c r="A37" s="43" t="s">
        <v>6</v>
      </c>
      <c r="B37" s="43" t="s">
        <v>72</v>
      </c>
      <c r="C37" s="44" t="s">
        <v>73</v>
      </c>
      <c r="D37" s="43" t="s">
        <v>67</v>
      </c>
      <c r="E37" s="44" t="s">
        <v>7</v>
      </c>
      <c r="F37" s="44" t="s">
        <v>74</v>
      </c>
      <c r="G37" s="44" t="s">
        <v>75</v>
      </c>
      <c r="H37" s="44" t="s">
        <v>76</v>
      </c>
      <c r="I37" s="45" t="s">
        <v>77</v>
      </c>
      <c r="J37" s="46"/>
    </row>
    <row r="38" spans="1:10" s="33" customFormat="1" ht="14.1" customHeight="1" thickBot="1" x14ac:dyDescent="0.25">
      <c r="A38" s="1048">
        <v>4</v>
      </c>
      <c r="B38" s="43">
        <v>1</v>
      </c>
      <c r="C38" s="47">
        <v>85</v>
      </c>
      <c r="D38" s="48" t="s">
        <v>51</v>
      </c>
      <c r="E38" s="49">
        <v>1992</v>
      </c>
      <c r="F38" s="66">
        <v>78.5</v>
      </c>
      <c r="G38" s="47">
        <v>30</v>
      </c>
      <c r="H38" s="43">
        <f>G38</f>
        <v>30</v>
      </c>
      <c r="I38" s="50" t="s">
        <v>52</v>
      </c>
      <c r="J38" s="51"/>
    </row>
    <row r="39" spans="1:10" ht="14.1" customHeight="1" x14ac:dyDescent="0.2">
      <c r="A39" s="1056"/>
      <c r="B39" s="43">
        <v>2</v>
      </c>
      <c r="C39" s="77">
        <v>85</v>
      </c>
      <c r="D39" s="48" t="s">
        <v>47</v>
      </c>
      <c r="E39" s="49">
        <v>1983</v>
      </c>
      <c r="F39" s="79">
        <v>82.3</v>
      </c>
      <c r="G39" s="47">
        <v>39</v>
      </c>
      <c r="H39" s="43">
        <f>H38+G39</f>
        <v>69</v>
      </c>
      <c r="I39" s="50" t="s">
        <v>48</v>
      </c>
      <c r="J39" s="51"/>
    </row>
    <row r="40" spans="1:10" s="33" customFormat="1" ht="14.1" customHeight="1" thickBot="1" x14ac:dyDescent="0.25">
      <c r="A40" s="1056"/>
      <c r="B40" s="43">
        <v>3</v>
      </c>
      <c r="C40" s="77">
        <v>85</v>
      </c>
      <c r="D40" s="53" t="s">
        <v>49</v>
      </c>
      <c r="E40" s="28">
        <v>1993</v>
      </c>
      <c r="F40" s="80">
        <v>80.05</v>
      </c>
      <c r="G40" s="54">
        <v>39</v>
      </c>
      <c r="H40" s="43">
        <f>H39+G40</f>
        <v>108</v>
      </c>
      <c r="I40" s="55" t="s">
        <v>50</v>
      </c>
      <c r="J40" s="56"/>
    </row>
    <row r="41" spans="1:10" s="33" customFormat="1" ht="14.1" customHeight="1" thickBot="1" x14ac:dyDescent="0.25">
      <c r="A41" s="1056"/>
      <c r="B41" s="43">
        <v>4</v>
      </c>
      <c r="C41" s="77" t="s">
        <v>78</v>
      </c>
      <c r="D41" s="36" t="s">
        <v>53</v>
      </c>
      <c r="E41" s="17">
        <v>1965</v>
      </c>
      <c r="F41" s="81">
        <v>103.15</v>
      </c>
      <c r="G41" s="54">
        <v>40</v>
      </c>
      <c r="H41" s="43">
        <f>H40+G41</f>
        <v>148</v>
      </c>
      <c r="I41" s="55" t="s">
        <v>54</v>
      </c>
      <c r="J41" s="56"/>
    </row>
    <row r="42" spans="1:10" s="33" customFormat="1" ht="15.75" customHeight="1" x14ac:dyDescent="0.2">
      <c r="A42" s="57" t="s">
        <v>79</v>
      </c>
      <c r="B42" s="57"/>
      <c r="C42" s="57"/>
      <c r="D42" s="57"/>
      <c r="E42" s="57"/>
      <c r="F42" s="82">
        <f>SUM(F38:F41)</f>
        <v>344</v>
      </c>
      <c r="H42" s="7"/>
    </row>
    <row r="43" spans="1:10" s="33" customFormat="1" ht="20.25" customHeight="1" x14ac:dyDescent="0.2">
      <c r="A43" s="59" t="s">
        <v>80</v>
      </c>
      <c r="B43" s="59"/>
      <c r="C43" s="59"/>
      <c r="D43" s="59"/>
      <c r="E43" s="57"/>
      <c r="F43" s="83"/>
      <c r="G43" s="57"/>
      <c r="H43" s="60">
        <f>H41</f>
        <v>148</v>
      </c>
      <c r="I43" s="61"/>
    </row>
    <row r="44" spans="1:10" ht="13.5" customHeight="1" x14ac:dyDescent="0.2">
      <c r="A44" s="72"/>
      <c r="B44" s="72"/>
      <c r="C44" s="72"/>
      <c r="D44" s="72"/>
      <c r="E44" s="72"/>
      <c r="F44" s="72"/>
      <c r="G44" s="67"/>
      <c r="H44" s="40"/>
      <c r="I44" s="33"/>
      <c r="J44" s="33"/>
    </row>
    <row r="45" spans="1:10" ht="21.75" customHeight="1" x14ac:dyDescent="0.2"/>
    <row r="46" spans="1:10" x14ac:dyDescent="0.2">
      <c r="A46" s="34" t="s">
        <v>15</v>
      </c>
      <c r="B46" s="34"/>
      <c r="C46" s="34"/>
      <c r="D46" s="4" t="s">
        <v>93</v>
      </c>
      <c r="E46" s="34"/>
      <c r="F46" s="5"/>
      <c r="G46" s="18" t="s">
        <v>85</v>
      </c>
      <c r="I46" s="21" t="s">
        <v>94</v>
      </c>
    </row>
    <row r="47" spans="1:10" x14ac:dyDescent="0.2">
      <c r="A47" s="34"/>
      <c r="B47" s="34"/>
      <c r="C47" s="34"/>
      <c r="D47" s="34"/>
      <c r="E47" s="34"/>
      <c r="G47" s="18"/>
      <c r="I47" s="16"/>
    </row>
    <row r="48" spans="1:10" x14ac:dyDescent="0.2">
      <c r="A48" s="34" t="s">
        <v>16</v>
      </c>
      <c r="B48" s="34"/>
      <c r="C48" s="34"/>
      <c r="D48" s="21" t="s">
        <v>96</v>
      </c>
      <c r="E48" s="34"/>
      <c r="F48" s="34"/>
      <c r="G48" s="18" t="s">
        <v>17</v>
      </c>
      <c r="I48" s="21" t="s">
        <v>95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S82"/>
  <sheetViews>
    <sheetView view="pageLayout" topLeftCell="A19" zoomScale="92" zoomScaleNormal="100" zoomScalePageLayoutView="92" workbookViewId="0">
      <selection activeCell="H64" sqref="H64"/>
    </sheetView>
  </sheetViews>
  <sheetFormatPr defaultRowHeight="12.75" x14ac:dyDescent="0.2"/>
  <cols>
    <col min="1" max="1" width="10.42578125" customWidth="1"/>
    <col min="2" max="2" width="9.28515625" customWidth="1"/>
    <col min="3" max="3" width="24" customWidth="1"/>
    <col min="4" max="4" width="9.42578125" customWidth="1"/>
    <col min="5" max="5" width="8.5703125" customWidth="1"/>
    <col min="6" max="6" width="27.28515625" customWidth="1"/>
    <col min="7" max="7" width="17.140625" customWidth="1"/>
    <col min="8" max="8" width="8.28515625" customWidth="1"/>
    <col min="9" max="9" width="9.85546875" customWidth="1"/>
    <col min="10" max="10" width="8.140625" customWidth="1"/>
    <col min="11" max="11" width="8" customWidth="1"/>
    <col min="12" max="12" width="7.42578125" customWidth="1"/>
    <col min="13" max="13" width="8" customWidth="1"/>
    <col min="14" max="14" width="34.28515625" customWidth="1"/>
  </cols>
  <sheetData>
    <row r="2" spans="1:19" ht="14.45" customHeight="1" x14ac:dyDescent="0.25">
      <c r="A2" s="1014" t="s">
        <v>243</v>
      </c>
      <c r="B2" s="1014"/>
      <c r="C2" s="1014"/>
      <c r="D2" s="1014"/>
      <c r="E2" s="1014"/>
      <c r="F2" s="1014"/>
      <c r="G2" s="1014"/>
      <c r="H2" s="1014"/>
      <c r="I2" s="1014"/>
      <c r="J2" s="1014"/>
      <c r="K2" s="1014"/>
      <c r="L2" s="1014"/>
      <c r="M2" s="1014"/>
      <c r="N2" s="1014"/>
    </row>
    <row r="3" spans="1:19" ht="14.45" customHeight="1" x14ac:dyDescent="0.2">
      <c r="A3" s="1015" t="s">
        <v>334</v>
      </c>
      <c r="B3" s="1015"/>
      <c r="C3" s="1015"/>
      <c r="D3" s="1015"/>
      <c r="E3" s="1015"/>
      <c r="F3" s="1015"/>
      <c r="G3" s="1015"/>
      <c r="H3" s="1015"/>
      <c r="I3" s="1015"/>
      <c r="J3" s="1015"/>
      <c r="K3" s="1015"/>
      <c r="L3" s="1015"/>
      <c r="M3" s="1015"/>
      <c r="N3" s="1015"/>
    </row>
    <row r="4" spans="1:19" ht="14.45" customHeight="1" x14ac:dyDescent="0.25">
      <c r="A4" s="708"/>
      <c r="B4" s="708"/>
      <c r="C4" s="708"/>
      <c r="D4" s="708"/>
      <c r="E4" s="708"/>
      <c r="F4" s="1014" t="s">
        <v>335</v>
      </c>
      <c r="G4" s="1014"/>
      <c r="H4" s="1014"/>
      <c r="I4" s="1014"/>
      <c r="J4" s="708"/>
      <c r="K4" s="708"/>
      <c r="L4" s="708"/>
      <c r="M4" s="708"/>
      <c r="N4" s="708"/>
    </row>
    <row r="5" spans="1:19" ht="18" x14ac:dyDescent="0.25">
      <c r="A5" s="302"/>
      <c r="B5" s="302"/>
      <c r="C5" s="303"/>
      <c r="D5" s="302"/>
      <c r="E5" s="302"/>
      <c r="F5" s="1057" t="s">
        <v>333</v>
      </c>
      <c r="G5" s="1057"/>
      <c r="H5" s="1057"/>
      <c r="I5" s="1057"/>
      <c r="J5" s="1057"/>
      <c r="K5" s="1057"/>
      <c r="L5" s="1057"/>
      <c r="M5" s="1057"/>
      <c r="N5" s="1057"/>
      <c r="O5" s="1057"/>
      <c r="P5" s="1057"/>
      <c r="Q5" s="1057"/>
      <c r="R5" s="1057"/>
      <c r="S5" s="1057"/>
    </row>
    <row r="6" spans="1:19" ht="26.25" thickBot="1" x14ac:dyDescent="0.25">
      <c r="A6" s="353" t="s">
        <v>195</v>
      </c>
      <c r="B6" s="354" t="s">
        <v>105</v>
      </c>
      <c r="C6" s="353" t="s">
        <v>106</v>
      </c>
      <c r="D6" s="304" t="s">
        <v>7</v>
      </c>
      <c r="E6" s="304" t="s">
        <v>138</v>
      </c>
      <c r="F6" s="353" t="s">
        <v>9</v>
      </c>
      <c r="G6" s="304" t="s">
        <v>140</v>
      </c>
      <c r="H6" s="304" t="s">
        <v>107</v>
      </c>
      <c r="I6" s="353" t="s">
        <v>114</v>
      </c>
      <c r="J6" s="353" t="s">
        <v>109</v>
      </c>
      <c r="K6" s="353" t="s">
        <v>11</v>
      </c>
      <c r="L6" s="353" t="s">
        <v>18</v>
      </c>
      <c r="M6" s="353" t="s">
        <v>20</v>
      </c>
      <c r="N6" s="361" t="s">
        <v>108</v>
      </c>
    </row>
    <row r="7" spans="1:19" ht="15" customHeight="1" x14ac:dyDescent="0.2">
      <c r="A7" s="1058" t="s">
        <v>197</v>
      </c>
      <c r="B7" s="252">
        <v>1</v>
      </c>
      <c r="C7" s="635" t="s">
        <v>292</v>
      </c>
      <c r="D7" s="736">
        <v>2007</v>
      </c>
      <c r="E7" s="737">
        <v>1</v>
      </c>
      <c r="F7" s="635" t="s">
        <v>157</v>
      </c>
      <c r="G7" s="769" t="s">
        <v>293</v>
      </c>
      <c r="H7" s="686">
        <v>63</v>
      </c>
      <c r="I7" s="226">
        <v>0.41666666666666669</v>
      </c>
      <c r="J7" s="226" t="s">
        <v>111</v>
      </c>
      <c r="K7" s="226"/>
      <c r="L7" s="226"/>
      <c r="M7" s="330"/>
      <c r="N7" s="687" t="s">
        <v>267</v>
      </c>
    </row>
    <row r="8" spans="1:19" ht="15" customHeight="1" x14ac:dyDescent="0.2">
      <c r="A8" s="1059"/>
      <c r="B8" s="685">
        <v>2</v>
      </c>
      <c r="C8" s="635" t="s">
        <v>313</v>
      </c>
      <c r="D8" s="736">
        <v>2004</v>
      </c>
      <c r="E8" s="737">
        <v>1</v>
      </c>
      <c r="F8" s="635" t="s">
        <v>157</v>
      </c>
      <c r="G8" s="769" t="s">
        <v>323</v>
      </c>
      <c r="H8" s="686">
        <v>63</v>
      </c>
      <c r="I8" s="226">
        <v>0.41666666666666669</v>
      </c>
      <c r="J8" s="226" t="s">
        <v>111</v>
      </c>
      <c r="K8" s="226"/>
      <c r="L8" s="226"/>
      <c r="M8" s="177"/>
      <c r="N8" s="681" t="s">
        <v>314</v>
      </c>
    </row>
    <row r="9" spans="1:19" ht="15" customHeight="1" x14ac:dyDescent="0.2">
      <c r="A9" s="1059"/>
      <c r="B9" s="685">
        <v>3</v>
      </c>
      <c r="C9" s="292" t="s">
        <v>208</v>
      </c>
      <c r="D9" s="194">
        <v>1985</v>
      </c>
      <c r="E9" s="64" t="s">
        <v>4</v>
      </c>
      <c r="F9" s="184" t="s">
        <v>146</v>
      </c>
      <c r="G9" s="197" t="s">
        <v>304</v>
      </c>
      <c r="H9" s="696">
        <v>63</v>
      </c>
      <c r="I9" s="351">
        <v>0.41666666666666669</v>
      </c>
      <c r="J9" s="351" t="s">
        <v>111</v>
      </c>
      <c r="K9" s="351"/>
      <c r="L9" s="351"/>
      <c r="M9" s="475"/>
      <c r="N9" s="697" t="s">
        <v>120</v>
      </c>
    </row>
    <row r="10" spans="1:19" ht="15" customHeight="1" x14ac:dyDescent="0.2">
      <c r="A10" s="1059"/>
      <c r="B10" s="685">
        <v>4</v>
      </c>
      <c r="C10" s="185" t="s">
        <v>274</v>
      </c>
      <c r="D10" s="397">
        <v>1996</v>
      </c>
      <c r="E10" s="398" t="s">
        <v>4</v>
      </c>
      <c r="F10" s="185" t="s">
        <v>31</v>
      </c>
      <c r="G10" s="64"/>
      <c r="H10" s="686">
        <v>68</v>
      </c>
      <c r="I10" s="226">
        <v>0.41666666666666669</v>
      </c>
      <c r="J10" s="226" t="s">
        <v>111</v>
      </c>
      <c r="K10" s="226"/>
      <c r="L10" s="226"/>
      <c r="M10" s="219"/>
      <c r="N10" s="195" t="s">
        <v>237</v>
      </c>
    </row>
    <row r="11" spans="1:19" ht="15" customHeight="1" x14ac:dyDescent="0.2">
      <c r="A11" s="704" t="s">
        <v>193</v>
      </c>
      <c r="B11" s="685">
        <v>5</v>
      </c>
      <c r="C11" s="185" t="s">
        <v>275</v>
      </c>
      <c r="D11" s="397">
        <v>1987</v>
      </c>
      <c r="E11" s="398" t="s">
        <v>4</v>
      </c>
      <c r="F11" s="185" t="s">
        <v>31</v>
      </c>
      <c r="G11" s="291"/>
      <c r="H11" s="686">
        <v>68</v>
      </c>
      <c r="I11" s="226">
        <v>0.41666666666666669</v>
      </c>
      <c r="J11" s="226" t="s">
        <v>111</v>
      </c>
      <c r="K11" s="226"/>
      <c r="L11" s="226"/>
      <c r="M11" s="219"/>
      <c r="N11" s="180" t="s">
        <v>276</v>
      </c>
    </row>
    <row r="12" spans="1:19" ht="15" customHeight="1" thickBot="1" x14ac:dyDescent="0.25">
      <c r="A12" s="706"/>
      <c r="B12" s="228">
        <v>6</v>
      </c>
      <c r="C12" s="533" t="s">
        <v>317</v>
      </c>
      <c r="D12" s="675">
        <v>2004</v>
      </c>
      <c r="E12" s="467" t="s">
        <v>5</v>
      </c>
      <c r="F12" s="448" t="s">
        <v>157</v>
      </c>
      <c r="G12" s="866" t="s">
        <v>264</v>
      </c>
      <c r="H12" s="674">
        <v>68</v>
      </c>
      <c r="I12" s="234">
        <v>0.41666666666666669</v>
      </c>
      <c r="J12" s="234" t="s">
        <v>111</v>
      </c>
      <c r="K12" s="234"/>
      <c r="L12" s="234"/>
      <c r="M12" s="663"/>
      <c r="N12" s="688" t="s">
        <v>156</v>
      </c>
    </row>
    <row r="13" spans="1:19" ht="15" customHeight="1" x14ac:dyDescent="0.2">
      <c r="A13" s="1058" t="s">
        <v>332</v>
      </c>
      <c r="B13" s="529">
        <v>1</v>
      </c>
      <c r="C13" s="446" t="s">
        <v>306</v>
      </c>
      <c r="D13" s="474">
        <v>1986</v>
      </c>
      <c r="E13" s="472">
        <v>1</v>
      </c>
      <c r="F13" s="465" t="s">
        <v>146</v>
      </c>
      <c r="G13" s="700"/>
      <c r="H13" s="676">
        <v>73</v>
      </c>
      <c r="I13" s="352">
        <v>0.42708333333333331</v>
      </c>
      <c r="J13" s="530" t="s">
        <v>111</v>
      </c>
      <c r="K13" s="238"/>
      <c r="L13" s="238"/>
      <c r="M13" s="546"/>
      <c r="N13" s="628" t="s">
        <v>307</v>
      </c>
    </row>
    <row r="14" spans="1:19" ht="15" customHeight="1" x14ac:dyDescent="0.2">
      <c r="A14" s="1059"/>
      <c r="B14" s="683">
        <v>2</v>
      </c>
      <c r="C14" s="292" t="s">
        <v>294</v>
      </c>
      <c r="D14" s="166">
        <v>1983</v>
      </c>
      <c r="E14" s="64" t="s">
        <v>3</v>
      </c>
      <c r="F14" s="390" t="s">
        <v>157</v>
      </c>
      <c r="G14" s="294" t="s">
        <v>290</v>
      </c>
      <c r="H14" s="678">
        <v>73</v>
      </c>
      <c r="I14" s="226">
        <v>0.42708333333333331</v>
      </c>
      <c r="J14" s="684" t="s">
        <v>111</v>
      </c>
      <c r="K14" s="242"/>
      <c r="L14" s="242"/>
      <c r="M14" s="177"/>
      <c r="N14" s="422" t="s">
        <v>295</v>
      </c>
    </row>
    <row r="15" spans="1:19" ht="15" customHeight="1" thickBot="1" x14ac:dyDescent="0.25">
      <c r="A15" s="1059"/>
      <c r="B15" s="683">
        <v>3</v>
      </c>
      <c r="C15" s="179" t="s">
        <v>347</v>
      </c>
      <c r="D15" s="398">
        <v>1989</v>
      </c>
      <c r="E15" s="398" t="s">
        <v>4</v>
      </c>
      <c r="F15" s="185" t="s">
        <v>348</v>
      </c>
      <c r="G15" s="64" t="s">
        <v>290</v>
      </c>
      <c r="H15" s="677" t="s">
        <v>78</v>
      </c>
      <c r="I15" s="351">
        <v>0.42708333333333331</v>
      </c>
      <c r="J15" s="698" t="s">
        <v>111</v>
      </c>
      <c r="K15" s="356"/>
      <c r="L15" s="356"/>
      <c r="M15" s="475"/>
      <c r="N15" s="182" t="s">
        <v>350</v>
      </c>
    </row>
    <row r="16" spans="1:19" ht="15" customHeight="1" x14ac:dyDescent="0.2">
      <c r="A16" s="1059"/>
      <c r="B16" s="683">
        <v>4</v>
      </c>
      <c r="C16" s="179" t="s">
        <v>226</v>
      </c>
      <c r="D16" s="166">
        <v>1994</v>
      </c>
      <c r="E16" s="177" t="s">
        <v>4</v>
      </c>
      <c r="F16" s="184" t="s">
        <v>31</v>
      </c>
      <c r="G16" s="178"/>
      <c r="H16" s="556" t="s">
        <v>78</v>
      </c>
      <c r="I16" s="226">
        <v>0.42708333333333331</v>
      </c>
      <c r="J16" s="684" t="s">
        <v>111</v>
      </c>
      <c r="K16" s="242"/>
      <c r="L16" s="242"/>
      <c r="M16" s="177"/>
      <c r="N16" s="196" t="s">
        <v>280</v>
      </c>
    </row>
    <row r="17" spans="1:14" ht="15" customHeight="1" x14ac:dyDescent="0.2">
      <c r="A17" s="704" t="s">
        <v>193</v>
      </c>
      <c r="B17" s="683">
        <v>5</v>
      </c>
      <c r="C17" s="521" t="s">
        <v>318</v>
      </c>
      <c r="D17" s="177">
        <v>2005</v>
      </c>
      <c r="E17" s="64" t="s">
        <v>5</v>
      </c>
      <c r="F17" s="184" t="s">
        <v>250</v>
      </c>
      <c r="G17" s="517"/>
      <c r="H17" s="556" t="s">
        <v>78</v>
      </c>
      <c r="I17" s="226">
        <v>0.42708333333333331</v>
      </c>
      <c r="J17" s="684" t="s">
        <v>111</v>
      </c>
      <c r="K17" s="242"/>
      <c r="L17" s="242"/>
      <c r="M17" s="177"/>
      <c r="N17" s="182" t="s">
        <v>319</v>
      </c>
    </row>
    <row r="18" spans="1:14" ht="15" customHeight="1" thickBot="1" x14ac:dyDescent="0.25">
      <c r="A18" s="706"/>
      <c r="B18" s="531">
        <v>6</v>
      </c>
      <c r="C18" s="538" t="s">
        <v>305</v>
      </c>
      <c r="D18" s="471">
        <v>1989</v>
      </c>
      <c r="E18" s="467">
        <v>2</v>
      </c>
      <c r="F18" s="468" t="s">
        <v>146</v>
      </c>
      <c r="G18" s="480"/>
      <c r="H18" s="556" t="s">
        <v>78</v>
      </c>
      <c r="I18" s="234">
        <v>0.42708333333333331</v>
      </c>
      <c r="J18" s="528" t="s">
        <v>111</v>
      </c>
      <c r="K18" s="250"/>
      <c r="L18" s="250"/>
      <c r="M18" s="471"/>
      <c r="N18" s="916" t="s">
        <v>278</v>
      </c>
    </row>
    <row r="19" spans="1:14" ht="15" customHeight="1" x14ac:dyDescent="0.2">
      <c r="A19" s="1058" t="s">
        <v>198</v>
      </c>
      <c r="B19" s="237">
        <v>1</v>
      </c>
      <c r="C19" s="179" t="s">
        <v>214</v>
      </c>
      <c r="D19" s="183">
        <v>1983</v>
      </c>
      <c r="E19" s="64" t="s">
        <v>4</v>
      </c>
      <c r="F19" s="184" t="s">
        <v>31</v>
      </c>
      <c r="G19" s="64"/>
      <c r="H19" s="556">
        <v>85</v>
      </c>
      <c r="I19" s="351">
        <v>0.4375</v>
      </c>
      <c r="J19" s="351" t="s">
        <v>111</v>
      </c>
      <c r="K19" s="356"/>
      <c r="L19" s="356"/>
      <c r="M19" s="475"/>
      <c r="N19" s="182" t="s">
        <v>238</v>
      </c>
    </row>
    <row r="20" spans="1:14" ht="15" customHeight="1" x14ac:dyDescent="0.2">
      <c r="A20" s="1059"/>
      <c r="B20" s="239">
        <v>2</v>
      </c>
      <c r="C20" s="179" t="s">
        <v>296</v>
      </c>
      <c r="D20" s="398">
        <v>1993</v>
      </c>
      <c r="E20" s="398" t="s">
        <v>4</v>
      </c>
      <c r="F20" s="390" t="s">
        <v>157</v>
      </c>
      <c r="G20" s="64" t="s">
        <v>290</v>
      </c>
      <c r="H20" s="678">
        <v>85</v>
      </c>
      <c r="I20" s="226">
        <v>0.4375</v>
      </c>
      <c r="J20" s="226" t="s">
        <v>111</v>
      </c>
      <c r="K20" s="242"/>
      <c r="L20" s="242"/>
      <c r="M20" s="177"/>
      <c r="N20" s="208" t="s">
        <v>297</v>
      </c>
    </row>
    <row r="21" spans="1:14" ht="15" customHeight="1" x14ac:dyDescent="0.2">
      <c r="A21" s="1059"/>
      <c r="B21" s="239">
        <v>3</v>
      </c>
      <c r="C21" s="185" t="s">
        <v>187</v>
      </c>
      <c r="D21" s="166">
        <v>1993</v>
      </c>
      <c r="E21" s="64" t="s">
        <v>4</v>
      </c>
      <c r="F21" s="184" t="s">
        <v>157</v>
      </c>
      <c r="G21" s="291" t="s">
        <v>264</v>
      </c>
      <c r="H21" s="678">
        <v>85</v>
      </c>
      <c r="I21" s="351">
        <v>0.4375</v>
      </c>
      <c r="J21" s="351" t="s">
        <v>111</v>
      </c>
      <c r="K21" s="356"/>
      <c r="L21" s="356"/>
      <c r="M21" s="475"/>
      <c r="N21" s="208" t="s">
        <v>156</v>
      </c>
    </row>
    <row r="22" spans="1:14" ht="15" customHeight="1" x14ac:dyDescent="0.2">
      <c r="A22" s="1059"/>
      <c r="B22" s="239">
        <v>4</v>
      </c>
      <c r="C22" s="179" t="s">
        <v>277</v>
      </c>
      <c r="D22" s="177">
        <v>1983</v>
      </c>
      <c r="E22" s="177" t="s">
        <v>4</v>
      </c>
      <c r="F22" s="184" t="s">
        <v>31</v>
      </c>
      <c r="G22" s="64"/>
      <c r="H22" s="678">
        <v>85</v>
      </c>
      <c r="I22" s="226">
        <v>0.4375</v>
      </c>
      <c r="J22" s="226" t="s">
        <v>111</v>
      </c>
      <c r="K22" s="242"/>
      <c r="L22" s="242"/>
      <c r="M22" s="177"/>
      <c r="N22" s="182" t="s">
        <v>278</v>
      </c>
    </row>
    <row r="23" spans="1:14" ht="15" customHeight="1" x14ac:dyDescent="0.2">
      <c r="A23" s="704" t="s">
        <v>193</v>
      </c>
      <c r="B23" s="239">
        <v>5</v>
      </c>
      <c r="C23" s="179" t="s">
        <v>320</v>
      </c>
      <c r="D23" s="166">
        <v>1973</v>
      </c>
      <c r="E23" s="64" t="s">
        <v>5</v>
      </c>
      <c r="F23" s="184" t="s">
        <v>250</v>
      </c>
      <c r="G23" s="197"/>
      <c r="H23" s="678">
        <v>85</v>
      </c>
      <c r="I23" s="226">
        <v>0.4375</v>
      </c>
      <c r="J23" s="226" t="s">
        <v>111</v>
      </c>
      <c r="K23" s="242"/>
      <c r="L23" s="242"/>
      <c r="M23" s="177"/>
      <c r="N23" s="182" t="s">
        <v>278</v>
      </c>
    </row>
    <row r="24" spans="1:14" ht="15" customHeight="1" thickBot="1" x14ac:dyDescent="0.25">
      <c r="A24" s="706"/>
      <c r="B24" s="244">
        <v>6</v>
      </c>
      <c r="C24" s="430" t="s">
        <v>303</v>
      </c>
      <c r="D24" s="470">
        <v>2006</v>
      </c>
      <c r="E24" s="467">
        <v>1</v>
      </c>
      <c r="F24" s="468" t="s">
        <v>157</v>
      </c>
      <c r="G24" s="483" t="s">
        <v>293</v>
      </c>
      <c r="H24" s="677">
        <v>85</v>
      </c>
      <c r="I24" s="234">
        <v>0.4375</v>
      </c>
      <c r="J24" s="234" t="s">
        <v>111</v>
      </c>
      <c r="K24" s="250"/>
      <c r="L24" s="250"/>
      <c r="M24" s="471"/>
      <c r="N24" s="916" t="s">
        <v>267</v>
      </c>
    </row>
    <row r="25" spans="1:14" ht="15" customHeight="1" x14ac:dyDescent="0.2">
      <c r="A25" s="1058">
        <v>4</v>
      </c>
      <c r="B25" s="237">
        <v>1</v>
      </c>
      <c r="C25" s="292" t="s">
        <v>337</v>
      </c>
      <c r="D25" s="166">
        <v>1984</v>
      </c>
      <c r="E25" s="64">
        <v>1</v>
      </c>
      <c r="F25" s="184" t="s">
        <v>157</v>
      </c>
      <c r="G25" s="549"/>
      <c r="H25" s="556">
        <v>63</v>
      </c>
      <c r="I25" s="351">
        <v>0.44791666666666669</v>
      </c>
      <c r="J25" s="351" t="s">
        <v>111</v>
      </c>
      <c r="K25" s="242"/>
      <c r="L25" s="242"/>
      <c r="M25" s="177"/>
      <c r="N25" s="701" t="s">
        <v>339</v>
      </c>
    </row>
    <row r="26" spans="1:14" ht="15" customHeight="1" x14ac:dyDescent="0.2">
      <c r="A26" s="1059"/>
      <c r="B26" s="239">
        <v>2</v>
      </c>
      <c r="C26" s="827" t="s">
        <v>308</v>
      </c>
      <c r="D26" s="828">
        <v>1965</v>
      </c>
      <c r="E26" s="829">
        <v>1</v>
      </c>
      <c r="F26" s="827" t="s">
        <v>146</v>
      </c>
      <c r="G26" s="178"/>
      <c r="H26" s="678">
        <v>63</v>
      </c>
      <c r="I26" s="351">
        <v>0.44791666666666669</v>
      </c>
      <c r="J26" s="351" t="s">
        <v>111</v>
      </c>
      <c r="K26" s="242"/>
      <c r="L26" s="242"/>
      <c r="M26" s="177"/>
      <c r="N26" s="681" t="s">
        <v>212</v>
      </c>
    </row>
    <row r="27" spans="1:14" ht="15" customHeight="1" x14ac:dyDescent="0.2">
      <c r="A27" s="1059"/>
      <c r="B27" s="239">
        <v>3</v>
      </c>
      <c r="C27" s="292" t="s">
        <v>266</v>
      </c>
      <c r="D27" s="397">
        <v>2007</v>
      </c>
      <c r="E27" s="398" t="s">
        <v>5</v>
      </c>
      <c r="F27" s="185" t="s">
        <v>157</v>
      </c>
      <c r="G27" s="178" t="s">
        <v>293</v>
      </c>
      <c r="H27" s="678">
        <v>63</v>
      </c>
      <c r="I27" s="351">
        <v>0.44791666666666669</v>
      </c>
      <c r="J27" s="351" t="s">
        <v>111</v>
      </c>
      <c r="K27" s="242"/>
      <c r="L27" s="242"/>
      <c r="M27" s="177"/>
      <c r="N27" s="681" t="s">
        <v>267</v>
      </c>
    </row>
    <row r="28" spans="1:14" ht="15" customHeight="1" x14ac:dyDescent="0.2">
      <c r="A28" s="1059"/>
      <c r="B28" s="239">
        <v>4</v>
      </c>
      <c r="C28" s="292" t="s">
        <v>321</v>
      </c>
      <c r="D28" s="166">
        <v>2003</v>
      </c>
      <c r="E28" s="64">
        <v>1</v>
      </c>
      <c r="F28" s="184" t="s">
        <v>250</v>
      </c>
      <c r="G28" s="294"/>
      <c r="H28" s="556">
        <v>63</v>
      </c>
      <c r="I28" s="351">
        <v>0.44791666666666669</v>
      </c>
      <c r="J28" s="351" t="s">
        <v>111</v>
      </c>
      <c r="K28" s="356"/>
      <c r="L28" s="356"/>
      <c r="M28" s="475"/>
      <c r="N28" s="701" t="s">
        <v>319</v>
      </c>
    </row>
    <row r="29" spans="1:14" ht="15" customHeight="1" x14ac:dyDescent="0.2">
      <c r="A29" s="705" t="s">
        <v>191</v>
      </c>
      <c r="B29" s="239">
        <v>5</v>
      </c>
      <c r="C29" s="179"/>
      <c r="D29" s="166"/>
      <c r="E29" s="177"/>
      <c r="F29" s="184"/>
      <c r="G29" s="178"/>
      <c r="H29" s="678"/>
      <c r="I29" s="351">
        <v>0.44791666666666669</v>
      </c>
      <c r="J29" s="351" t="s">
        <v>111</v>
      </c>
      <c r="K29" s="242"/>
      <c r="L29" s="242"/>
      <c r="M29" s="177"/>
      <c r="N29" s="680"/>
    </row>
    <row r="30" spans="1:14" ht="15" customHeight="1" thickBot="1" x14ac:dyDescent="0.25">
      <c r="A30" s="705" t="s">
        <v>192</v>
      </c>
      <c r="B30" s="244">
        <v>6</v>
      </c>
      <c r="C30" s="538"/>
      <c r="D30" s="471"/>
      <c r="E30" s="467"/>
      <c r="F30" s="468"/>
      <c r="G30" s="469"/>
      <c r="H30" s="677"/>
      <c r="I30" s="234">
        <v>0.44791666666666669</v>
      </c>
      <c r="J30" s="234" t="s">
        <v>111</v>
      </c>
      <c r="K30" s="250"/>
      <c r="L30" s="250"/>
      <c r="M30" s="471"/>
      <c r="N30" s="682"/>
    </row>
    <row r="31" spans="1:14" ht="15" customHeight="1" x14ac:dyDescent="0.2">
      <c r="A31" s="1012">
        <v>5</v>
      </c>
      <c r="B31" s="534">
        <v>1</v>
      </c>
      <c r="C31" s="447" t="s">
        <v>287</v>
      </c>
      <c r="D31" s="466">
        <v>2004</v>
      </c>
      <c r="E31" s="406">
        <v>1</v>
      </c>
      <c r="F31" s="409" t="s">
        <v>31</v>
      </c>
      <c r="G31" s="691"/>
      <c r="H31" s="556" t="s">
        <v>145</v>
      </c>
      <c r="I31" s="356">
        <v>0.45833333333333331</v>
      </c>
      <c r="J31" s="351" t="s">
        <v>111</v>
      </c>
      <c r="K31" s="356"/>
      <c r="L31" s="356"/>
      <c r="M31" s="670"/>
      <c r="N31" s="702" t="s">
        <v>288</v>
      </c>
    </row>
    <row r="32" spans="1:14" ht="15" customHeight="1" x14ac:dyDescent="0.2">
      <c r="A32" s="1013"/>
      <c r="B32" s="305">
        <v>2</v>
      </c>
      <c r="C32" s="185" t="s">
        <v>285</v>
      </c>
      <c r="D32" s="397">
        <v>1999</v>
      </c>
      <c r="E32" s="398" t="s">
        <v>5</v>
      </c>
      <c r="F32" s="185" t="s">
        <v>31</v>
      </c>
      <c r="G32" s="294"/>
      <c r="H32" s="556" t="s">
        <v>145</v>
      </c>
      <c r="I32" s="242">
        <v>0.45833333333333331</v>
      </c>
      <c r="J32" s="226" t="s">
        <v>111</v>
      </c>
      <c r="K32" s="242"/>
      <c r="L32" s="242"/>
      <c r="M32" s="177"/>
      <c r="N32" s="185" t="s">
        <v>286</v>
      </c>
    </row>
    <row r="33" spans="1:14" ht="15" customHeight="1" x14ac:dyDescent="0.2">
      <c r="A33" s="1013"/>
      <c r="B33" s="305">
        <v>3</v>
      </c>
      <c r="C33" s="292" t="s">
        <v>299</v>
      </c>
      <c r="D33" s="166">
        <v>2003</v>
      </c>
      <c r="E33" s="64" t="s">
        <v>3</v>
      </c>
      <c r="F33" s="184" t="s">
        <v>157</v>
      </c>
      <c r="G33" s="64" t="s">
        <v>293</v>
      </c>
      <c r="H33" s="556" t="s">
        <v>145</v>
      </c>
      <c r="I33" s="356">
        <v>0.45833333333333331</v>
      </c>
      <c r="J33" s="351" t="s">
        <v>111</v>
      </c>
      <c r="K33" s="356"/>
      <c r="L33" s="356"/>
      <c r="M33" s="475"/>
      <c r="N33" s="699" t="s">
        <v>267</v>
      </c>
    </row>
    <row r="34" spans="1:14" ht="15" customHeight="1" x14ac:dyDescent="0.2">
      <c r="A34" s="705" t="s">
        <v>191</v>
      </c>
      <c r="B34" s="305">
        <v>4</v>
      </c>
      <c r="C34" s="292" t="s">
        <v>206</v>
      </c>
      <c r="D34" s="166">
        <v>2004</v>
      </c>
      <c r="E34" s="64" t="s">
        <v>4</v>
      </c>
      <c r="F34" s="184" t="s">
        <v>157</v>
      </c>
      <c r="G34" s="551" t="s">
        <v>207</v>
      </c>
      <c r="H34" s="556" t="s">
        <v>145</v>
      </c>
      <c r="I34" s="356">
        <v>0.45833333333333331</v>
      </c>
      <c r="J34" s="226" t="s">
        <v>111</v>
      </c>
      <c r="K34" s="242"/>
      <c r="L34" s="242"/>
      <c r="M34" s="177"/>
      <c r="N34" s="422" t="s">
        <v>265</v>
      </c>
    </row>
    <row r="35" spans="1:14" ht="15" customHeight="1" x14ac:dyDescent="0.2">
      <c r="A35" s="705" t="s">
        <v>192</v>
      </c>
      <c r="B35" s="305">
        <v>5</v>
      </c>
      <c r="C35" s="861" t="s">
        <v>309</v>
      </c>
      <c r="D35" s="436">
        <v>1986</v>
      </c>
      <c r="E35" s="437">
        <v>1</v>
      </c>
      <c r="F35" s="846" t="s">
        <v>146</v>
      </c>
      <c r="G35" s="291"/>
      <c r="H35" s="556" t="s">
        <v>145</v>
      </c>
      <c r="I35" s="356">
        <v>0.45833333333333331</v>
      </c>
      <c r="J35" s="226" t="s">
        <v>111</v>
      </c>
      <c r="K35" s="242"/>
      <c r="L35" s="242"/>
      <c r="M35" s="177"/>
      <c r="N35" s="679" t="s">
        <v>120</v>
      </c>
    </row>
    <row r="36" spans="1:14" ht="15" customHeight="1" thickBot="1" x14ac:dyDescent="0.25">
      <c r="A36" s="363"/>
      <c r="B36" s="306">
        <v>6</v>
      </c>
      <c r="C36" s="533"/>
      <c r="D36" s="470"/>
      <c r="E36" s="467"/>
      <c r="F36" s="468"/>
      <c r="G36" s="480"/>
      <c r="H36" s="677"/>
      <c r="I36" s="250">
        <v>0.45833333333333331</v>
      </c>
      <c r="J36" s="234" t="s">
        <v>111</v>
      </c>
      <c r="K36" s="250"/>
      <c r="L36" s="250"/>
      <c r="M36" s="471"/>
      <c r="N36" s="703"/>
    </row>
    <row r="37" spans="1:14" ht="15" customHeight="1" x14ac:dyDescent="0.2">
      <c r="A37" s="1012">
        <v>6</v>
      </c>
      <c r="B37" s="237">
        <v>1</v>
      </c>
      <c r="C37" s="635" t="s">
        <v>292</v>
      </c>
      <c r="D37" s="736">
        <v>2007</v>
      </c>
      <c r="E37" s="737">
        <v>1</v>
      </c>
      <c r="F37" s="635" t="s">
        <v>157</v>
      </c>
      <c r="G37" s="769" t="s">
        <v>293</v>
      </c>
      <c r="H37" s="686">
        <v>63</v>
      </c>
      <c r="I37" s="356">
        <v>0.46875</v>
      </c>
      <c r="J37" s="351" t="s">
        <v>111</v>
      </c>
      <c r="K37" s="356"/>
      <c r="L37" s="356"/>
      <c r="M37" s="670"/>
      <c r="N37" s="687" t="s">
        <v>267</v>
      </c>
    </row>
    <row r="38" spans="1:14" ht="15" customHeight="1" x14ac:dyDescent="0.2">
      <c r="A38" s="1013"/>
      <c r="B38" s="239">
        <v>2</v>
      </c>
      <c r="C38" s="635" t="s">
        <v>313</v>
      </c>
      <c r="D38" s="736">
        <v>2004</v>
      </c>
      <c r="E38" s="737">
        <v>1</v>
      </c>
      <c r="F38" s="635" t="s">
        <v>157</v>
      </c>
      <c r="G38" s="769" t="s">
        <v>323</v>
      </c>
      <c r="H38" s="686">
        <v>63</v>
      </c>
      <c r="I38" s="356">
        <v>0.46875</v>
      </c>
      <c r="J38" s="226" t="s">
        <v>111</v>
      </c>
      <c r="K38" s="242"/>
      <c r="L38" s="242"/>
      <c r="M38" s="177"/>
      <c r="N38" s="681" t="s">
        <v>314</v>
      </c>
    </row>
    <row r="39" spans="1:14" ht="15" customHeight="1" x14ac:dyDescent="0.2">
      <c r="A39" s="1013"/>
      <c r="B39" s="239">
        <v>3</v>
      </c>
      <c r="C39" s="292" t="s">
        <v>208</v>
      </c>
      <c r="D39" s="194">
        <v>1985</v>
      </c>
      <c r="E39" s="64" t="s">
        <v>4</v>
      </c>
      <c r="F39" s="184" t="s">
        <v>146</v>
      </c>
      <c r="G39" s="197" t="s">
        <v>304</v>
      </c>
      <c r="H39" s="696">
        <v>63</v>
      </c>
      <c r="I39" s="356">
        <v>0.46875</v>
      </c>
      <c r="J39" s="351" t="s">
        <v>111</v>
      </c>
      <c r="K39" s="356"/>
      <c r="L39" s="356"/>
      <c r="M39" s="475"/>
      <c r="N39" s="697" t="s">
        <v>120</v>
      </c>
    </row>
    <row r="40" spans="1:14" ht="15" customHeight="1" x14ac:dyDescent="0.2">
      <c r="A40" s="705" t="s">
        <v>191</v>
      </c>
      <c r="B40" s="239">
        <v>4</v>
      </c>
      <c r="C40" s="185" t="s">
        <v>274</v>
      </c>
      <c r="D40" s="397">
        <v>1996</v>
      </c>
      <c r="E40" s="398" t="s">
        <v>4</v>
      </c>
      <c r="F40" s="185" t="s">
        <v>31</v>
      </c>
      <c r="G40" s="64"/>
      <c r="H40" s="686">
        <v>68</v>
      </c>
      <c r="I40" s="356">
        <v>0.46875</v>
      </c>
      <c r="J40" s="226" t="s">
        <v>111</v>
      </c>
      <c r="K40" s="242"/>
      <c r="L40" s="242"/>
      <c r="M40" s="177"/>
      <c r="N40" s="195" t="s">
        <v>237</v>
      </c>
    </row>
    <row r="41" spans="1:14" ht="15" customHeight="1" x14ac:dyDescent="0.2">
      <c r="A41" s="705" t="s">
        <v>193</v>
      </c>
      <c r="B41" s="239">
        <v>5</v>
      </c>
      <c r="C41" s="185" t="s">
        <v>275</v>
      </c>
      <c r="D41" s="397">
        <v>1987</v>
      </c>
      <c r="E41" s="398" t="s">
        <v>4</v>
      </c>
      <c r="F41" s="185" t="s">
        <v>31</v>
      </c>
      <c r="G41" s="291"/>
      <c r="H41" s="686">
        <v>68</v>
      </c>
      <c r="I41" s="356">
        <v>0.46875</v>
      </c>
      <c r="J41" s="226" t="s">
        <v>111</v>
      </c>
      <c r="K41" s="242"/>
      <c r="L41" s="242"/>
      <c r="M41" s="177"/>
      <c r="N41" s="180" t="s">
        <v>276</v>
      </c>
    </row>
    <row r="42" spans="1:14" ht="15" customHeight="1" thickBot="1" x14ac:dyDescent="0.25">
      <c r="A42" s="363"/>
      <c r="B42" s="244">
        <v>6</v>
      </c>
      <c r="C42" s="533" t="s">
        <v>317</v>
      </c>
      <c r="D42" s="675">
        <v>2004</v>
      </c>
      <c r="E42" s="467" t="s">
        <v>5</v>
      </c>
      <c r="F42" s="448" t="s">
        <v>157</v>
      </c>
      <c r="G42" s="866" t="s">
        <v>264</v>
      </c>
      <c r="H42" s="674">
        <v>68</v>
      </c>
      <c r="I42" s="427">
        <v>0.46875</v>
      </c>
      <c r="J42" s="234" t="s">
        <v>111</v>
      </c>
      <c r="K42" s="250"/>
      <c r="L42" s="250"/>
      <c r="M42" s="471"/>
      <c r="N42" s="688" t="s">
        <v>156</v>
      </c>
    </row>
    <row r="43" spans="1:14" ht="15" customHeight="1" x14ac:dyDescent="0.2">
      <c r="A43" s="1012">
        <v>7</v>
      </c>
      <c r="B43" s="278">
        <v>1</v>
      </c>
      <c r="C43" s="446" t="s">
        <v>306</v>
      </c>
      <c r="D43" s="474">
        <v>1986</v>
      </c>
      <c r="E43" s="472">
        <v>1</v>
      </c>
      <c r="F43" s="465" t="s">
        <v>146</v>
      </c>
      <c r="G43" s="700"/>
      <c r="H43" s="676">
        <v>73</v>
      </c>
      <c r="I43" s="356">
        <v>0.47916666666666669</v>
      </c>
      <c r="J43" s="351" t="s">
        <v>111</v>
      </c>
      <c r="K43" s="238"/>
      <c r="L43" s="238"/>
      <c r="M43" s="330"/>
      <c r="N43" s="628" t="s">
        <v>307</v>
      </c>
    </row>
    <row r="44" spans="1:14" ht="15" customHeight="1" x14ac:dyDescent="0.2">
      <c r="A44" s="1013"/>
      <c r="B44" s="279">
        <v>2</v>
      </c>
      <c r="C44" s="292" t="s">
        <v>294</v>
      </c>
      <c r="D44" s="166">
        <v>1983</v>
      </c>
      <c r="E44" s="64" t="s">
        <v>3</v>
      </c>
      <c r="F44" s="390" t="s">
        <v>157</v>
      </c>
      <c r="G44" s="294" t="s">
        <v>290</v>
      </c>
      <c r="H44" s="678">
        <v>73</v>
      </c>
      <c r="I44" s="356">
        <v>0.47916666666666669</v>
      </c>
      <c r="J44" s="226" t="s">
        <v>111</v>
      </c>
      <c r="K44" s="356"/>
      <c r="L44" s="356"/>
      <c r="M44" s="177"/>
      <c r="N44" s="422" t="s">
        <v>295</v>
      </c>
    </row>
    <row r="45" spans="1:14" ht="15" customHeight="1" x14ac:dyDescent="0.2">
      <c r="A45" s="1013"/>
      <c r="B45" s="279">
        <v>3</v>
      </c>
      <c r="C45" s="179" t="s">
        <v>347</v>
      </c>
      <c r="D45" s="398">
        <v>1989</v>
      </c>
      <c r="E45" s="398" t="s">
        <v>4</v>
      </c>
      <c r="F45" s="185" t="s">
        <v>348</v>
      </c>
      <c r="G45" s="64" t="s">
        <v>290</v>
      </c>
      <c r="H45" s="556" t="s">
        <v>78</v>
      </c>
      <c r="I45" s="356">
        <v>0.47916666666666669</v>
      </c>
      <c r="J45" s="351" t="s">
        <v>111</v>
      </c>
      <c r="K45" s="242"/>
      <c r="L45" s="242"/>
      <c r="M45" s="475"/>
      <c r="N45" s="182" t="s">
        <v>350</v>
      </c>
    </row>
    <row r="46" spans="1:14" ht="15" customHeight="1" x14ac:dyDescent="0.2">
      <c r="A46" s="705" t="s">
        <v>191</v>
      </c>
      <c r="B46" s="279">
        <v>4</v>
      </c>
      <c r="C46" s="179" t="s">
        <v>226</v>
      </c>
      <c r="D46" s="166">
        <v>1994</v>
      </c>
      <c r="E46" s="177" t="s">
        <v>4</v>
      </c>
      <c r="F46" s="184" t="s">
        <v>31</v>
      </c>
      <c r="G46" s="178"/>
      <c r="H46" s="556" t="s">
        <v>78</v>
      </c>
      <c r="I46" s="356">
        <v>0.47916666666666669</v>
      </c>
      <c r="J46" s="226" t="s">
        <v>111</v>
      </c>
      <c r="K46" s="268"/>
      <c r="L46" s="268"/>
      <c r="M46" s="219"/>
      <c r="N46" s="196" t="s">
        <v>280</v>
      </c>
    </row>
    <row r="47" spans="1:14" ht="15" customHeight="1" x14ac:dyDescent="0.2">
      <c r="A47" s="705" t="s">
        <v>193</v>
      </c>
      <c r="B47" s="279">
        <v>5</v>
      </c>
      <c r="C47" s="521" t="s">
        <v>318</v>
      </c>
      <c r="D47" s="177">
        <v>2005</v>
      </c>
      <c r="E47" s="64" t="s">
        <v>5</v>
      </c>
      <c r="F47" s="184" t="s">
        <v>250</v>
      </c>
      <c r="G47" s="517"/>
      <c r="H47" s="556" t="s">
        <v>78</v>
      </c>
      <c r="I47" s="356">
        <v>0.47916666666666669</v>
      </c>
      <c r="J47" s="226" t="s">
        <v>111</v>
      </c>
      <c r="K47" s="268"/>
      <c r="L47" s="268"/>
      <c r="M47" s="219"/>
      <c r="N47" s="182" t="s">
        <v>319</v>
      </c>
    </row>
    <row r="48" spans="1:14" ht="15" customHeight="1" thickBot="1" x14ac:dyDescent="0.25">
      <c r="A48" s="363"/>
      <c r="B48" s="280">
        <v>6</v>
      </c>
      <c r="C48" s="538" t="s">
        <v>305</v>
      </c>
      <c r="D48" s="471">
        <v>1989</v>
      </c>
      <c r="E48" s="467">
        <v>2</v>
      </c>
      <c r="F48" s="468" t="s">
        <v>146</v>
      </c>
      <c r="G48" s="480"/>
      <c r="H48" s="677" t="s">
        <v>78</v>
      </c>
      <c r="I48" s="427">
        <v>0.47916666666666669</v>
      </c>
      <c r="J48" s="412" t="s">
        <v>111</v>
      </c>
      <c r="K48" s="269"/>
      <c r="L48" s="269"/>
      <c r="M48" s="707"/>
      <c r="N48" s="916" t="s">
        <v>278</v>
      </c>
    </row>
    <row r="49" spans="1:14" ht="15" customHeight="1" x14ac:dyDescent="0.2">
      <c r="A49" s="1012">
        <v>8</v>
      </c>
      <c r="B49" s="237">
        <v>1</v>
      </c>
      <c r="C49" s="179" t="s">
        <v>214</v>
      </c>
      <c r="D49" s="183">
        <v>1983</v>
      </c>
      <c r="E49" s="64" t="s">
        <v>4</v>
      </c>
      <c r="F49" s="184" t="s">
        <v>31</v>
      </c>
      <c r="G49" s="64"/>
      <c r="H49" s="556">
        <v>85</v>
      </c>
      <c r="I49" s="238">
        <v>0.48958333333333331</v>
      </c>
      <c r="J49" s="351" t="s">
        <v>111</v>
      </c>
      <c r="K49" s="281"/>
      <c r="L49" s="281"/>
      <c r="M49" s="546"/>
      <c r="N49" s="182" t="s">
        <v>238</v>
      </c>
    </row>
    <row r="50" spans="1:14" ht="15" customHeight="1" x14ac:dyDescent="0.2">
      <c r="A50" s="1013"/>
      <c r="B50" s="279">
        <v>2</v>
      </c>
      <c r="C50" s="179" t="s">
        <v>296</v>
      </c>
      <c r="D50" s="398">
        <v>1993</v>
      </c>
      <c r="E50" s="398" t="s">
        <v>4</v>
      </c>
      <c r="F50" s="390" t="s">
        <v>157</v>
      </c>
      <c r="G50" s="64" t="s">
        <v>290</v>
      </c>
      <c r="H50" s="678">
        <v>85</v>
      </c>
      <c r="I50" s="356">
        <v>0.48958333333333331</v>
      </c>
      <c r="J50" s="226" t="s">
        <v>111</v>
      </c>
      <c r="K50" s="282"/>
      <c r="L50" s="282"/>
      <c r="M50" s="177"/>
      <c r="N50" s="208" t="s">
        <v>297</v>
      </c>
    </row>
    <row r="51" spans="1:14" ht="15" customHeight="1" x14ac:dyDescent="0.2">
      <c r="A51" s="1013"/>
      <c r="B51" s="279">
        <v>3</v>
      </c>
      <c r="C51" s="185" t="s">
        <v>187</v>
      </c>
      <c r="D51" s="166">
        <v>1993</v>
      </c>
      <c r="E51" s="64" t="s">
        <v>4</v>
      </c>
      <c r="F51" s="184" t="s">
        <v>157</v>
      </c>
      <c r="G51" s="291" t="s">
        <v>264</v>
      </c>
      <c r="H51" s="678">
        <v>85</v>
      </c>
      <c r="I51" s="356">
        <v>0.48958333333333331</v>
      </c>
      <c r="J51" s="351" t="s">
        <v>111</v>
      </c>
      <c r="K51" s="282"/>
      <c r="L51" s="282"/>
      <c r="M51" s="475"/>
      <c r="N51" s="208" t="s">
        <v>156</v>
      </c>
    </row>
    <row r="52" spans="1:14" ht="15" customHeight="1" x14ac:dyDescent="0.2">
      <c r="A52" s="705" t="s">
        <v>191</v>
      </c>
      <c r="B52" s="279">
        <v>4</v>
      </c>
      <c r="C52" s="179" t="s">
        <v>277</v>
      </c>
      <c r="D52" s="177">
        <v>1983</v>
      </c>
      <c r="E52" s="177" t="s">
        <v>4</v>
      </c>
      <c r="F52" s="184" t="s">
        <v>31</v>
      </c>
      <c r="G52" s="64"/>
      <c r="H52" s="678">
        <v>85</v>
      </c>
      <c r="I52" s="356">
        <v>0.48958333333333331</v>
      </c>
      <c r="J52" s="226" t="s">
        <v>111</v>
      </c>
      <c r="K52" s="282"/>
      <c r="L52" s="282"/>
      <c r="M52" s="177"/>
      <c r="N52" s="182" t="s">
        <v>278</v>
      </c>
    </row>
    <row r="53" spans="1:14" ht="15" customHeight="1" x14ac:dyDescent="0.2">
      <c r="A53" s="705" t="s">
        <v>193</v>
      </c>
      <c r="B53" s="279">
        <v>5</v>
      </c>
      <c r="C53" s="179" t="s">
        <v>320</v>
      </c>
      <c r="D53" s="166">
        <v>1973</v>
      </c>
      <c r="E53" s="64" t="s">
        <v>5</v>
      </c>
      <c r="F53" s="184" t="s">
        <v>250</v>
      </c>
      <c r="G53" s="197"/>
      <c r="H53" s="678">
        <v>85</v>
      </c>
      <c r="I53" s="356">
        <v>0.48958333333333331</v>
      </c>
      <c r="J53" s="226" t="s">
        <v>111</v>
      </c>
      <c r="K53" s="282"/>
      <c r="L53" s="282"/>
      <c r="M53" s="177"/>
      <c r="N53" s="182" t="s">
        <v>278</v>
      </c>
    </row>
    <row r="54" spans="1:14" ht="15" customHeight="1" thickBot="1" x14ac:dyDescent="0.25">
      <c r="A54" s="363"/>
      <c r="B54" s="280">
        <v>6</v>
      </c>
      <c r="C54" s="430" t="s">
        <v>303</v>
      </c>
      <c r="D54" s="470">
        <v>2006</v>
      </c>
      <c r="E54" s="467">
        <v>1</v>
      </c>
      <c r="F54" s="468" t="s">
        <v>157</v>
      </c>
      <c r="G54" s="483" t="s">
        <v>293</v>
      </c>
      <c r="H54" s="677">
        <v>85</v>
      </c>
      <c r="I54" s="427">
        <v>0.48958333333333331</v>
      </c>
      <c r="J54" s="234" t="s">
        <v>111</v>
      </c>
      <c r="K54" s="283"/>
      <c r="L54" s="283"/>
      <c r="M54" s="471"/>
      <c r="N54" s="916" t="s">
        <v>267</v>
      </c>
    </row>
    <row r="55" spans="1:14" ht="15" customHeight="1" x14ac:dyDescent="0.2">
      <c r="A55" s="1060"/>
      <c r="B55" s="307"/>
      <c r="C55" s="486"/>
      <c r="D55" s="296"/>
      <c r="E55" s="884"/>
      <c r="F55" s="297"/>
      <c r="G55" s="782"/>
      <c r="H55" s="917"/>
      <c r="I55" s="485"/>
      <c r="J55" s="918"/>
      <c r="K55" s="312"/>
      <c r="L55" s="312"/>
      <c r="M55" s="886"/>
      <c r="N55" s="112"/>
    </row>
    <row r="56" spans="1:14" ht="15" customHeight="1" x14ac:dyDescent="0.2">
      <c r="A56" s="1060"/>
      <c r="B56" s="307"/>
      <c r="C56" s="496"/>
      <c r="D56" s="296"/>
      <c r="E56" s="884"/>
      <c r="F56" s="297"/>
      <c r="G56" s="434"/>
      <c r="H56" s="917"/>
      <c r="I56" s="485"/>
      <c r="J56" s="918"/>
      <c r="K56" s="312"/>
      <c r="L56" s="312"/>
      <c r="M56" s="886"/>
      <c r="N56" s="112"/>
    </row>
    <row r="57" spans="1:14" ht="15" customHeight="1" x14ac:dyDescent="0.2">
      <c r="A57" s="1060"/>
      <c r="B57" s="307"/>
      <c r="C57" s="496"/>
      <c r="D57" s="886"/>
      <c r="E57" s="884"/>
      <c r="F57" s="297"/>
      <c r="G57" s="884"/>
      <c r="H57" s="917"/>
      <c r="I57" s="485"/>
      <c r="J57" s="918"/>
      <c r="K57" s="312"/>
      <c r="L57" s="312"/>
      <c r="M57" s="886"/>
      <c r="N57" s="112"/>
    </row>
    <row r="58" spans="1:14" ht="15" customHeight="1" x14ac:dyDescent="0.2">
      <c r="A58" s="919"/>
      <c r="B58" s="307"/>
      <c r="C58" s="486"/>
      <c r="D58" s="296"/>
      <c r="E58" s="884"/>
      <c r="F58" s="297"/>
      <c r="G58" s="491"/>
      <c r="H58" s="917"/>
      <c r="I58" s="485"/>
      <c r="J58" s="918"/>
      <c r="K58" s="312"/>
      <c r="L58" s="312"/>
      <c r="M58" s="886"/>
      <c r="N58" s="109"/>
    </row>
    <row r="59" spans="1:14" ht="15" customHeight="1" x14ac:dyDescent="0.2">
      <c r="A59" s="919"/>
      <c r="B59" s="307"/>
      <c r="C59" s="496"/>
      <c r="D59" s="886"/>
      <c r="E59" s="884"/>
      <c r="F59" s="297"/>
      <c r="G59" s="884"/>
      <c r="H59" s="917"/>
      <c r="I59" s="485"/>
      <c r="J59" s="918"/>
      <c r="K59" s="312"/>
      <c r="L59" s="312"/>
      <c r="M59" s="886"/>
      <c r="N59" s="112"/>
    </row>
    <row r="60" spans="1:14" ht="15" customHeight="1" x14ac:dyDescent="0.2">
      <c r="A60" s="920"/>
      <c r="B60" s="307"/>
      <c r="C60" s="486"/>
      <c r="D60" s="296"/>
      <c r="E60" s="884"/>
      <c r="F60" s="297"/>
      <c r="G60" s="782"/>
      <c r="H60" s="917"/>
      <c r="I60" s="485"/>
      <c r="J60" s="918"/>
      <c r="K60" s="312"/>
      <c r="L60" s="312"/>
      <c r="M60" s="886"/>
      <c r="N60" s="112"/>
    </row>
    <row r="61" spans="1:14" ht="15" customHeight="1" x14ac:dyDescent="0.2">
      <c r="A61" s="1060"/>
      <c r="B61" s="316"/>
      <c r="C61" s="496"/>
      <c r="D61" s="886"/>
      <c r="E61" s="884"/>
      <c r="F61" s="297"/>
      <c r="G61" s="108"/>
      <c r="H61" s="917"/>
      <c r="I61" s="485"/>
      <c r="J61" s="918"/>
      <c r="K61" s="312"/>
      <c r="L61" s="312"/>
      <c r="M61" s="886"/>
      <c r="N61" s="112"/>
    </row>
    <row r="62" spans="1:14" ht="15" customHeight="1" x14ac:dyDescent="0.2">
      <c r="A62" s="1060"/>
      <c r="B62" s="307"/>
      <c r="C62" s="496"/>
      <c r="D62" s="886"/>
      <c r="E62" s="884"/>
      <c r="F62" s="297"/>
      <c r="G62" s="108"/>
      <c r="H62" s="917"/>
      <c r="I62" s="485"/>
      <c r="J62" s="918"/>
      <c r="K62" s="312"/>
      <c r="L62" s="312"/>
      <c r="M62" s="886"/>
      <c r="N62" s="112"/>
    </row>
    <row r="63" spans="1:14" ht="15" customHeight="1" x14ac:dyDescent="0.2">
      <c r="A63" s="1060"/>
      <c r="B63" s="307"/>
      <c r="C63" s="496"/>
      <c r="D63" s="886"/>
      <c r="E63" s="884"/>
      <c r="F63" s="297"/>
      <c r="G63" s="491"/>
      <c r="H63" s="917"/>
      <c r="I63" s="485"/>
      <c r="J63" s="918"/>
      <c r="K63" s="312"/>
      <c r="L63" s="312"/>
      <c r="M63" s="886"/>
      <c r="N63" s="112"/>
    </row>
    <row r="64" spans="1:14" ht="15" customHeight="1" x14ac:dyDescent="0.2">
      <c r="A64" s="919"/>
      <c r="B64" s="307"/>
      <c r="C64" s="496"/>
      <c r="D64" s="487"/>
      <c r="E64" s="487"/>
      <c r="F64" s="486"/>
      <c r="G64" s="884"/>
      <c r="H64" s="917"/>
      <c r="I64" s="485"/>
      <c r="J64" s="918"/>
      <c r="K64" s="312"/>
      <c r="L64" s="312"/>
      <c r="M64" s="886"/>
      <c r="N64" s="112"/>
    </row>
    <row r="65" spans="1:14" ht="15" customHeight="1" x14ac:dyDescent="0.2">
      <c r="A65" s="919"/>
      <c r="B65" s="307"/>
      <c r="C65" s="496"/>
      <c r="D65" s="296"/>
      <c r="E65" s="886"/>
      <c r="F65" s="297"/>
      <c r="G65" s="108"/>
      <c r="H65" s="917"/>
      <c r="I65" s="485"/>
      <c r="J65" s="918"/>
      <c r="K65" s="312"/>
      <c r="L65" s="312"/>
      <c r="M65" s="886"/>
      <c r="N65" s="495"/>
    </row>
    <row r="66" spans="1:14" ht="15" customHeight="1" x14ac:dyDescent="0.2">
      <c r="A66" s="920"/>
      <c r="B66" s="307"/>
      <c r="C66" s="496"/>
      <c r="D66" s="886"/>
      <c r="E66" s="884"/>
      <c r="F66" s="297"/>
      <c r="G66" s="108"/>
      <c r="H66" s="917"/>
      <c r="I66" s="485"/>
      <c r="J66" s="918"/>
      <c r="K66" s="312"/>
      <c r="L66" s="312"/>
      <c r="M66" s="886"/>
      <c r="N66" s="112"/>
    </row>
    <row r="67" spans="1:14" ht="15" x14ac:dyDescent="0.2">
      <c r="A67" s="1060"/>
      <c r="B67" s="307"/>
      <c r="C67" s="308"/>
      <c r="D67" s="309"/>
      <c r="E67" s="309"/>
      <c r="F67" s="310"/>
      <c r="G67" s="311"/>
      <c r="H67" s="307"/>
      <c r="I67" s="485"/>
      <c r="J67" s="312"/>
      <c r="K67" s="312"/>
      <c r="L67" s="312"/>
      <c r="M67" s="316"/>
      <c r="N67" s="313"/>
    </row>
    <row r="68" spans="1:14" ht="15" x14ac:dyDescent="0.2">
      <c r="A68" s="1060"/>
      <c r="B68" s="307"/>
      <c r="C68" s="308"/>
      <c r="D68" s="309"/>
      <c r="E68" s="309"/>
      <c r="F68" s="310"/>
      <c r="G68" s="311"/>
      <c r="H68" s="307"/>
      <c r="I68" s="312"/>
      <c r="J68" s="312"/>
      <c r="K68" s="312"/>
      <c r="L68" s="312"/>
      <c r="M68" s="316"/>
      <c r="N68" s="313"/>
    </row>
    <row r="69" spans="1:14" ht="15" x14ac:dyDescent="0.2">
      <c r="A69" s="1060"/>
      <c r="B69" s="307"/>
      <c r="C69" s="308"/>
      <c r="D69" s="309"/>
      <c r="E69" s="309"/>
      <c r="F69" s="310"/>
      <c r="G69" s="311"/>
      <c r="H69" s="307"/>
      <c r="I69" s="312"/>
      <c r="J69" s="312"/>
      <c r="K69" s="312"/>
      <c r="L69" s="312"/>
      <c r="M69" s="316"/>
      <c r="N69" s="313"/>
    </row>
    <row r="70" spans="1:14" ht="15" x14ac:dyDescent="0.2">
      <c r="A70" s="1060"/>
      <c r="B70" s="307"/>
      <c r="C70" s="308"/>
      <c r="D70" s="309"/>
      <c r="E70" s="309"/>
      <c r="F70" s="310"/>
      <c r="G70" s="311"/>
      <c r="H70" s="307"/>
      <c r="I70" s="312"/>
      <c r="J70" s="312"/>
      <c r="K70" s="312"/>
      <c r="L70" s="312"/>
      <c r="M70" s="316"/>
      <c r="N70" s="313"/>
    </row>
    <row r="71" spans="1:14" ht="15" x14ac:dyDescent="0.2">
      <c r="A71" s="1060"/>
      <c r="B71" s="307"/>
      <c r="C71" s="308"/>
      <c r="D71" s="309"/>
      <c r="E71" s="309"/>
      <c r="F71" s="310"/>
      <c r="G71" s="311"/>
      <c r="H71" s="307"/>
      <c r="I71" s="312"/>
      <c r="J71" s="312"/>
      <c r="K71" s="312"/>
      <c r="L71" s="312"/>
      <c r="M71" s="316"/>
      <c r="N71" s="313"/>
    </row>
    <row r="72" spans="1:14" ht="15" x14ac:dyDescent="0.2">
      <c r="A72" s="1060"/>
      <c r="B72" s="307"/>
      <c r="C72" s="308"/>
      <c r="D72" s="309"/>
      <c r="E72" s="309"/>
      <c r="F72" s="310"/>
      <c r="G72" s="311"/>
      <c r="H72" s="314"/>
      <c r="I72" s="312"/>
      <c r="J72" s="312"/>
      <c r="K72" s="312"/>
      <c r="L72" s="312"/>
      <c r="M72" s="316"/>
      <c r="N72" s="313"/>
    </row>
    <row r="73" spans="1:14" ht="15" x14ac:dyDescent="0.2">
      <c r="A73" s="1060"/>
      <c r="B73" s="316"/>
      <c r="C73" s="308"/>
      <c r="D73" s="309"/>
      <c r="E73" s="309"/>
      <c r="F73" s="310"/>
      <c r="G73" s="311"/>
      <c r="H73" s="314"/>
      <c r="I73" s="312"/>
      <c r="J73" s="312"/>
      <c r="K73" s="312"/>
      <c r="L73" s="312"/>
      <c r="M73" s="316"/>
      <c r="N73" s="313"/>
    </row>
    <row r="74" spans="1:14" ht="15" x14ac:dyDescent="0.2">
      <c r="A74" s="1060"/>
      <c r="B74" s="307"/>
      <c r="C74" s="308"/>
      <c r="D74" s="309"/>
      <c r="E74" s="309"/>
      <c r="F74" s="310"/>
      <c r="G74" s="311"/>
      <c r="H74" s="314"/>
      <c r="I74" s="312"/>
      <c r="J74" s="312"/>
      <c r="K74" s="312"/>
      <c r="L74" s="312"/>
      <c r="M74" s="316"/>
      <c r="N74" s="313"/>
    </row>
    <row r="75" spans="1:14" ht="15" x14ac:dyDescent="0.2">
      <c r="A75" s="1060"/>
      <c r="B75" s="307"/>
      <c r="C75" s="315"/>
      <c r="D75" s="309"/>
      <c r="E75" s="309"/>
      <c r="F75" s="310"/>
      <c r="G75" s="311"/>
      <c r="H75" s="314"/>
      <c r="I75" s="312"/>
      <c r="J75" s="312"/>
      <c r="K75" s="312"/>
      <c r="L75" s="312"/>
      <c r="M75" s="316"/>
      <c r="N75" s="313"/>
    </row>
    <row r="76" spans="1:14" ht="15" x14ac:dyDescent="0.2">
      <c r="A76" s="1060"/>
      <c r="B76" s="307"/>
      <c r="C76" s="315"/>
      <c r="D76" s="309"/>
      <c r="E76" s="309"/>
      <c r="F76" s="310"/>
      <c r="G76" s="311"/>
      <c r="H76" s="314"/>
      <c r="I76" s="312"/>
      <c r="J76" s="312"/>
      <c r="K76" s="312"/>
      <c r="L76" s="312"/>
      <c r="M76" s="316"/>
      <c r="N76" s="313"/>
    </row>
    <row r="77" spans="1:14" ht="15" x14ac:dyDescent="0.2">
      <c r="A77" s="1060"/>
      <c r="B77" s="307"/>
      <c r="C77" s="315"/>
      <c r="D77" s="309"/>
      <c r="E77" s="309"/>
      <c r="F77" s="310"/>
      <c r="G77" s="311"/>
      <c r="H77" s="314"/>
      <c r="I77" s="312"/>
      <c r="J77" s="312"/>
      <c r="K77" s="312"/>
      <c r="L77" s="312"/>
      <c r="M77" s="316"/>
      <c r="N77" s="313"/>
    </row>
    <row r="78" spans="1:14" ht="15" x14ac:dyDescent="0.2">
      <c r="A78" s="1060"/>
      <c r="B78" s="307"/>
      <c r="C78" s="308"/>
      <c r="D78" s="309"/>
      <c r="E78" s="309"/>
      <c r="F78" s="310"/>
      <c r="G78" s="311"/>
      <c r="H78" s="314"/>
      <c r="I78" s="312"/>
      <c r="J78" s="312"/>
      <c r="K78" s="312"/>
      <c r="L78" s="312"/>
      <c r="M78" s="316"/>
      <c r="N78" s="313"/>
    </row>
    <row r="79" spans="1:14" x14ac:dyDescent="0.2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</row>
    <row r="80" spans="1:14" x14ac:dyDescent="0.2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</row>
    <row r="81" spans="1:14" x14ac:dyDescent="0.2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</row>
    <row r="82" spans="1:14" x14ac:dyDescent="0.2">
      <c r="A82" s="187"/>
      <c r="B82" s="187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</row>
  </sheetData>
  <mergeCells count="16">
    <mergeCell ref="A67:A72"/>
    <mergeCell ref="A73:A78"/>
    <mergeCell ref="A43:A45"/>
    <mergeCell ref="A49:A51"/>
    <mergeCell ref="A55:A57"/>
    <mergeCell ref="A61:A63"/>
    <mergeCell ref="F5:S5"/>
    <mergeCell ref="F4:I4"/>
    <mergeCell ref="A31:A33"/>
    <mergeCell ref="A37:A39"/>
    <mergeCell ref="A2:N2"/>
    <mergeCell ref="A3:N3"/>
    <mergeCell ref="A7:A10"/>
    <mergeCell ref="A13:A16"/>
    <mergeCell ref="A19:A22"/>
    <mergeCell ref="A25:A28"/>
  </mergeCells>
  <pageMargins left="0.7" right="0.7" top="0.75" bottom="0.75" header="0.3" footer="0.3"/>
  <pageSetup paperSize="9" scale="7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99"/>
  </sheetPr>
  <dimension ref="A1:AF37"/>
  <sheetViews>
    <sheetView tabSelected="1" view="pageLayout" zoomScale="73" zoomScaleNormal="55" zoomScaleSheetLayoutView="80" zoomScalePageLayoutView="73" workbookViewId="0">
      <selection activeCell="AG18" sqref="AG18"/>
    </sheetView>
  </sheetViews>
  <sheetFormatPr defaultColWidth="2.28515625" defaultRowHeight="12.75" x14ac:dyDescent="0.2"/>
  <cols>
    <col min="1" max="1" width="6.7109375" customWidth="1"/>
    <col min="2" max="2" width="36.5703125" customWidth="1"/>
    <col min="3" max="5" width="4.7109375" style="8" customWidth="1"/>
    <col min="6" max="6" width="4.7109375" customWidth="1"/>
    <col min="7" max="7" width="4.7109375" style="8" customWidth="1"/>
    <col min="8" max="8" width="4.7109375" customWidth="1"/>
    <col min="9" max="9" width="4.7109375" style="8" customWidth="1"/>
    <col min="10" max="10" width="4.7109375" customWidth="1"/>
    <col min="11" max="11" width="4.7109375" style="8" customWidth="1"/>
    <col min="12" max="12" width="4.7109375" customWidth="1"/>
    <col min="13" max="13" width="4.7109375" style="8" customWidth="1"/>
    <col min="14" max="14" width="4.7109375" customWidth="1"/>
    <col min="15" max="15" width="4.7109375" style="8" customWidth="1"/>
    <col min="16" max="16" width="4.7109375" customWidth="1"/>
    <col min="17" max="19" width="4.7109375" style="8" customWidth="1"/>
    <col min="20" max="20" width="4.5703125" customWidth="1"/>
    <col min="21" max="21" width="17.42578125" customWidth="1"/>
    <col min="22" max="22" width="4.7109375" style="8" customWidth="1"/>
    <col min="23" max="25" width="4.7109375" customWidth="1"/>
    <col min="26" max="26" width="4.7109375" style="8" customWidth="1"/>
    <col min="27" max="27" width="4.7109375" customWidth="1"/>
    <col min="28" max="28" width="4.7109375" style="8" customWidth="1"/>
    <col min="29" max="29" width="4.7109375" customWidth="1"/>
    <col min="30" max="30" width="4.7109375" style="8" customWidth="1"/>
    <col min="31" max="31" width="4.7109375" customWidth="1"/>
    <col min="32" max="32" width="9" style="99" customWidth="1"/>
    <col min="33" max="228" width="9.140625" customWidth="1"/>
    <col min="229" max="229" width="5.5703125" customWidth="1"/>
    <col min="230" max="230" width="26.140625" customWidth="1"/>
    <col min="231" max="231" width="3.140625" customWidth="1"/>
    <col min="232" max="232" width="1.5703125" customWidth="1"/>
    <col min="233" max="233" width="0" hidden="1" customWidth="1"/>
    <col min="234" max="234" width="3.140625" customWidth="1"/>
    <col min="235" max="235" width="2.28515625" customWidth="1"/>
    <col min="236" max="236" width="0.7109375" customWidth="1"/>
    <col min="237" max="237" width="3.5703125" customWidth="1"/>
    <col min="238" max="238" width="1.140625" customWidth="1"/>
    <col min="239" max="239" width="3.140625" customWidth="1"/>
    <col min="240" max="240" width="2.85546875" customWidth="1"/>
    <col min="241" max="242" width="2.28515625" customWidth="1"/>
    <col min="243" max="243" width="2.7109375" customWidth="1"/>
  </cols>
  <sheetData>
    <row r="1" spans="1:32" x14ac:dyDescent="0.2">
      <c r="A1" s="927" t="s">
        <v>30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927"/>
      <c r="P1" s="927"/>
      <c r="Q1" s="927"/>
      <c r="R1" s="927"/>
      <c r="S1" s="927"/>
      <c r="T1" s="927"/>
      <c r="U1" s="927"/>
      <c r="V1" s="927"/>
      <c r="W1" s="927"/>
      <c r="X1" s="927"/>
      <c r="Y1" s="927"/>
      <c r="Z1" s="927"/>
      <c r="AA1" s="927"/>
      <c r="AB1" s="927"/>
      <c r="AC1" s="927"/>
      <c r="AD1" s="927"/>
      <c r="AE1" s="927"/>
      <c r="AF1" s="927"/>
    </row>
    <row r="2" spans="1:32" x14ac:dyDescent="0.2">
      <c r="A2" s="927" t="s">
        <v>101</v>
      </c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927"/>
      <c r="P2" s="927"/>
      <c r="Q2" s="927"/>
      <c r="R2" s="927"/>
      <c r="S2" s="927"/>
      <c r="T2" s="927"/>
      <c r="U2" s="927"/>
      <c r="V2" s="927"/>
      <c r="W2" s="927"/>
      <c r="X2" s="927"/>
      <c r="Y2" s="927"/>
      <c r="Z2" s="927"/>
      <c r="AA2" s="927"/>
      <c r="AB2" s="927"/>
      <c r="AC2" s="927"/>
      <c r="AD2" s="927"/>
      <c r="AE2" s="927"/>
      <c r="AF2" s="927"/>
    </row>
    <row r="3" spans="1:32" x14ac:dyDescent="0.2">
      <c r="A3" s="927" t="s">
        <v>124</v>
      </c>
      <c r="B3" s="927"/>
      <c r="C3" s="927"/>
      <c r="D3" s="927"/>
      <c r="E3" s="927"/>
      <c r="F3" s="927"/>
      <c r="G3" s="927"/>
      <c r="H3" s="927"/>
      <c r="I3" s="927"/>
      <c r="J3" s="927"/>
      <c r="K3" s="927"/>
      <c r="L3" s="927"/>
      <c r="M3" s="927"/>
      <c r="N3" s="927"/>
      <c r="O3" s="927"/>
      <c r="P3" s="927"/>
      <c r="Q3" s="927"/>
      <c r="R3" s="927"/>
      <c r="S3" s="927"/>
      <c r="T3" s="927"/>
      <c r="U3" s="927"/>
      <c r="V3" s="927"/>
      <c r="W3" s="927"/>
      <c r="X3" s="927"/>
      <c r="Y3" s="927"/>
      <c r="Z3" s="927"/>
      <c r="AA3" s="927"/>
      <c r="AB3" s="927"/>
      <c r="AC3" s="927"/>
      <c r="AD3" s="927"/>
      <c r="AE3" s="927"/>
      <c r="AF3" s="927"/>
    </row>
    <row r="4" spans="1:32" x14ac:dyDescent="0.2">
      <c r="A4" s="927" t="s">
        <v>125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927"/>
      <c r="N4" s="927"/>
      <c r="O4" s="927"/>
      <c r="P4" s="927"/>
      <c r="Q4" s="927"/>
      <c r="R4" s="927"/>
      <c r="S4" s="927"/>
      <c r="T4" s="927"/>
      <c r="U4" s="927"/>
      <c r="V4" s="927"/>
      <c r="W4" s="927"/>
      <c r="X4" s="927"/>
      <c r="Y4" s="927"/>
      <c r="Z4" s="927"/>
      <c r="AA4" s="927"/>
      <c r="AB4" s="927"/>
      <c r="AC4" s="927"/>
      <c r="AD4" s="927"/>
      <c r="AE4" s="927"/>
      <c r="AF4" s="927"/>
    </row>
    <row r="5" spans="1:32" x14ac:dyDescent="0.2">
      <c r="A5" s="972"/>
      <c r="B5" s="972"/>
      <c r="C5" s="972"/>
      <c r="D5" s="972"/>
      <c r="E5" s="972"/>
      <c r="F5" s="972"/>
      <c r="G5" s="972"/>
      <c r="H5" s="972"/>
      <c r="I5" s="972"/>
      <c r="J5" s="972"/>
      <c r="K5" s="972"/>
      <c r="L5" s="972"/>
      <c r="M5" s="972"/>
      <c r="N5" s="972"/>
      <c r="O5" s="317"/>
      <c r="P5" s="111"/>
      <c r="Q5" s="317"/>
      <c r="R5" s="317"/>
      <c r="S5" s="317"/>
      <c r="T5" s="111"/>
      <c r="U5" s="111"/>
      <c r="V5" s="317"/>
      <c r="W5" s="111"/>
      <c r="X5" s="111"/>
      <c r="Y5" s="111"/>
      <c r="Z5" s="317"/>
      <c r="AA5" s="111"/>
      <c r="AB5" s="317"/>
      <c r="AC5" s="111"/>
      <c r="AD5" s="317"/>
      <c r="AE5" s="111"/>
      <c r="AF5" s="558"/>
    </row>
    <row r="6" spans="1:32" ht="15.75" x14ac:dyDescent="0.25">
      <c r="A6" s="929" t="s">
        <v>90</v>
      </c>
      <c r="B6" s="929"/>
      <c r="C6" s="929"/>
      <c r="D6" s="929"/>
      <c r="E6" s="929"/>
      <c r="F6" s="929"/>
      <c r="G6" s="929"/>
      <c r="H6" s="929"/>
      <c r="I6" s="929"/>
      <c r="J6" s="929"/>
      <c r="K6" s="929"/>
      <c r="L6" s="929"/>
      <c r="M6" s="929"/>
      <c r="N6" s="929"/>
      <c r="O6" s="929"/>
      <c r="P6" s="929"/>
      <c r="Q6" s="929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</row>
    <row r="7" spans="1:32" ht="15.75" x14ac:dyDescent="0.25">
      <c r="A7" s="926"/>
      <c r="B7" s="926"/>
      <c r="C7" s="926"/>
      <c r="D7" s="950" t="s">
        <v>324</v>
      </c>
      <c r="E7" s="950"/>
      <c r="F7" s="950"/>
      <c r="G7" s="950"/>
      <c r="H7" s="950"/>
      <c r="I7" s="950"/>
      <c r="J7" s="950"/>
      <c r="K7" s="950"/>
      <c r="L7" s="950"/>
      <c r="M7" s="950"/>
      <c r="N7" s="950"/>
      <c r="O7" s="950"/>
      <c r="P7" s="950"/>
      <c r="Q7" s="950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319"/>
      <c r="AC7" s="111"/>
      <c r="AD7" s="317"/>
      <c r="AE7" s="111"/>
      <c r="AF7" s="558"/>
    </row>
    <row r="8" spans="1:32" ht="15.75" x14ac:dyDescent="0.25">
      <c r="A8" s="926" t="s">
        <v>240</v>
      </c>
      <c r="B8" s="926"/>
      <c r="C8" s="926"/>
      <c r="D8" s="950" t="s">
        <v>364</v>
      </c>
      <c r="E8" s="950"/>
      <c r="F8" s="950"/>
      <c r="G8" s="950"/>
      <c r="H8" s="950"/>
      <c r="I8" s="950"/>
      <c r="J8" s="950"/>
      <c r="K8" s="950"/>
      <c r="L8" s="950"/>
      <c r="M8" s="950"/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0"/>
      <c r="Y8" s="950"/>
      <c r="Z8" s="926" t="s">
        <v>123</v>
      </c>
      <c r="AA8" s="926"/>
      <c r="AB8" s="926"/>
      <c r="AC8" s="926"/>
      <c r="AD8" s="926"/>
      <c r="AE8" s="926"/>
      <c r="AF8" s="926"/>
    </row>
    <row r="9" spans="1:32" ht="15.75" thickBot="1" x14ac:dyDescent="0.25">
      <c r="A9" s="187"/>
      <c r="B9" s="187"/>
      <c r="C9" s="187"/>
      <c r="D9" s="187"/>
      <c r="E9" s="392"/>
      <c r="F9" s="559"/>
      <c r="G9" s="559"/>
      <c r="H9" s="559"/>
      <c r="I9" s="559"/>
      <c r="J9" s="559"/>
      <c r="K9" s="559"/>
      <c r="L9" s="559"/>
      <c r="M9" s="1075" t="s">
        <v>66</v>
      </c>
      <c r="N9" s="1075"/>
      <c r="O9" s="141"/>
      <c r="P9" s="141"/>
      <c r="Q9" s="141"/>
      <c r="R9" s="141"/>
      <c r="S9" s="141"/>
      <c r="T9" s="141"/>
      <c r="U9" s="141"/>
      <c r="V9" s="320"/>
      <c r="W9" s="320"/>
      <c r="X9" s="320"/>
      <c r="Y9" s="321"/>
      <c r="Z9" s="321"/>
      <c r="AA9" s="558"/>
      <c r="AB9" s="558"/>
      <c r="AC9" s="558"/>
      <c r="AD9" s="317"/>
      <c r="AE9" s="111"/>
      <c r="AF9" s="558"/>
    </row>
    <row r="10" spans="1:32" ht="37.15" customHeight="1" thickBot="1" x14ac:dyDescent="0.3">
      <c r="A10" s="1076" t="s">
        <v>141</v>
      </c>
      <c r="B10" s="1078" t="s">
        <v>142</v>
      </c>
      <c r="C10" s="1080" t="s">
        <v>271</v>
      </c>
      <c r="D10" s="1081"/>
      <c r="E10" s="1081"/>
      <c r="F10" s="1082"/>
      <c r="G10" s="1083" t="s">
        <v>325</v>
      </c>
      <c r="H10" s="1081"/>
      <c r="I10" s="1081"/>
      <c r="J10" s="1084"/>
      <c r="K10" s="1064" t="s">
        <v>143</v>
      </c>
      <c r="L10" s="1065"/>
      <c r="M10" s="1065"/>
      <c r="N10" s="1065"/>
      <c r="O10" s="1065"/>
      <c r="P10" s="1065"/>
      <c r="Q10" s="1065"/>
      <c r="R10" s="1065"/>
      <c r="S10" s="1066"/>
      <c r="T10" s="1066"/>
      <c r="U10" s="817" t="s">
        <v>199</v>
      </c>
      <c r="V10" s="1064" t="s">
        <v>144</v>
      </c>
      <c r="W10" s="1065"/>
      <c r="X10" s="1065"/>
      <c r="Y10" s="1065"/>
      <c r="Z10" s="1065"/>
      <c r="AA10" s="1065"/>
      <c r="AB10" s="1065"/>
      <c r="AC10" s="1065"/>
      <c r="AD10" s="1066"/>
      <c r="AE10" s="1066"/>
      <c r="AF10" s="1067" t="s">
        <v>200</v>
      </c>
    </row>
    <row r="11" spans="1:32" ht="37.15" customHeight="1" thickBot="1" x14ac:dyDescent="0.25">
      <c r="A11" s="1077"/>
      <c r="B11" s="1079"/>
      <c r="C11" s="1069">
        <v>63</v>
      </c>
      <c r="D11" s="1070"/>
      <c r="E11" s="1071" t="s">
        <v>145</v>
      </c>
      <c r="F11" s="1072"/>
      <c r="G11" s="1073">
        <v>63</v>
      </c>
      <c r="H11" s="1074"/>
      <c r="I11" s="1073" t="s">
        <v>145</v>
      </c>
      <c r="J11" s="1070"/>
      <c r="K11" s="1069">
        <v>63</v>
      </c>
      <c r="L11" s="1070"/>
      <c r="M11" s="1073">
        <v>68</v>
      </c>
      <c r="N11" s="1070"/>
      <c r="O11" s="1073">
        <v>73</v>
      </c>
      <c r="P11" s="1070"/>
      <c r="Q11" s="1073">
        <v>85</v>
      </c>
      <c r="R11" s="1070"/>
      <c r="S11" s="1073" t="s">
        <v>78</v>
      </c>
      <c r="T11" s="1070"/>
      <c r="U11" s="818" t="s">
        <v>193</v>
      </c>
      <c r="V11" s="1069">
        <v>63</v>
      </c>
      <c r="W11" s="1070"/>
      <c r="X11" s="1071">
        <v>68</v>
      </c>
      <c r="Y11" s="1072"/>
      <c r="Z11" s="1073">
        <v>73</v>
      </c>
      <c r="AA11" s="1070"/>
      <c r="AB11" s="1073">
        <v>85</v>
      </c>
      <c r="AC11" s="1070"/>
      <c r="AD11" s="1073" t="s">
        <v>78</v>
      </c>
      <c r="AE11" s="1070"/>
      <c r="AF11" s="1068"/>
    </row>
    <row r="12" spans="1:32" ht="30.6" customHeight="1" x14ac:dyDescent="0.3">
      <c r="A12" s="819">
        <v>1</v>
      </c>
      <c r="B12" s="725" t="s">
        <v>157</v>
      </c>
      <c r="C12" s="636">
        <v>20</v>
      </c>
      <c r="D12" s="637"/>
      <c r="E12" s="638">
        <v>18</v>
      </c>
      <c r="F12" s="637"/>
      <c r="G12" s="638">
        <v>20</v>
      </c>
      <c r="H12" s="639"/>
      <c r="I12" s="638">
        <v>20</v>
      </c>
      <c r="J12" s="640"/>
      <c r="K12" s="636">
        <v>18</v>
      </c>
      <c r="L12" s="637"/>
      <c r="M12" s="638">
        <v>20</v>
      </c>
      <c r="N12" s="637">
        <v>18</v>
      </c>
      <c r="O12" s="638">
        <v>20</v>
      </c>
      <c r="P12" s="637">
        <v>16</v>
      </c>
      <c r="Q12" s="638"/>
      <c r="R12" s="637"/>
      <c r="S12" s="638"/>
      <c r="T12" s="637"/>
      <c r="U12" s="641">
        <v>18</v>
      </c>
      <c r="V12" s="636">
        <v>18</v>
      </c>
      <c r="W12" s="637">
        <v>16</v>
      </c>
      <c r="X12" s="638"/>
      <c r="Y12" s="639"/>
      <c r="Z12" s="637">
        <v>20</v>
      </c>
      <c r="AA12" s="637"/>
      <c r="AB12" s="638">
        <v>18</v>
      </c>
      <c r="AC12" s="637">
        <v>16</v>
      </c>
      <c r="AD12" s="638"/>
      <c r="AE12" s="637"/>
      <c r="AF12" s="820">
        <f t="shared" ref="AF12:AF13" si="0">SUM(C12:AE12)</f>
        <v>276</v>
      </c>
    </row>
    <row r="13" spans="1:32" ht="30.6" customHeight="1" x14ac:dyDescent="0.3">
      <c r="A13" s="821">
        <v>2</v>
      </c>
      <c r="B13" s="726" t="s">
        <v>31</v>
      </c>
      <c r="C13" s="642"/>
      <c r="D13" s="643"/>
      <c r="E13" s="644">
        <v>20</v>
      </c>
      <c r="F13" s="643">
        <v>16</v>
      </c>
      <c r="G13" s="644"/>
      <c r="H13" s="645"/>
      <c r="I13" s="644">
        <v>16</v>
      </c>
      <c r="J13" s="646">
        <v>15</v>
      </c>
      <c r="K13" s="642"/>
      <c r="L13" s="643"/>
      <c r="M13" s="644">
        <v>15</v>
      </c>
      <c r="N13" s="643">
        <v>14</v>
      </c>
      <c r="O13" s="644"/>
      <c r="P13" s="643"/>
      <c r="Q13" s="644">
        <v>18</v>
      </c>
      <c r="R13" s="643"/>
      <c r="S13" s="644">
        <v>20</v>
      </c>
      <c r="T13" s="643">
        <v>16</v>
      </c>
      <c r="U13" s="647">
        <v>20</v>
      </c>
      <c r="V13" s="642"/>
      <c r="W13" s="643"/>
      <c r="X13" s="644">
        <v>20</v>
      </c>
      <c r="Y13" s="645">
        <v>18</v>
      </c>
      <c r="Z13" s="644"/>
      <c r="AA13" s="643"/>
      <c r="AB13" s="644">
        <v>20</v>
      </c>
      <c r="AC13" s="643">
        <v>15</v>
      </c>
      <c r="AD13" s="644">
        <v>18</v>
      </c>
      <c r="AE13" s="643"/>
      <c r="AF13" s="822">
        <f t="shared" si="0"/>
        <v>261</v>
      </c>
    </row>
    <row r="14" spans="1:32" ht="30.6" customHeight="1" x14ac:dyDescent="0.3">
      <c r="A14" s="823">
        <v>3</v>
      </c>
      <c r="B14" s="727" t="s">
        <v>146</v>
      </c>
      <c r="C14" s="648"/>
      <c r="D14" s="649"/>
      <c r="E14" s="650"/>
      <c r="F14" s="649"/>
      <c r="G14" s="650">
        <v>14</v>
      </c>
      <c r="H14" s="651"/>
      <c r="I14" s="650"/>
      <c r="J14" s="652"/>
      <c r="K14" s="648">
        <v>20</v>
      </c>
      <c r="L14" s="649"/>
      <c r="M14" s="650"/>
      <c r="N14" s="649"/>
      <c r="O14" s="650"/>
      <c r="P14" s="649"/>
      <c r="Q14" s="650">
        <v>16</v>
      </c>
      <c r="R14" s="649"/>
      <c r="S14" s="650">
        <v>18</v>
      </c>
      <c r="T14" s="649">
        <v>25</v>
      </c>
      <c r="U14" s="653"/>
      <c r="V14" s="648">
        <v>20</v>
      </c>
      <c r="W14" s="649"/>
      <c r="X14" s="650"/>
      <c r="Y14" s="649"/>
      <c r="Z14" s="650">
        <v>18</v>
      </c>
      <c r="AA14" s="649"/>
      <c r="AB14" s="650"/>
      <c r="AC14" s="649"/>
      <c r="AD14" s="650">
        <v>15</v>
      </c>
      <c r="AE14" s="649"/>
      <c r="AF14" s="822">
        <f>SUM(C14:AE14)</f>
        <v>146</v>
      </c>
    </row>
    <row r="15" spans="1:32" ht="30.6" customHeight="1" x14ac:dyDescent="0.3">
      <c r="A15" s="823">
        <v>4</v>
      </c>
      <c r="B15" s="727" t="s">
        <v>251</v>
      </c>
      <c r="C15" s="648"/>
      <c r="D15" s="649"/>
      <c r="E15" s="650"/>
      <c r="F15" s="649"/>
      <c r="G15" s="650"/>
      <c r="H15" s="651"/>
      <c r="I15" s="650"/>
      <c r="J15" s="652"/>
      <c r="K15" s="648"/>
      <c r="L15" s="649"/>
      <c r="M15" s="650">
        <v>16</v>
      </c>
      <c r="N15" s="649"/>
      <c r="O15" s="650">
        <v>18</v>
      </c>
      <c r="P15" s="649"/>
      <c r="Q15" s="650">
        <v>20</v>
      </c>
      <c r="R15" s="649">
        <v>15</v>
      </c>
      <c r="S15" s="650">
        <v>14</v>
      </c>
      <c r="T15" s="649"/>
      <c r="U15" s="653">
        <v>16</v>
      </c>
      <c r="V15" s="648"/>
      <c r="W15" s="649"/>
      <c r="X15" s="650"/>
      <c r="Y15" s="649"/>
      <c r="Z15" s="650"/>
      <c r="AA15" s="649"/>
      <c r="AB15" s="650"/>
      <c r="AC15" s="649"/>
      <c r="AD15" s="650"/>
      <c r="AE15" s="649"/>
      <c r="AF15" s="822">
        <f>SUM(C15:AE15)</f>
        <v>99</v>
      </c>
    </row>
    <row r="16" spans="1:32" ht="30.6" customHeight="1" x14ac:dyDescent="0.3">
      <c r="A16" s="823">
        <v>5</v>
      </c>
      <c r="B16" s="727" t="s">
        <v>250</v>
      </c>
      <c r="C16" s="648"/>
      <c r="D16" s="649"/>
      <c r="E16" s="650"/>
      <c r="F16" s="649"/>
      <c r="G16" s="650">
        <v>15</v>
      </c>
      <c r="H16" s="651"/>
      <c r="I16" s="650"/>
      <c r="J16" s="652"/>
      <c r="K16" s="648"/>
      <c r="L16" s="649"/>
      <c r="M16" s="650"/>
      <c r="N16" s="649"/>
      <c r="O16" s="650"/>
      <c r="P16" s="649"/>
      <c r="Q16" s="650"/>
      <c r="R16" s="649"/>
      <c r="S16" s="650"/>
      <c r="T16" s="649"/>
      <c r="U16" s="653"/>
      <c r="V16" s="648"/>
      <c r="W16" s="649"/>
      <c r="X16" s="650"/>
      <c r="Y16" s="649"/>
      <c r="Z16" s="650"/>
      <c r="AA16" s="649"/>
      <c r="AB16" s="650">
        <v>13</v>
      </c>
      <c r="AC16" s="649"/>
      <c r="AD16" s="650">
        <v>16</v>
      </c>
      <c r="AE16" s="649"/>
      <c r="AF16" s="822">
        <f>SUM(C16:AE16)</f>
        <v>44</v>
      </c>
    </row>
    <row r="17" spans="1:32" ht="30.6" customHeight="1" thickBot="1" x14ac:dyDescent="0.35">
      <c r="A17" s="824">
        <v>6</v>
      </c>
      <c r="B17" s="826" t="s">
        <v>346</v>
      </c>
      <c r="C17" s="654"/>
      <c r="D17" s="655"/>
      <c r="E17" s="656"/>
      <c r="F17" s="655"/>
      <c r="G17" s="656"/>
      <c r="H17" s="657"/>
      <c r="I17" s="656"/>
      <c r="J17" s="658"/>
      <c r="K17" s="654"/>
      <c r="L17" s="655"/>
      <c r="M17" s="656"/>
      <c r="N17" s="655"/>
      <c r="O17" s="656"/>
      <c r="P17" s="655"/>
      <c r="Q17" s="656"/>
      <c r="R17" s="655"/>
      <c r="S17" s="656"/>
      <c r="T17" s="655"/>
      <c r="U17" s="659"/>
      <c r="V17" s="654"/>
      <c r="W17" s="655"/>
      <c r="X17" s="656"/>
      <c r="Y17" s="655"/>
      <c r="Z17" s="656"/>
      <c r="AA17" s="655"/>
      <c r="AB17" s="656"/>
      <c r="AC17" s="655"/>
      <c r="AD17" s="656">
        <v>20</v>
      </c>
      <c r="AE17" s="655"/>
      <c r="AF17" s="825">
        <f>SUM(C17:AE17)</f>
        <v>20</v>
      </c>
    </row>
    <row r="18" spans="1:32" x14ac:dyDescent="0.2">
      <c r="A18" s="583"/>
      <c r="B18" s="610"/>
      <c r="C18" s="584"/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4"/>
      <c r="S18" s="584"/>
      <c r="T18" s="584"/>
      <c r="U18" s="584"/>
      <c r="V18" s="584"/>
      <c r="W18" s="584"/>
      <c r="X18" s="584"/>
      <c r="Y18" s="584"/>
      <c r="Z18" s="584"/>
      <c r="AA18" s="584"/>
      <c r="AB18" s="584"/>
      <c r="AC18" s="584"/>
      <c r="AD18" s="584"/>
      <c r="AE18" s="584"/>
      <c r="AF18" s="606"/>
    </row>
    <row r="19" spans="1:32" x14ac:dyDescent="0.2">
      <c r="A19" s="583"/>
      <c r="B19" s="610"/>
      <c r="C19" s="584"/>
      <c r="D19" s="584"/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4"/>
      <c r="Z19" s="584"/>
      <c r="AA19" s="584"/>
      <c r="AB19" s="584"/>
      <c r="AC19" s="584"/>
      <c r="AD19" s="584"/>
      <c r="AE19" s="584"/>
      <c r="AF19" s="606"/>
    </row>
    <row r="20" spans="1:32" x14ac:dyDescent="0.2">
      <c r="A20" s="583"/>
      <c r="B20" s="552"/>
      <c r="C20" s="584"/>
      <c r="D20" s="584"/>
      <c r="E20" s="585"/>
      <c r="F20" s="584"/>
      <c r="G20" s="584"/>
      <c r="H20" s="584"/>
      <c r="I20" s="584"/>
      <c r="J20" s="584"/>
      <c r="K20" s="584"/>
      <c r="L20" s="584"/>
      <c r="M20" s="584"/>
      <c r="N20" s="584"/>
      <c r="O20" s="584"/>
      <c r="P20" s="584"/>
      <c r="Q20" s="584"/>
      <c r="R20" s="584"/>
      <c r="S20" s="584"/>
      <c r="T20" s="584"/>
      <c r="U20" s="584"/>
      <c r="V20" s="584"/>
      <c r="W20" s="584"/>
      <c r="X20" s="584"/>
      <c r="Y20" s="584"/>
      <c r="Z20" s="584"/>
      <c r="AA20" s="584"/>
      <c r="AB20" s="584"/>
      <c r="AC20" s="584"/>
      <c r="AD20" s="584"/>
      <c r="AE20" s="584"/>
      <c r="AF20" s="557"/>
    </row>
    <row r="21" spans="1:32" ht="33.6" customHeight="1" x14ac:dyDescent="0.2">
      <c r="A21" s="1061" t="s">
        <v>343</v>
      </c>
      <c r="B21" s="1061"/>
      <c r="C21" s="1061"/>
      <c r="D21" s="1061"/>
      <c r="E21" s="1061"/>
      <c r="F21" s="1061"/>
      <c r="G21" s="1061"/>
      <c r="H21" s="1061"/>
      <c r="I21" s="1061"/>
      <c r="J21" s="1061"/>
      <c r="K21" s="1061"/>
      <c r="L21" s="1061"/>
      <c r="M21" s="1061"/>
      <c r="N21" s="1061"/>
      <c r="O21" s="1061"/>
      <c r="P21" s="1061"/>
      <c r="Q21" s="1061"/>
      <c r="R21" s="1061"/>
      <c r="S21" s="1061"/>
      <c r="T21" s="1061"/>
      <c r="U21" s="1061"/>
      <c r="V21" s="1061"/>
      <c r="W21" s="1061"/>
      <c r="X21" s="1061"/>
      <c r="Y21" s="1061"/>
      <c r="Z21" s="1061"/>
      <c r="AA21" s="1061"/>
      <c r="AB21" s="1061"/>
      <c r="AC21" s="1061"/>
      <c r="AD21" s="1061"/>
      <c r="AE21" s="1061"/>
      <c r="AF21" s="1061"/>
    </row>
    <row r="22" spans="1:32" ht="24" customHeight="1" x14ac:dyDescent="0.2">
      <c r="A22" s="1061" t="s">
        <v>272</v>
      </c>
      <c r="B22" s="1061"/>
      <c r="C22" s="1061"/>
      <c r="D22" s="1061"/>
      <c r="E22" s="1061"/>
      <c r="F22" s="1061"/>
      <c r="G22" s="1061"/>
      <c r="H22" s="1061"/>
      <c r="I22" s="1061"/>
      <c r="J22" s="1061"/>
      <c r="K22" s="1061"/>
      <c r="L22" s="1061"/>
      <c r="M22" s="1061"/>
      <c r="N22" s="1061"/>
      <c r="O22" s="1061"/>
      <c r="P22" s="1061"/>
      <c r="Q22" s="1061"/>
      <c r="R22" s="1061"/>
      <c r="S22" s="1061"/>
      <c r="T22" s="1061"/>
      <c r="U22" s="1061"/>
      <c r="V22" s="1061"/>
      <c r="W22" s="1061"/>
      <c r="X22" s="1061"/>
      <c r="Y22" s="1061"/>
      <c r="Z22" s="1061"/>
      <c r="AA22" s="1061"/>
      <c r="AB22" s="1061"/>
      <c r="AC22" s="1061"/>
      <c r="AD22" s="1061"/>
      <c r="AE22" s="1061"/>
      <c r="AF22" s="1061"/>
    </row>
    <row r="23" spans="1:32" ht="24" customHeight="1" x14ac:dyDescent="0.2">
      <c r="A23" s="815"/>
      <c r="B23" s="815"/>
      <c r="C23" s="815"/>
      <c r="D23" s="815"/>
      <c r="E23" s="815"/>
      <c r="F23" s="815"/>
      <c r="G23" s="815"/>
      <c r="H23" s="815"/>
      <c r="I23" s="815"/>
      <c r="J23" s="815"/>
      <c r="K23" s="815"/>
      <c r="L23" s="815"/>
      <c r="M23" s="815"/>
      <c r="N23" s="815"/>
      <c r="O23" s="815"/>
      <c r="P23" s="815"/>
      <c r="Q23" s="815"/>
      <c r="R23" s="815"/>
      <c r="S23" s="815"/>
      <c r="T23" s="815"/>
      <c r="U23" s="815"/>
      <c r="V23" s="815"/>
      <c r="W23" s="815"/>
      <c r="X23" s="815"/>
      <c r="Y23" s="815"/>
      <c r="Z23" s="815"/>
      <c r="AA23" s="815"/>
      <c r="AB23" s="815"/>
      <c r="AC23" s="815"/>
      <c r="AD23" s="815"/>
      <c r="AE23" s="815"/>
      <c r="AF23" s="815"/>
    </row>
    <row r="24" spans="1:32" ht="24" customHeight="1" x14ac:dyDescent="0.2">
      <c r="A24" s="1062" t="s">
        <v>6</v>
      </c>
      <c r="B24" s="1063"/>
      <c r="C24" s="816">
        <v>1</v>
      </c>
      <c r="D24" s="816">
        <v>2</v>
      </c>
      <c r="E24" s="816">
        <v>3</v>
      </c>
      <c r="F24" s="816">
        <v>4</v>
      </c>
      <c r="G24" s="816">
        <v>5</v>
      </c>
      <c r="H24" s="816">
        <v>6</v>
      </c>
      <c r="I24" s="816">
        <v>7</v>
      </c>
      <c r="J24" s="816">
        <v>8</v>
      </c>
      <c r="K24" s="816">
        <v>9</v>
      </c>
      <c r="L24" s="816">
        <v>10</v>
      </c>
      <c r="M24" s="816">
        <v>11</v>
      </c>
      <c r="N24" s="816">
        <v>12</v>
      </c>
      <c r="O24" s="816">
        <v>13</v>
      </c>
      <c r="P24" s="816">
        <v>14</v>
      </c>
      <c r="Q24" s="816">
        <v>15</v>
      </c>
      <c r="R24" s="816">
        <v>16</v>
      </c>
      <c r="S24" s="816">
        <v>17</v>
      </c>
      <c r="T24" s="816">
        <v>18</v>
      </c>
      <c r="U24" s="365"/>
      <c r="V24" s="187"/>
      <c r="W24" s="322"/>
      <c r="X24" s="322"/>
      <c r="Y24" s="322"/>
      <c r="Z24" s="322"/>
      <c r="AA24" s="322"/>
      <c r="AB24" s="322"/>
      <c r="AC24" s="322"/>
      <c r="AD24" s="322"/>
      <c r="AE24" s="322"/>
      <c r="AF24" s="322"/>
    </row>
    <row r="25" spans="1:32" ht="24.6" customHeight="1" x14ac:dyDescent="0.2">
      <c r="A25" s="1062" t="s">
        <v>21</v>
      </c>
      <c r="B25" s="1063"/>
      <c r="C25" s="816">
        <v>20</v>
      </c>
      <c r="D25" s="816">
        <v>18</v>
      </c>
      <c r="E25" s="816">
        <v>16</v>
      </c>
      <c r="F25" s="816">
        <v>15</v>
      </c>
      <c r="G25" s="816">
        <v>14</v>
      </c>
      <c r="H25" s="816">
        <v>13</v>
      </c>
      <c r="I25" s="816">
        <v>12</v>
      </c>
      <c r="J25" s="816">
        <v>11</v>
      </c>
      <c r="K25" s="816">
        <v>10</v>
      </c>
      <c r="L25" s="816">
        <v>9</v>
      </c>
      <c r="M25" s="816">
        <v>8</v>
      </c>
      <c r="N25" s="816">
        <v>7</v>
      </c>
      <c r="O25" s="816">
        <v>6</v>
      </c>
      <c r="P25" s="816">
        <v>5</v>
      </c>
      <c r="Q25" s="816">
        <v>4</v>
      </c>
      <c r="R25" s="816">
        <v>3</v>
      </c>
      <c r="S25" s="816">
        <v>2</v>
      </c>
      <c r="T25" s="816">
        <v>1</v>
      </c>
      <c r="U25" s="366"/>
      <c r="V25" s="187"/>
      <c r="W25" s="322"/>
      <c r="X25" s="322"/>
      <c r="Y25" s="322"/>
      <c r="Z25" s="322"/>
      <c r="AA25" s="322"/>
      <c r="AB25" s="322"/>
      <c r="AC25" s="322"/>
      <c r="AD25" s="322"/>
      <c r="AE25" s="322"/>
      <c r="AF25" s="322"/>
    </row>
    <row r="26" spans="1:32" x14ac:dyDescent="0.2">
      <c r="A26" s="187"/>
      <c r="B26" s="111"/>
      <c r="C26" s="111"/>
      <c r="D26" s="111"/>
      <c r="E26" s="112"/>
      <c r="F26" s="111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</row>
    <row r="27" spans="1:32" x14ac:dyDescent="0.2">
      <c r="A27" s="187"/>
      <c r="B27" s="111"/>
      <c r="C27" s="111"/>
      <c r="D27" s="111"/>
      <c r="E27" s="112"/>
      <c r="F27" s="111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</row>
    <row r="28" spans="1:32" x14ac:dyDescent="0.2">
      <c r="A28" s="187"/>
      <c r="B28" s="111"/>
      <c r="C28" s="111"/>
      <c r="D28" s="111"/>
      <c r="E28" s="112"/>
      <c r="F28" s="111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</row>
    <row r="29" spans="1:32" ht="15.75" x14ac:dyDescent="0.25">
      <c r="A29" s="187"/>
      <c r="B29" s="318" t="s">
        <v>15</v>
      </c>
      <c r="C29" s="318"/>
      <c r="D29" s="611"/>
      <c r="E29" s="612" t="s">
        <v>239</v>
      </c>
      <c r="F29" s="613"/>
      <c r="G29" s="611"/>
      <c r="H29" s="611"/>
      <c r="I29" s="318"/>
      <c r="J29" s="318"/>
      <c r="K29" s="611"/>
      <c r="L29" s="614"/>
      <c r="M29" s="611"/>
      <c r="N29" s="187"/>
      <c r="O29" s="187"/>
      <c r="P29" s="199"/>
      <c r="Q29" s="187" t="s">
        <v>118</v>
      </c>
      <c r="R29" s="187"/>
      <c r="S29" s="187"/>
      <c r="T29" s="187"/>
      <c r="U29" s="187"/>
      <c r="V29" s="187"/>
      <c r="W29" s="187" t="s">
        <v>369</v>
      </c>
      <c r="X29" s="187"/>
      <c r="Y29" s="187"/>
      <c r="Z29" s="187"/>
      <c r="AA29" s="187"/>
      <c r="AB29" s="187"/>
      <c r="AC29" s="187"/>
      <c r="AD29" s="187"/>
      <c r="AE29" s="187"/>
      <c r="AF29" s="187"/>
    </row>
    <row r="30" spans="1:32" ht="15.75" x14ac:dyDescent="0.25">
      <c r="A30" s="187"/>
      <c r="B30" s="318"/>
      <c r="C30" s="318"/>
      <c r="D30" s="611"/>
      <c r="E30" s="613"/>
      <c r="F30" s="613"/>
      <c r="G30" s="611"/>
      <c r="H30" s="611"/>
      <c r="I30" s="318"/>
      <c r="J30" s="318"/>
      <c r="K30" s="611"/>
      <c r="L30" s="614"/>
      <c r="M30" s="611"/>
      <c r="N30" s="187"/>
      <c r="O30" s="187"/>
      <c r="P30" s="199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</row>
    <row r="31" spans="1:32" ht="15.75" x14ac:dyDescent="0.25">
      <c r="A31" s="187"/>
      <c r="B31" s="318" t="s">
        <v>16</v>
      </c>
      <c r="C31" s="318"/>
      <c r="D31" s="611"/>
      <c r="E31" s="318" t="s">
        <v>132</v>
      </c>
      <c r="F31" s="318"/>
      <c r="G31" s="611"/>
      <c r="H31" s="611"/>
      <c r="I31" s="318"/>
      <c r="J31" s="318"/>
      <c r="K31" s="611"/>
      <c r="L31" s="614"/>
      <c r="M31" s="611"/>
      <c r="N31" s="187"/>
      <c r="O31" s="187"/>
      <c r="P31" s="199"/>
      <c r="Q31" s="187" t="s">
        <v>344</v>
      </c>
      <c r="R31" s="187"/>
      <c r="S31" s="187"/>
      <c r="T31" s="187"/>
      <c r="U31" s="187"/>
      <c r="V31" s="187"/>
      <c r="W31" s="390" t="s">
        <v>352</v>
      </c>
      <c r="X31" s="187"/>
      <c r="Y31" s="187"/>
      <c r="Z31" s="187"/>
      <c r="AA31" s="187" t="s">
        <v>370</v>
      </c>
      <c r="AB31" s="187"/>
      <c r="AC31" s="187"/>
      <c r="AD31" s="187"/>
      <c r="AE31" s="187"/>
      <c r="AF31" s="187"/>
    </row>
    <row r="32" spans="1:32" ht="15" x14ac:dyDescent="0.2">
      <c r="A32" s="111"/>
      <c r="B32" s="318"/>
      <c r="C32" s="319"/>
      <c r="D32" s="319"/>
      <c r="E32" s="319"/>
      <c r="F32" s="318"/>
      <c r="G32" s="319"/>
      <c r="H32" s="318"/>
      <c r="I32" s="319"/>
      <c r="J32" s="318"/>
      <c r="K32" s="319"/>
      <c r="L32" s="318"/>
      <c r="M32" s="319"/>
      <c r="N32" s="111"/>
      <c r="O32" s="317"/>
      <c r="P32" s="111"/>
      <c r="Q32" s="317"/>
      <c r="R32" s="317"/>
      <c r="S32" s="317"/>
      <c r="T32" s="111"/>
      <c r="U32" s="111"/>
      <c r="V32" s="317"/>
      <c r="W32" s="111"/>
      <c r="X32" s="111"/>
      <c r="Y32" s="111"/>
      <c r="Z32" s="317"/>
      <c r="AA32" s="111"/>
      <c r="AB32" s="317"/>
      <c r="AC32" s="111"/>
      <c r="AD32" s="317"/>
      <c r="AE32" s="111"/>
      <c r="AF32" s="558"/>
    </row>
    <row r="33" spans="1:32" ht="15" x14ac:dyDescent="0.2">
      <c r="A33" s="111"/>
      <c r="B33" s="318" t="s">
        <v>99</v>
      </c>
      <c r="C33" s="319"/>
      <c r="D33" s="319"/>
      <c r="E33" s="613" t="s">
        <v>131</v>
      </c>
      <c r="F33" s="318"/>
      <c r="G33" s="319"/>
      <c r="H33" s="318"/>
      <c r="I33" s="319"/>
      <c r="J33" s="318"/>
      <c r="K33" s="319"/>
      <c r="L33" s="318"/>
      <c r="M33" s="319"/>
      <c r="N33" s="111"/>
      <c r="O33" s="317"/>
      <c r="P33" s="111"/>
      <c r="Q33" s="317" t="s">
        <v>371</v>
      </c>
      <c r="R33" s="317"/>
      <c r="S33" s="317"/>
      <c r="T33" s="111"/>
      <c r="U33" s="111"/>
      <c r="V33" s="317"/>
      <c r="W33" s="111" t="s">
        <v>372</v>
      </c>
      <c r="X33" s="111"/>
      <c r="Y33" s="111"/>
      <c r="Z33" s="317"/>
      <c r="AA33" s="111"/>
      <c r="AB33" s="317"/>
      <c r="AC33" s="111"/>
      <c r="AD33" s="317"/>
      <c r="AE33" s="111"/>
      <c r="AF33" s="558"/>
    </row>
    <row r="34" spans="1:32" ht="15.75" x14ac:dyDescent="0.25">
      <c r="B34" s="614"/>
      <c r="C34" s="612"/>
      <c r="D34" s="612"/>
      <c r="E34" s="612"/>
      <c r="F34" s="615"/>
      <c r="G34" s="612"/>
      <c r="H34" s="615"/>
      <c r="I34" s="612"/>
      <c r="J34" s="615"/>
      <c r="K34" s="612"/>
      <c r="L34" s="615"/>
      <c r="M34" s="612"/>
      <c r="AF34" s="560"/>
    </row>
    <row r="35" spans="1:32" ht="15" x14ac:dyDescent="0.2">
      <c r="B35" s="318" t="s">
        <v>100</v>
      </c>
      <c r="C35" s="612"/>
      <c r="D35" s="612"/>
      <c r="E35" s="613" t="s">
        <v>270</v>
      </c>
      <c r="F35" s="615"/>
      <c r="G35" s="612"/>
      <c r="H35" s="615"/>
      <c r="I35" s="612"/>
      <c r="J35" s="615"/>
      <c r="K35" s="612"/>
      <c r="L35" s="615"/>
      <c r="M35" s="612"/>
      <c r="AF35" s="560"/>
    </row>
    <row r="37" spans="1:32" x14ac:dyDescent="0.2">
      <c r="E37" s="112"/>
    </row>
  </sheetData>
  <sheetProtection selectLockedCells="1" selectUnlockedCells="1"/>
  <sortState ref="B14:AF17">
    <sortCondition descending="1" ref="AF14:AF17"/>
  </sortState>
  <mergeCells count="37">
    <mergeCell ref="A1:AF1"/>
    <mergeCell ref="A2:AF2"/>
    <mergeCell ref="A3:AF3"/>
    <mergeCell ref="A4:AF4"/>
    <mergeCell ref="A5:N5"/>
    <mergeCell ref="A6:AF6"/>
    <mergeCell ref="A7:C7"/>
    <mergeCell ref="D7:AA7"/>
    <mergeCell ref="A8:C8"/>
    <mergeCell ref="D8:Y8"/>
    <mergeCell ref="Z8:AF8"/>
    <mergeCell ref="A10:A11"/>
    <mergeCell ref="B10:B11"/>
    <mergeCell ref="C10:F10"/>
    <mergeCell ref="G10:J10"/>
    <mergeCell ref="K10:T10"/>
    <mergeCell ref="X11:Y11"/>
    <mergeCell ref="Z11:AA11"/>
    <mergeCell ref="AB11:AC11"/>
    <mergeCell ref="AD11:AE11"/>
    <mergeCell ref="M9:N9"/>
    <mergeCell ref="A22:AF22"/>
    <mergeCell ref="A24:B24"/>
    <mergeCell ref="A25:B25"/>
    <mergeCell ref="A21:AF21"/>
    <mergeCell ref="V10:AE10"/>
    <mergeCell ref="AF10:AF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V11:W11"/>
  </mergeCells>
  <printOptions horizontalCentered="1"/>
  <pageMargins left="0.59055118110236227" right="0.19685039370078741" top="0.23" bottom="0.38" header="0" footer="0"/>
  <pageSetup paperSize="9" scale="70" firstPageNumber="0" fitToWidth="0" fitToHeight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60"/>
  <sheetViews>
    <sheetView view="pageLayout" topLeftCell="A34" zoomScale="117" zoomScaleNormal="100" zoomScaleSheetLayoutView="120" zoomScalePageLayoutView="117" workbookViewId="0">
      <selection activeCell="H38" sqref="H38"/>
    </sheetView>
  </sheetViews>
  <sheetFormatPr defaultRowHeight="12.75" x14ac:dyDescent="0.2"/>
  <cols>
    <col min="1" max="1" width="5.5703125" customWidth="1"/>
    <col min="2" max="2" width="19.140625" customWidth="1"/>
    <col min="3" max="3" width="8.28515625" customWidth="1"/>
    <col min="4" max="4" width="22.7109375" customWidth="1"/>
    <col min="5" max="5" width="23.28515625" customWidth="1"/>
    <col min="6" max="7" width="16.28515625" customWidth="1"/>
    <col min="8" max="8" width="19.85546875" customWidth="1"/>
  </cols>
  <sheetData>
    <row r="1" spans="1:19" x14ac:dyDescent="0.2">
      <c r="A1" s="927" t="s">
        <v>30</v>
      </c>
      <c r="B1" s="927"/>
      <c r="C1" s="927"/>
      <c r="D1" s="927"/>
      <c r="E1" s="927"/>
      <c r="F1" s="927"/>
      <c r="G1" s="927"/>
      <c r="H1" s="106"/>
      <c r="I1" s="106"/>
      <c r="J1" s="106"/>
      <c r="K1" s="106"/>
      <c r="L1" s="24"/>
      <c r="M1" s="24"/>
      <c r="N1" s="24"/>
      <c r="O1" s="24"/>
      <c r="P1" s="24"/>
      <c r="Q1" s="6"/>
      <c r="R1" s="6"/>
    </row>
    <row r="2" spans="1:19" s="33" customFormat="1" x14ac:dyDescent="0.2">
      <c r="A2" s="927" t="s">
        <v>101</v>
      </c>
      <c r="B2" s="927"/>
      <c r="C2" s="927"/>
      <c r="D2" s="927"/>
      <c r="E2" s="927"/>
      <c r="F2" s="927"/>
      <c r="G2" s="927"/>
      <c r="H2" s="106"/>
      <c r="I2" s="106"/>
      <c r="J2" s="106"/>
      <c r="K2" s="106"/>
      <c r="L2" s="23"/>
      <c r="M2" s="23"/>
      <c r="N2" s="23"/>
      <c r="O2" s="23"/>
      <c r="P2" s="23"/>
      <c r="Q2" s="5"/>
      <c r="R2" s="5"/>
      <c r="S2" s="1"/>
    </row>
    <row r="3" spans="1:19" s="33" customFormat="1" ht="12.75" customHeight="1" x14ac:dyDescent="0.2">
      <c r="A3" s="928" t="s">
        <v>124</v>
      </c>
      <c r="B3" s="928"/>
      <c r="C3" s="928"/>
      <c r="D3" s="928"/>
      <c r="E3" s="928"/>
      <c r="F3" s="928"/>
      <c r="G3" s="928"/>
      <c r="H3" s="105"/>
      <c r="I3" s="105"/>
      <c r="J3" s="105"/>
      <c r="K3" s="105"/>
      <c r="L3" s="24"/>
      <c r="M3" s="24"/>
      <c r="N3" s="24"/>
      <c r="O3" s="24"/>
      <c r="P3" s="24"/>
      <c r="Q3" s="9"/>
      <c r="R3" s="9"/>
      <c r="S3" s="1"/>
    </row>
    <row r="4" spans="1:19" s="33" customFormat="1" x14ac:dyDescent="0.2">
      <c r="A4" s="1085" t="s">
        <v>125</v>
      </c>
      <c r="B4" s="1085"/>
      <c r="C4" s="1085"/>
      <c r="D4" s="1085"/>
      <c r="E4" s="1085"/>
      <c r="F4" s="1085"/>
      <c r="G4" s="1085"/>
      <c r="H4" s="105"/>
      <c r="I4" s="105"/>
      <c r="J4" s="105"/>
      <c r="K4" s="105"/>
      <c r="L4" s="24"/>
      <c r="M4" s="24"/>
      <c r="N4" s="24"/>
      <c r="O4" s="24"/>
      <c r="P4" s="24"/>
      <c r="Q4" s="5"/>
      <c r="R4" s="5"/>
      <c r="S4" s="1"/>
    </row>
    <row r="5" spans="1:19" s="33" customFormat="1" x14ac:dyDescent="0.2">
      <c r="A5" s="111"/>
      <c r="B5" s="111"/>
      <c r="C5" s="111"/>
      <c r="D5" s="111"/>
      <c r="E5" s="111"/>
      <c r="F5" s="111"/>
      <c r="G5" s="111"/>
      <c r="H5" s="105"/>
      <c r="I5" s="105"/>
      <c r="J5" s="105"/>
      <c r="K5" s="105"/>
      <c r="L5" s="4"/>
      <c r="M5" s="4"/>
      <c r="N5" s="4"/>
      <c r="O5" s="1"/>
      <c r="P5" s="1"/>
      <c r="Q5" s="1"/>
      <c r="R5" s="1"/>
      <c r="S5" s="1"/>
    </row>
    <row r="6" spans="1:19" s="2" customFormat="1" x14ac:dyDescent="0.2">
      <c r="A6" s="1040" t="s">
        <v>253</v>
      </c>
      <c r="B6" s="1040"/>
      <c r="C6" s="1040"/>
      <c r="D6" s="1040"/>
      <c r="E6" s="1040"/>
      <c r="F6" s="1040"/>
      <c r="G6" s="198"/>
      <c r="H6" s="107"/>
      <c r="I6" s="107"/>
      <c r="J6" s="107"/>
      <c r="K6" s="105"/>
      <c r="L6" s="4"/>
      <c r="M6" s="4"/>
      <c r="N6" s="4"/>
      <c r="O6" s="1"/>
      <c r="P6" s="1"/>
      <c r="Q6" s="1"/>
      <c r="R6" s="1"/>
      <c r="S6" s="1"/>
    </row>
    <row r="7" spans="1:19" s="33" customFormat="1" x14ac:dyDescent="0.2">
      <c r="A7" s="1075"/>
      <c r="B7" s="1075"/>
      <c r="C7" s="1075"/>
      <c r="D7" s="110"/>
      <c r="E7" s="110"/>
      <c r="F7" s="110"/>
      <c r="G7" s="198"/>
      <c r="H7" s="107"/>
      <c r="I7" s="107"/>
      <c r="J7" s="107"/>
      <c r="K7" s="105"/>
      <c r="L7" s="4"/>
      <c r="M7" s="4"/>
      <c r="N7" s="4"/>
      <c r="O7" s="1"/>
      <c r="P7" s="1"/>
      <c r="Q7" s="1"/>
      <c r="R7" s="1"/>
      <c r="S7" s="1"/>
    </row>
    <row r="8" spans="1:19" s="33" customFormat="1" x14ac:dyDescent="0.2">
      <c r="A8" s="1075" t="s">
        <v>240</v>
      </c>
      <c r="B8" s="1075"/>
      <c r="C8" s="1075"/>
      <c r="D8" s="110"/>
      <c r="E8" s="110"/>
      <c r="F8" s="567" t="s">
        <v>123</v>
      </c>
      <c r="G8" s="567"/>
      <c r="H8" s="567"/>
      <c r="I8" s="107"/>
      <c r="J8" s="107"/>
      <c r="K8" s="105"/>
      <c r="L8" s="4"/>
      <c r="M8" s="4"/>
      <c r="N8" s="4"/>
      <c r="O8" s="1"/>
      <c r="P8" s="1"/>
      <c r="Q8" s="1"/>
      <c r="R8" s="1"/>
      <c r="S8" s="1"/>
    </row>
    <row r="9" spans="1:19" x14ac:dyDescent="0.2">
      <c r="A9" s="187"/>
      <c r="B9" s="187"/>
      <c r="C9" s="187"/>
      <c r="D9" s="187"/>
      <c r="E9" s="187"/>
      <c r="F9" s="187"/>
      <c r="G9" s="187"/>
    </row>
    <row r="10" spans="1:19" ht="33.75" x14ac:dyDescent="0.2">
      <c r="A10" s="27" t="s">
        <v>22</v>
      </c>
      <c r="B10" s="27" t="s">
        <v>23</v>
      </c>
      <c r="C10" s="31" t="s">
        <v>24</v>
      </c>
      <c r="D10" s="30" t="s">
        <v>25</v>
      </c>
      <c r="E10" s="27" t="s">
        <v>26</v>
      </c>
      <c r="F10" s="27" t="s">
        <v>27</v>
      </c>
      <c r="G10" s="27" t="s">
        <v>28</v>
      </c>
    </row>
    <row r="11" spans="1:19" x14ac:dyDescent="0.2">
      <c r="A11" s="29">
        <v>1</v>
      </c>
      <c r="B11" s="390" t="s">
        <v>212</v>
      </c>
      <c r="C11" s="29" t="s">
        <v>228</v>
      </c>
      <c r="D11" s="29" t="s">
        <v>15</v>
      </c>
      <c r="E11" s="324" t="s">
        <v>146</v>
      </c>
      <c r="F11" s="29" t="s">
        <v>254</v>
      </c>
      <c r="G11" s="29"/>
    </row>
    <row r="12" spans="1:19" x14ac:dyDescent="0.2">
      <c r="A12" s="29">
        <v>2</v>
      </c>
      <c r="B12" s="185" t="s">
        <v>156</v>
      </c>
      <c r="C12" s="177" t="s">
        <v>32</v>
      </c>
      <c r="D12" s="205" t="s">
        <v>16</v>
      </c>
      <c r="E12" s="326" t="s">
        <v>157</v>
      </c>
      <c r="F12" s="29" t="s">
        <v>254</v>
      </c>
      <c r="G12" s="177"/>
    </row>
    <row r="13" spans="1:19" x14ac:dyDescent="0.2">
      <c r="A13" s="29">
        <v>3</v>
      </c>
      <c r="B13" s="390" t="s">
        <v>120</v>
      </c>
      <c r="C13" s="205" t="s">
        <v>32</v>
      </c>
      <c r="D13" s="205" t="s">
        <v>85</v>
      </c>
      <c r="E13" s="326" t="s">
        <v>146</v>
      </c>
      <c r="F13" s="29" t="s">
        <v>255</v>
      </c>
      <c r="G13" s="177"/>
    </row>
    <row r="14" spans="1:19" ht="13.15" customHeight="1" x14ac:dyDescent="0.2">
      <c r="A14" s="29">
        <v>4</v>
      </c>
      <c r="B14" s="390" t="s">
        <v>202</v>
      </c>
      <c r="C14" s="29" t="s">
        <v>32</v>
      </c>
      <c r="D14" s="205" t="s">
        <v>34</v>
      </c>
      <c r="E14" s="326" t="s">
        <v>157</v>
      </c>
      <c r="F14" s="29" t="s">
        <v>255</v>
      </c>
      <c r="G14" s="177"/>
    </row>
    <row r="15" spans="1:19" x14ac:dyDescent="0.2">
      <c r="A15" s="29">
        <v>5</v>
      </c>
      <c r="B15" s="390" t="s">
        <v>65</v>
      </c>
      <c r="C15" s="205" t="s">
        <v>32</v>
      </c>
      <c r="D15" s="205" t="s">
        <v>97</v>
      </c>
      <c r="E15" s="324" t="s">
        <v>31</v>
      </c>
      <c r="F15" s="29" t="s">
        <v>255</v>
      </c>
      <c r="G15" s="29"/>
    </row>
    <row r="16" spans="1:19" x14ac:dyDescent="0.2">
      <c r="A16" s="29">
        <v>6</v>
      </c>
      <c r="B16" s="390" t="s">
        <v>212</v>
      </c>
      <c r="C16" s="205" t="s">
        <v>228</v>
      </c>
      <c r="D16" s="205" t="s">
        <v>97</v>
      </c>
      <c r="E16" s="324" t="s">
        <v>146</v>
      </c>
      <c r="F16" s="29" t="s">
        <v>255</v>
      </c>
      <c r="G16" s="29"/>
    </row>
    <row r="17" spans="1:8" x14ac:dyDescent="0.2">
      <c r="A17" s="29">
        <v>7</v>
      </c>
      <c r="B17" s="390" t="s">
        <v>120</v>
      </c>
      <c r="C17" s="205" t="s">
        <v>32</v>
      </c>
      <c r="D17" s="205" t="s">
        <v>97</v>
      </c>
      <c r="E17" s="324" t="s">
        <v>146</v>
      </c>
      <c r="F17" s="29" t="s">
        <v>255</v>
      </c>
      <c r="G17" s="177"/>
      <c r="H17" t="s">
        <v>66</v>
      </c>
    </row>
    <row r="18" spans="1:8" x14ac:dyDescent="0.2">
      <c r="A18" s="29">
        <v>8</v>
      </c>
      <c r="B18" s="390" t="s">
        <v>352</v>
      </c>
      <c r="C18" s="205" t="s">
        <v>228</v>
      </c>
      <c r="D18" s="205" t="s">
        <v>118</v>
      </c>
      <c r="E18" s="324" t="s">
        <v>251</v>
      </c>
      <c r="F18" s="29" t="s">
        <v>255</v>
      </c>
      <c r="G18" s="29"/>
    </row>
    <row r="19" spans="1:8" s="103" customFormat="1" x14ac:dyDescent="0.2">
      <c r="A19" s="29">
        <v>9</v>
      </c>
      <c r="B19" s="390" t="s">
        <v>329</v>
      </c>
      <c r="C19" s="205" t="s">
        <v>228</v>
      </c>
      <c r="D19" s="205" t="s">
        <v>118</v>
      </c>
      <c r="E19" s="326" t="s">
        <v>157</v>
      </c>
      <c r="F19" s="29" t="s">
        <v>255</v>
      </c>
      <c r="G19" s="177"/>
    </row>
    <row r="20" spans="1:8" x14ac:dyDescent="0.2">
      <c r="A20" s="29">
        <v>10</v>
      </c>
      <c r="B20" s="390" t="s">
        <v>326</v>
      </c>
      <c r="C20" s="205" t="s">
        <v>32</v>
      </c>
      <c r="D20" s="205" t="s">
        <v>119</v>
      </c>
      <c r="E20" s="324" t="s">
        <v>31</v>
      </c>
      <c r="F20" s="29" t="s">
        <v>255</v>
      </c>
      <c r="G20" s="29"/>
    </row>
    <row r="21" spans="1:8" x14ac:dyDescent="0.2">
      <c r="A21" s="29">
        <v>11</v>
      </c>
      <c r="B21" s="390" t="s">
        <v>302</v>
      </c>
      <c r="C21" s="205" t="s">
        <v>32</v>
      </c>
      <c r="D21" s="205" t="s">
        <v>119</v>
      </c>
      <c r="E21" s="324" t="s">
        <v>157</v>
      </c>
      <c r="F21" s="29" t="s">
        <v>255</v>
      </c>
      <c r="G21" s="29"/>
    </row>
    <row r="22" spans="1:8" x14ac:dyDescent="0.2">
      <c r="A22" s="29">
        <v>12</v>
      </c>
      <c r="B22" s="324" t="s">
        <v>267</v>
      </c>
      <c r="C22" s="29" t="s">
        <v>228</v>
      </c>
      <c r="D22" s="177" t="s">
        <v>119</v>
      </c>
      <c r="E22" s="324" t="s">
        <v>157</v>
      </c>
      <c r="F22" s="29" t="s">
        <v>255</v>
      </c>
      <c r="G22" s="177"/>
    </row>
    <row r="23" spans="1:8" x14ac:dyDescent="0.2">
      <c r="A23" s="29">
        <v>13</v>
      </c>
      <c r="B23" s="565" t="s">
        <v>327</v>
      </c>
      <c r="C23" s="29" t="s">
        <v>228</v>
      </c>
      <c r="D23" s="323" t="s">
        <v>119</v>
      </c>
      <c r="E23" s="326" t="s">
        <v>157</v>
      </c>
      <c r="F23" s="29" t="s">
        <v>255</v>
      </c>
      <c r="G23" s="177"/>
    </row>
    <row r="24" spans="1:8" x14ac:dyDescent="0.2">
      <c r="A24" s="29">
        <v>14</v>
      </c>
      <c r="B24" s="324" t="s">
        <v>121</v>
      </c>
      <c r="C24" s="205" t="s">
        <v>228</v>
      </c>
      <c r="D24" s="205" t="s">
        <v>119</v>
      </c>
      <c r="E24" s="324" t="s">
        <v>31</v>
      </c>
      <c r="F24" s="29" t="s">
        <v>255</v>
      </c>
      <c r="G24" s="177"/>
    </row>
    <row r="25" spans="1:8" x14ac:dyDescent="0.2">
      <c r="A25" s="29">
        <v>15</v>
      </c>
      <c r="B25" s="390" t="s">
        <v>273</v>
      </c>
      <c r="C25" s="177" t="s">
        <v>32</v>
      </c>
      <c r="D25" s="323" t="s">
        <v>119</v>
      </c>
      <c r="E25" s="325" t="s">
        <v>157</v>
      </c>
      <c r="F25" s="29" t="s">
        <v>255</v>
      </c>
      <c r="G25" s="177"/>
    </row>
    <row r="26" spans="1:8" x14ac:dyDescent="0.2">
      <c r="A26" s="29">
        <v>16</v>
      </c>
      <c r="B26" s="324" t="s">
        <v>158</v>
      </c>
      <c r="C26" s="616" t="s">
        <v>228</v>
      </c>
      <c r="D26" s="617" t="s">
        <v>119</v>
      </c>
      <c r="E26" s="324" t="s">
        <v>157</v>
      </c>
      <c r="F26" s="177" t="s">
        <v>255</v>
      </c>
      <c r="G26" s="177"/>
    </row>
    <row r="27" spans="1:8" x14ac:dyDescent="0.2">
      <c r="A27" s="29">
        <v>17</v>
      </c>
      <c r="B27" s="390" t="s">
        <v>328</v>
      </c>
      <c r="C27" s="205" t="s">
        <v>228</v>
      </c>
      <c r="D27" s="323" t="s">
        <v>119</v>
      </c>
      <c r="E27" s="324" t="s">
        <v>157</v>
      </c>
      <c r="F27" s="29" t="s">
        <v>255</v>
      </c>
      <c r="G27" s="29"/>
    </row>
    <row r="28" spans="1:8" x14ac:dyDescent="0.2">
      <c r="A28" s="29">
        <v>18</v>
      </c>
      <c r="B28" s="390" t="s">
        <v>345</v>
      </c>
      <c r="C28" s="205" t="s">
        <v>228</v>
      </c>
      <c r="D28" s="323" t="s">
        <v>119</v>
      </c>
      <c r="E28" s="324" t="s">
        <v>157</v>
      </c>
      <c r="F28" s="29" t="s">
        <v>255</v>
      </c>
      <c r="G28" s="29"/>
    </row>
    <row r="29" spans="1:8" x14ac:dyDescent="0.2">
      <c r="A29" s="29">
        <v>19</v>
      </c>
      <c r="B29" s="390" t="s">
        <v>340</v>
      </c>
      <c r="C29" s="205" t="s">
        <v>341</v>
      </c>
      <c r="D29" s="205" t="s">
        <v>119</v>
      </c>
      <c r="E29" s="324" t="s">
        <v>157</v>
      </c>
      <c r="F29" s="29" t="s">
        <v>255</v>
      </c>
      <c r="G29" s="29"/>
    </row>
    <row r="30" spans="1:8" x14ac:dyDescent="0.2">
      <c r="A30" s="29">
        <v>20</v>
      </c>
      <c r="B30" s="324" t="s">
        <v>257</v>
      </c>
      <c r="C30" s="205" t="s">
        <v>228</v>
      </c>
      <c r="D30" s="205" t="s">
        <v>119</v>
      </c>
      <c r="E30" s="324" t="s">
        <v>251</v>
      </c>
      <c r="F30" s="29" t="s">
        <v>255</v>
      </c>
      <c r="G30" s="29"/>
    </row>
    <row r="31" spans="1:8" x14ac:dyDescent="0.2">
      <c r="A31" s="29">
        <v>21</v>
      </c>
      <c r="B31" s="390" t="s">
        <v>319</v>
      </c>
      <c r="C31" s="205" t="s">
        <v>341</v>
      </c>
      <c r="D31" s="205" t="s">
        <v>119</v>
      </c>
      <c r="E31" s="324" t="s">
        <v>250</v>
      </c>
      <c r="F31" s="29" t="s">
        <v>255</v>
      </c>
      <c r="G31" s="29"/>
    </row>
    <row r="32" spans="1:8" x14ac:dyDescent="0.2">
      <c r="A32" s="29">
        <v>22</v>
      </c>
      <c r="B32" s="445" t="s">
        <v>373</v>
      </c>
      <c r="C32" s="444" t="s">
        <v>341</v>
      </c>
      <c r="D32" s="444" t="s">
        <v>119</v>
      </c>
      <c r="E32" s="324" t="s">
        <v>146</v>
      </c>
      <c r="F32" s="29" t="s">
        <v>255</v>
      </c>
      <c r="G32" s="463"/>
    </row>
    <row r="33" spans="1:7" x14ac:dyDescent="0.2">
      <c r="A33" s="29">
        <v>23</v>
      </c>
      <c r="B33" s="390" t="s">
        <v>374</v>
      </c>
      <c r="C33" s="205" t="s">
        <v>341</v>
      </c>
      <c r="D33" s="205" t="s">
        <v>119</v>
      </c>
      <c r="E33" s="324" t="s">
        <v>146</v>
      </c>
      <c r="F33" s="29" t="s">
        <v>255</v>
      </c>
      <c r="G33" s="29"/>
    </row>
    <row r="34" spans="1:7" x14ac:dyDescent="0.2">
      <c r="A34" s="29">
        <v>24</v>
      </c>
      <c r="B34" s="390" t="s">
        <v>374</v>
      </c>
      <c r="C34" s="205" t="s">
        <v>341</v>
      </c>
      <c r="D34" s="205" t="s">
        <v>119</v>
      </c>
      <c r="E34" s="324" t="s">
        <v>146</v>
      </c>
      <c r="F34" s="29" t="s">
        <v>255</v>
      </c>
      <c r="G34" s="29"/>
    </row>
    <row r="35" spans="1:7" x14ac:dyDescent="0.2">
      <c r="A35" s="29">
        <v>25</v>
      </c>
      <c r="B35" s="390" t="s">
        <v>375</v>
      </c>
      <c r="C35" s="205" t="s">
        <v>376</v>
      </c>
      <c r="D35" s="205" t="s">
        <v>119</v>
      </c>
      <c r="E35" s="324" t="s">
        <v>146</v>
      </c>
      <c r="F35" s="29" t="s">
        <v>255</v>
      </c>
      <c r="G35" s="29"/>
    </row>
    <row r="36" spans="1:7" x14ac:dyDescent="0.2">
      <c r="A36" s="29">
        <v>26</v>
      </c>
      <c r="B36" s="445" t="s">
        <v>377</v>
      </c>
      <c r="C36" s="444" t="s">
        <v>376</v>
      </c>
      <c r="D36" s="205" t="s">
        <v>122</v>
      </c>
      <c r="E36" s="324" t="s">
        <v>146</v>
      </c>
      <c r="F36" s="29" t="s">
        <v>255</v>
      </c>
      <c r="G36" s="463"/>
    </row>
    <row r="37" spans="1:7" x14ac:dyDescent="0.2">
      <c r="A37" s="29">
        <v>27</v>
      </c>
      <c r="B37" s="324" t="s">
        <v>378</v>
      </c>
      <c r="C37" s="205"/>
      <c r="D37" s="205" t="s">
        <v>122</v>
      </c>
      <c r="E37" s="324" t="s">
        <v>146</v>
      </c>
      <c r="F37" s="29" t="s">
        <v>255</v>
      </c>
      <c r="G37" s="29"/>
    </row>
    <row r="38" spans="1:7" x14ac:dyDescent="0.2">
      <c r="A38" s="29">
        <v>28</v>
      </c>
      <c r="B38" s="390" t="s">
        <v>307</v>
      </c>
      <c r="C38" s="205" t="s">
        <v>228</v>
      </c>
      <c r="D38" s="205" t="s">
        <v>119</v>
      </c>
      <c r="E38" s="324" t="s">
        <v>146</v>
      </c>
      <c r="F38" s="29" t="s">
        <v>255</v>
      </c>
      <c r="G38" s="29"/>
    </row>
    <row r="39" spans="1:7" x14ac:dyDescent="0.2">
      <c r="A39" s="29">
        <v>29</v>
      </c>
      <c r="B39" s="324" t="s">
        <v>379</v>
      </c>
      <c r="C39" s="205" t="s">
        <v>228</v>
      </c>
      <c r="D39" s="205" t="s">
        <v>119</v>
      </c>
      <c r="E39" s="324" t="s">
        <v>146</v>
      </c>
      <c r="F39" s="29" t="s">
        <v>255</v>
      </c>
      <c r="G39" s="29"/>
    </row>
    <row r="40" spans="1:7" x14ac:dyDescent="0.2">
      <c r="A40" s="29">
        <v>30</v>
      </c>
      <c r="B40" s="326" t="s">
        <v>380</v>
      </c>
      <c r="C40" s="205">
        <v>1</v>
      </c>
      <c r="D40" s="205" t="s">
        <v>119</v>
      </c>
      <c r="E40" s="324" t="s">
        <v>146</v>
      </c>
      <c r="F40" s="29" t="s">
        <v>255</v>
      </c>
      <c r="G40" s="29"/>
    </row>
    <row r="41" spans="1:7" x14ac:dyDescent="0.2">
      <c r="A41" s="29">
        <v>31</v>
      </c>
      <c r="B41" s="324"/>
      <c r="C41" s="205">
        <v>1</v>
      </c>
      <c r="D41" s="205" t="s">
        <v>119</v>
      </c>
      <c r="E41" s="324"/>
      <c r="F41" s="29" t="s">
        <v>255</v>
      </c>
      <c r="G41" s="29"/>
    </row>
    <row r="42" spans="1:7" x14ac:dyDescent="0.2">
      <c r="A42" s="29">
        <v>32</v>
      </c>
      <c r="B42" s="185"/>
      <c r="C42" s="177">
        <v>1</v>
      </c>
      <c r="D42" s="323" t="s">
        <v>119</v>
      </c>
      <c r="E42" s="325"/>
      <c r="F42" s="29" t="s">
        <v>255</v>
      </c>
      <c r="G42" s="177"/>
    </row>
    <row r="43" spans="1:7" x14ac:dyDescent="0.2">
      <c r="A43" s="29">
        <v>33</v>
      </c>
      <c r="B43" s="185"/>
      <c r="C43" s="177">
        <v>1</v>
      </c>
      <c r="D43" s="323" t="s">
        <v>119</v>
      </c>
      <c r="E43" s="325"/>
      <c r="F43" s="29" t="s">
        <v>255</v>
      </c>
      <c r="G43" s="177"/>
    </row>
    <row r="44" spans="1:7" x14ac:dyDescent="0.2">
      <c r="A44" s="29">
        <v>34</v>
      </c>
      <c r="B44" s="185"/>
      <c r="C44" s="177"/>
      <c r="D44" s="323"/>
      <c r="E44" s="325"/>
      <c r="F44" s="29" t="s">
        <v>255</v>
      </c>
      <c r="G44" s="177"/>
    </row>
    <row r="45" spans="1:7" x14ac:dyDescent="0.2">
      <c r="A45" s="29">
        <v>35</v>
      </c>
      <c r="B45" s="325"/>
      <c r="C45" s="177">
        <v>1</v>
      </c>
      <c r="D45" s="323" t="s">
        <v>119</v>
      </c>
      <c r="E45" s="325"/>
      <c r="F45" s="29" t="s">
        <v>255</v>
      </c>
      <c r="G45" s="177"/>
    </row>
    <row r="46" spans="1:7" x14ac:dyDescent="0.2">
      <c r="A46" s="29">
        <v>36</v>
      </c>
      <c r="B46" s="325"/>
      <c r="C46" s="177">
        <v>1</v>
      </c>
      <c r="D46" s="323" t="s">
        <v>119</v>
      </c>
      <c r="E46" s="325"/>
      <c r="F46" s="29" t="s">
        <v>255</v>
      </c>
      <c r="G46" s="177"/>
    </row>
    <row r="47" spans="1:7" x14ac:dyDescent="0.2">
      <c r="A47" s="29">
        <v>37</v>
      </c>
      <c r="B47" s="325"/>
      <c r="C47" s="177">
        <v>1</v>
      </c>
      <c r="D47" s="323" t="s">
        <v>119</v>
      </c>
      <c r="E47" s="325"/>
      <c r="F47" s="29" t="s">
        <v>255</v>
      </c>
      <c r="G47" s="177"/>
    </row>
    <row r="48" spans="1:7" x14ac:dyDescent="0.2">
      <c r="A48" s="29">
        <v>38</v>
      </c>
      <c r="B48" s="185"/>
      <c r="C48" s="177">
        <v>1</v>
      </c>
      <c r="D48" s="323" t="s">
        <v>119</v>
      </c>
      <c r="E48" s="325"/>
      <c r="F48" s="29" t="s">
        <v>255</v>
      </c>
      <c r="G48" s="177"/>
    </row>
    <row r="49" spans="1:7" x14ac:dyDescent="0.2">
      <c r="A49" s="29">
        <v>39</v>
      </c>
      <c r="B49" s="185"/>
      <c r="C49" s="177">
        <v>1</v>
      </c>
      <c r="D49" s="323" t="s">
        <v>119</v>
      </c>
      <c r="E49" s="325"/>
      <c r="F49" s="29" t="s">
        <v>255</v>
      </c>
      <c r="G49" s="177"/>
    </row>
    <row r="50" spans="1:7" x14ac:dyDescent="0.2">
      <c r="A50" s="29">
        <v>40</v>
      </c>
      <c r="B50" s="325"/>
      <c r="C50" s="177" t="s">
        <v>32</v>
      </c>
      <c r="D50" s="323" t="s">
        <v>119</v>
      </c>
      <c r="E50" s="325"/>
      <c r="F50" s="29" t="s">
        <v>255</v>
      </c>
      <c r="G50" s="177"/>
    </row>
    <row r="51" spans="1:7" x14ac:dyDescent="0.2">
      <c r="A51" s="29">
        <v>41</v>
      </c>
      <c r="B51" s="325"/>
      <c r="C51" s="177">
        <v>3</v>
      </c>
      <c r="D51" s="323" t="s">
        <v>119</v>
      </c>
      <c r="E51" s="325"/>
      <c r="F51" s="29" t="s">
        <v>255</v>
      </c>
      <c r="G51" s="177"/>
    </row>
    <row r="52" spans="1:7" x14ac:dyDescent="0.2">
      <c r="A52" s="29">
        <v>42</v>
      </c>
      <c r="B52" s="325"/>
      <c r="C52" s="177">
        <v>3</v>
      </c>
      <c r="D52" s="323" t="s">
        <v>119</v>
      </c>
      <c r="E52" s="324"/>
      <c r="F52" s="29" t="s">
        <v>255</v>
      </c>
      <c r="G52" s="29"/>
    </row>
    <row r="53" spans="1:7" x14ac:dyDescent="0.2">
      <c r="A53" s="136"/>
      <c r="B53" s="578"/>
      <c r="C53" s="386"/>
      <c r="D53" s="579"/>
      <c r="E53" s="489"/>
      <c r="F53" s="136"/>
      <c r="G53" s="136"/>
    </row>
    <row r="54" spans="1:7" x14ac:dyDescent="0.2">
      <c r="A54" s="136"/>
      <c r="B54" s="578"/>
      <c r="C54" s="386"/>
      <c r="D54" s="579"/>
      <c r="E54" s="489"/>
      <c r="F54" s="136"/>
      <c r="G54" s="136"/>
    </row>
    <row r="55" spans="1:7" x14ac:dyDescent="0.2">
      <c r="A55" s="111"/>
      <c r="B55" s="111"/>
      <c r="C55" s="111"/>
      <c r="D55" s="111"/>
      <c r="E55" s="111"/>
      <c r="F55" s="187"/>
      <c r="G55" s="187"/>
    </row>
    <row r="56" spans="1:7" x14ac:dyDescent="0.2">
      <c r="A56" s="111"/>
      <c r="B56" s="111" t="s">
        <v>15</v>
      </c>
      <c r="C56" s="111"/>
      <c r="D56" s="111"/>
      <c r="E56" s="112" t="s">
        <v>330</v>
      </c>
      <c r="F56" s="187"/>
      <c r="G56" s="187"/>
    </row>
    <row r="57" spans="1:7" x14ac:dyDescent="0.2">
      <c r="A57" s="187"/>
      <c r="B57" s="198"/>
      <c r="C57" s="111"/>
      <c r="D57" s="111"/>
      <c r="E57" s="112"/>
      <c r="F57" s="187"/>
      <c r="G57" s="187"/>
    </row>
    <row r="58" spans="1:7" x14ac:dyDescent="0.2">
      <c r="A58" s="187"/>
      <c r="B58" s="198"/>
      <c r="C58" s="111"/>
      <c r="D58" s="111"/>
      <c r="E58" s="111"/>
      <c r="F58" s="111"/>
      <c r="G58" s="187"/>
    </row>
    <row r="59" spans="1:7" x14ac:dyDescent="0.2">
      <c r="A59" s="187"/>
      <c r="B59" s="187"/>
      <c r="C59" s="187"/>
      <c r="D59" s="187"/>
      <c r="E59" s="187"/>
      <c r="F59" s="187"/>
      <c r="G59" s="187"/>
    </row>
    <row r="60" spans="1:7" x14ac:dyDescent="0.2">
      <c r="A60" s="187"/>
      <c r="B60" s="187"/>
      <c r="C60" s="187"/>
      <c r="D60" s="187"/>
      <c r="E60" s="187"/>
      <c r="F60" s="187"/>
      <c r="G60" s="187"/>
    </row>
  </sheetData>
  <sheetProtection selectLockedCells="1" selectUnlockedCells="1"/>
  <mergeCells count="7">
    <mergeCell ref="A7:C7"/>
    <mergeCell ref="A8:C8"/>
    <mergeCell ref="A6:F6"/>
    <mergeCell ref="A1:G1"/>
    <mergeCell ref="A2:G2"/>
    <mergeCell ref="A3:G3"/>
    <mergeCell ref="A4:G4"/>
  </mergeCells>
  <phoneticPr fontId="7" type="noConversion"/>
  <pageMargins left="0.31496062992125984" right="0.19685039370078741" top="0.55118110236220474" bottom="0.35433070866141736" header="0" footer="0"/>
  <pageSetup paperSize="9" scale="90" firstPageNumber="0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ДЦ-Ж</vt:lpstr>
      <vt:lpstr>Эстафета ДЦ-М</vt:lpstr>
      <vt:lpstr>Мандатная комиссия</vt:lpstr>
      <vt:lpstr>Потоки 1 день Б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 Потоки 2 день А</vt:lpstr>
      <vt:lpstr>Сводная</vt:lpstr>
      <vt:lpstr>Судьи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admin</cp:lastModifiedBy>
  <cp:lastPrinted>2022-04-16T10:14:30Z</cp:lastPrinted>
  <dcterms:created xsi:type="dcterms:W3CDTF">2018-03-14T18:24:49Z</dcterms:created>
  <dcterms:modified xsi:type="dcterms:W3CDTF">2022-04-17T08:31:27Z</dcterms:modified>
</cp:coreProperties>
</file>