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8730" tabRatio="865" firstSheet="3" activeTab="18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-М" sheetId="50" r:id="rId8"/>
    <sheet name="Р 63" sheetId="39" r:id="rId9"/>
    <sheet name="Р 63+" sheetId="40" r:id="rId10"/>
    <sheet name="ДВ 63" sheetId="34" r:id="rId11"/>
    <sheet name="ДВ 68" sheetId="35" r:id="rId12"/>
    <sheet name="ДВ 73" sheetId="36" r:id="rId13"/>
    <sheet name="ДВ 85" sheetId="37" r:id="rId14"/>
    <sheet name="ДВ 85+" sheetId="38" r:id="rId15"/>
    <sheet name="ЭстафетаТ" sheetId="43" state="hidden" r:id="rId16"/>
    <sheet name="Сводная" sheetId="49" r:id="rId17"/>
    <sheet name="Судьи" sheetId="18" r:id="rId18"/>
    <sheet name="Жонглирование" sheetId="56" r:id="rId19"/>
  </sheets>
  <definedNames>
    <definedName name="_xlnm._FilterDatabase" localSheetId="10" hidden="1">'ДВ 63'!$A$15:$P$16</definedName>
    <definedName name="_xlnm._FilterDatabase" localSheetId="11" hidden="1">'ДВ 68'!$A$14:$P$15</definedName>
    <definedName name="_xlnm._FilterDatabase" localSheetId="12" hidden="1">'ДВ 73'!$A$15:$P$16</definedName>
    <definedName name="_xlnm._FilterDatabase" localSheetId="13" hidden="1">'ДВ 85'!$A$15:$R$15</definedName>
    <definedName name="_xlnm._FilterDatabase" localSheetId="14" hidden="1">'ДВ 85+'!$A$15:$Q$16</definedName>
    <definedName name="_xlnm._FilterDatabase" localSheetId="0" hidden="1">'ДЦ 63'!$A$15:$O$28</definedName>
    <definedName name="_xlnm._FilterDatabase" localSheetId="1" hidden="1">'ДЦ 68'!$A$12:$L$13</definedName>
    <definedName name="_xlnm._FilterDatabase" localSheetId="2" hidden="1">'ДЦ 73'!$A$15:$P$15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 Ж 63'!$A$15:$P$15</definedName>
    <definedName name="_xlnm._FilterDatabase" localSheetId="6" hidden="1">'ДЦ Ж 63+'!$A$15:$P$15</definedName>
    <definedName name="_xlnm._FilterDatabase" localSheetId="8" hidden="1">'Р 63'!$A$15:$N$15</definedName>
    <definedName name="_xlnm._FilterDatabase" localSheetId="9" hidden="1">'Р 63+'!#REF!</definedName>
    <definedName name="_xlnm._FilterDatabase" localSheetId="16" hidden="1">Сводная!$A$10:$AF$38</definedName>
    <definedName name="_xlnm.Print_Area" localSheetId="15">ЭстафетаТ!$A$1:$J$49</definedName>
  </definedNames>
  <calcPr calcId="125725"/>
</workbook>
</file>

<file path=xl/calcChain.xml><?xml version="1.0" encoding="utf-8"?>
<calcChain xmlns="http://schemas.openxmlformats.org/spreadsheetml/2006/main">
  <c r="I14" i="32"/>
  <c r="J14" s="1"/>
  <c r="I15"/>
  <c r="J15" s="1"/>
  <c r="I16"/>
  <c r="J16" s="1"/>
  <c r="I17"/>
  <c r="J17" s="1"/>
  <c r="I18"/>
  <c r="J18" s="1"/>
  <c r="I19"/>
  <c r="J19" s="1"/>
  <c r="I20"/>
  <c r="J20" s="1"/>
  <c r="I21"/>
  <c r="J21" s="1"/>
  <c r="I24" i="36" l="1"/>
  <c r="F17" i="50"/>
  <c r="H13"/>
  <c r="H14" s="1"/>
  <c r="H15" s="1"/>
  <c r="H16" s="1"/>
  <c r="H18" s="1"/>
  <c r="F26"/>
  <c r="H22"/>
  <c r="H23" s="1"/>
  <c r="H24" s="1"/>
  <c r="H25" s="1"/>
  <c r="H27" s="1"/>
  <c r="F35"/>
  <c r="H31"/>
  <c r="H32" s="1"/>
  <c r="H33" s="1"/>
  <c r="H34" s="1"/>
  <c r="H36" s="1"/>
  <c r="K24" i="36"/>
  <c r="M24" s="1"/>
  <c r="F72" i="50" l="1"/>
  <c r="H68"/>
  <c r="H69" s="1"/>
  <c r="H70" s="1"/>
  <c r="H71" s="1"/>
  <c r="H73" s="1"/>
  <c r="F63"/>
  <c r="H60"/>
  <c r="H61" s="1"/>
  <c r="H62" s="1"/>
  <c r="H64" s="1"/>
  <c r="H59"/>
  <c r="F81"/>
  <c r="H77"/>
  <c r="H78" s="1"/>
  <c r="H79" s="1"/>
  <c r="H80" s="1"/>
  <c r="H82" s="1"/>
  <c r="K17" i="36"/>
  <c r="I17"/>
  <c r="K24" i="37"/>
  <c r="M24" s="1"/>
  <c r="I24"/>
  <c r="K19"/>
  <c r="M19" s="1"/>
  <c r="I19"/>
  <c r="K18"/>
  <c r="I18"/>
  <c r="I16"/>
  <c r="K16"/>
  <c r="M16" s="1"/>
  <c r="I17"/>
  <c r="K17"/>
  <c r="M17" s="1"/>
  <c r="I23"/>
  <c r="K23"/>
  <c r="I20"/>
  <c r="K20"/>
  <c r="M20" s="1"/>
  <c r="I21"/>
  <c r="K21"/>
  <c r="M21" s="1"/>
  <c r="I25"/>
  <c r="K25"/>
  <c r="I22"/>
  <c r="K22"/>
  <c r="M22" s="1"/>
  <c r="I26"/>
  <c r="K26"/>
  <c r="M26" s="1"/>
  <c r="I27"/>
  <c r="K27"/>
  <c r="M27" s="1"/>
  <c r="K24" i="38"/>
  <c r="M24" s="1"/>
  <c r="I24"/>
  <c r="I21" i="31"/>
  <c r="J21" s="1"/>
  <c r="I16"/>
  <c r="J16" s="1"/>
  <c r="I19"/>
  <c r="J19" s="1"/>
  <c r="I18"/>
  <c r="J18" s="1"/>
  <c r="I23"/>
  <c r="J23" s="1"/>
  <c r="I22"/>
  <c r="J22" s="1"/>
  <c r="I17"/>
  <c r="J17" s="1"/>
  <c r="I24"/>
  <c r="J24" s="1"/>
  <c r="I26"/>
  <c r="J26" s="1"/>
  <c r="I14"/>
  <c r="J14" s="1"/>
  <c r="I15"/>
  <c r="J15" s="1"/>
  <c r="I16" i="30"/>
  <c r="J16" s="1"/>
  <c r="I17"/>
  <c r="J17" s="1"/>
  <c r="I18"/>
  <c r="J18" s="1"/>
  <c r="I20"/>
  <c r="J20" s="1"/>
  <c r="I19"/>
  <c r="J19" s="1"/>
  <c r="I15" i="29"/>
  <c r="J15" s="1"/>
  <c r="I18"/>
  <c r="J18" s="1"/>
  <c r="I17"/>
  <c r="J17" s="1"/>
  <c r="I19"/>
  <c r="J19" s="1"/>
  <c r="I20"/>
  <c r="J20" s="1"/>
  <c r="I21"/>
  <c r="J21" s="1"/>
  <c r="I14"/>
  <c r="J14" s="1"/>
  <c r="I16"/>
  <c r="J16" s="1"/>
  <c r="I14" i="28"/>
  <c r="J14" s="1"/>
  <c r="I18"/>
  <c r="J18" s="1"/>
  <c r="I17"/>
  <c r="J17" s="1"/>
  <c r="I23"/>
  <c r="J23" s="1"/>
  <c r="I19"/>
  <c r="J19" s="1"/>
  <c r="I20"/>
  <c r="J20" s="1"/>
  <c r="I22"/>
  <c r="J22" s="1"/>
  <c r="I21"/>
  <c r="J21" s="1"/>
  <c r="I24"/>
  <c r="J24" s="1"/>
  <c r="M17" i="36" l="1"/>
  <c r="L24" i="37"/>
  <c r="L18"/>
  <c r="M18"/>
  <c r="L19"/>
  <c r="M23"/>
  <c r="M25"/>
  <c r="I15" i="28"/>
  <c r="J15" s="1"/>
  <c r="I15" i="30"/>
  <c r="J15" s="1"/>
  <c r="N19" i="37" l="1"/>
  <c r="A18"/>
  <c r="N18" s="1"/>
  <c r="A19"/>
  <c r="I23" i="36" l="1"/>
  <c r="K23"/>
  <c r="M23" l="1"/>
  <c r="I19" i="26"/>
  <c r="J19" s="1"/>
  <c r="J16"/>
  <c r="I15"/>
  <c r="J15" s="1"/>
  <c r="I26" i="39"/>
  <c r="J26" s="1"/>
  <c r="I16"/>
  <c r="J16" s="1"/>
  <c r="I20" i="34"/>
  <c r="K20"/>
  <c r="M20" s="1"/>
  <c r="I16" i="35" l="1"/>
  <c r="K16"/>
  <c r="I18"/>
  <c r="K18"/>
  <c r="I19"/>
  <c r="K19"/>
  <c r="M19" s="1"/>
  <c r="I20"/>
  <c r="K20"/>
  <c r="M20" s="1"/>
  <c r="M18" l="1"/>
  <c r="M16"/>
  <c r="I17" i="40" l="1"/>
  <c r="J17" s="1"/>
  <c r="I15"/>
  <c r="J15" s="1"/>
  <c r="I19"/>
  <c r="J19" s="1"/>
  <c r="I16"/>
  <c r="J16" s="1"/>
  <c r="I20"/>
  <c r="J20" s="1"/>
  <c r="I18"/>
  <c r="J18" s="1"/>
  <c r="I20" i="39" l="1"/>
  <c r="J20" s="1"/>
  <c r="I25"/>
  <c r="J25" s="1"/>
  <c r="I18"/>
  <c r="J18" s="1"/>
  <c r="I21"/>
  <c r="J21" s="1"/>
  <c r="J24"/>
  <c r="I23"/>
  <c r="J23" s="1"/>
  <c r="I22"/>
  <c r="J22" s="1"/>
  <c r="I17"/>
  <c r="J17" s="1"/>
  <c r="I19"/>
  <c r="J19" s="1"/>
  <c r="I27"/>
  <c r="J27" s="1"/>
  <c r="F54" i="50"/>
  <c r="H50"/>
  <c r="H51" s="1"/>
  <c r="H52" s="1"/>
  <c r="H53" s="1"/>
  <c r="H55" s="1"/>
  <c r="AF29" i="49" l="1"/>
  <c r="AF34"/>
  <c r="AF35"/>
  <c r="AF24"/>
  <c r="AF21"/>
  <c r="AF27"/>
  <c r="AF33"/>
  <c r="AF30"/>
  <c r="AF31"/>
  <c r="AF25"/>
  <c r="AF19"/>
  <c r="AF28"/>
  <c r="AF22"/>
  <c r="AF20"/>
  <c r="AF32"/>
  <c r="AF15"/>
  <c r="AF17"/>
  <c r="AF18"/>
  <c r="AF13"/>
  <c r="AF26"/>
  <c r="AF23"/>
  <c r="AF16"/>
  <c r="AF12"/>
  <c r="AF14"/>
  <c r="F42" i="43"/>
  <c r="H39"/>
  <c r="H40" s="1"/>
  <c r="H41" s="1"/>
  <c r="H43" s="1"/>
  <c r="H38"/>
  <c r="F33"/>
  <c r="H29"/>
  <c r="H30" s="1"/>
  <c r="H31" s="1"/>
  <c r="H32" s="1"/>
  <c r="H34" s="1"/>
  <c r="F24"/>
  <c r="H20"/>
  <c r="H21" s="1"/>
  <c r="H22" s="1"/>
  <c r="H23" s="1"/>
  <c r="H25" s="1"/>
  <c r="F15"/>
  <c r="H11"/>
  <c r="H12" s="1"/>
  <c r="H13" s="1"/>
  <c r="H14" s="1"/>
  <c r="H16" s="1"/>
  <c r="K18" i="38"/>
  <c r="M18" s="1"/>
  <c r="I18"/>
  <c r="K19"/>
  <c r="M19" s="1"/>
  <c r="I19"/>
  <c r="K22"/>
  <c r="M22" s="1"/>
  <c r="I22"/>
  <c r="K25"/>
  <c r="M25" s="1"/>
  <c r="I25"/>
  <c r="K20"/>
  <c r="M20" s="1"/>
  <c r="I20"/>
  <c r="K21"/>
  <c r="M21" s="1"/>
  <c r="I21"/>
  <c r="K17"/>
  <c r="M17" s="1"/>
  <c r="I17"/>
  <c r="K23"/>
  <c r="M23" s="1"/>
  <c r="I23"/>
  <c r="K16"/>
  <c r="I16"/>
  <c r="K22" i="36"/>
  <c r="I22"/>
  <c r="K21"/>
  <c r="M21" s="1"/>
  <c r="I21"/>
  <c r="K20"/>
  <c r="I20"/>
  <c r="K19"/>
  <c r="I19"/>
  <c r="K16"/>
  <c r="I16"/>
  <c r="K18"/>
  <c r="M18" s="1"/>
  <c r="I18"/>
  <c r="K17" i="35"/>
  <c r="M17" s="1"/>
  <c r="K19" i="34"/>
  <c r="I19"/>
  <c r="K17"/>
  <c r="M17" s="1"/>
  <c r="I17"/>
  <c r="K18"/>
  <c r="I18"/>
  <c r="K16"/>
  <c r="M16" s="1"/>
  <c r="I16"/>
  <c r="I14" i="40"/>
  <c r="J14" s="1"/>
  <c r="I14" i="39"/>
  <c r="J14" s="1"/>
  <c r="I15"/>
  <c r="J15" s="1"/>
  <c r="F44" i="50"/>
  <c r="H40"/>
  <c r="H41" s="1"/>
  <c r="H42" s="1"/>
  <c r="H43" s="1"/>
  <c r="H45" s="1"/>
  <c r="I19" i="27"/>
  <c r="J19" s="1"/>
  <c r="I17"/>
  <c r="J17" s="1"/>
  <c r="I16"/>
  <c r="I18"/>
  <c r="J18" s="1"/>
  <c r="I15"/>
  <c r="J15" s="1"/>
  <c r="I14"/>
  <c r="J14" s="1"/>
  <c r="I20" i="26"/>
  <c r="J20" s="1"/>
  <c r="I17"/>
  <c r="J17" s="1"/>
  <c r="I18"/>
  <c r="J18" s="1"/>
  <c r="I14"/>
  <c r="J14" s="1"/>
  <c r="I14" i="30"/>
  <c r="J14" s="1"/>
  <c r="I16" i="28"/>
  <c r="J16" s="1"/>
  <c r="L24" i="36" l="1"/>
  <c r="M22"/>
  <c r="M16"/>
  <c r="L17"/>
  <c r="L27" i="37"/>
  <c r="L26"/>
  <c r="L23"/>
  <c r="L17"/>
  <c r="L16"/>
  <c r="L22"/>
  <c r="L25"/>
  <c r="L21"/>
  <c r="L20"/>
  <c r="L24" i="38"/>
  <c r="L19" i="35"/>
  <c r="L18"/>
  <c r="L16"/>
  <c r="L20"/>
  <c r="A18"/>
  <c r="N18" s="1"/>
  <c r="M20" i="36"/>
  <c r="L23"/>
  <c r="M18" i="34"/>
  <c r="L20"/>
  <c r="L21" i="36"/>
  <c r="L19" i="38"/>
  <c r="L19" i="34"/>
  <c r="L16" i="38"/>
  <c r="M19" i="34"/>
  <c r="M19" i="36"/>
  <c r="A24" s="1"/>
  <c r="A27" i="37"/>
  <c r="N27" s="1"/>
  <c r="M16" i="38"/>
  <c r="L17" i="34"/>
  <c r="L16" i="36"/>
  <c r="L21" i="38"/>
  <c r="L22"/>
  <c r="L18" i="34"/>
  <c r="L17" i="35"/>
  <c r="L18" i="36"/>
  <c r="L20"/>
  <c r="L22"/>
  <c r="L17" i="38"/>
  <c r="L25"/>
  <c r="L18"/>
  <c r="L16" i="34"/>
  <c r="L23" i="38"/>
  <c r="L20"/>
  <c r="A19" i="34" l="1"/>
  <c r="A16" i="38"/>
  <c r="N16" s="1"/>
  <c r="A25"/>
  <c r="N24" s="1"/>
  <c r="A18" i="36"/>
  <c r="N19" s="1"/>
  <c r="A20" i="35"/>
  <c r="N20" s="1"/>
  <c r="A19"/>
  <c r="N19" s="1"/>
  <c r="A22" i="38"/>
  <c r="A17"/>
  <c r="A18"/>
  <c r="A20"/>
  <c r="A23"/>
  <c r="A19"/>
  <c r="A21" i="36"/>
  <c r="A21" i="37"/>
  <c r="N23" s="1"/>
  <c r="A17" i="36"/>
  <c r="A23" i="37"/>
  <c r="A24"/>
  <c r="A19" i="36"/>
  <c r="A18" i="34"/>
  <c r="A20"/>
  <c r="N19" s="1"/>
  <c r="A26" i="37"/>
  <c r="N26" s="1"/>
  <c r="A21" i="38"/>
  <c r="A16" i="36"/>
  <c r="N17" s="1"/>
  <c r="A22" i="37"/>
  <c r="A17" i="35"/>
  <c r="A22" i="36"/>
  <c r="A20"/>
  <c r="A16" i="34"/>
  <c r="N16" s="1"/>
  <c r="A16" i="35"/>
  <c r="N17" s="1"/>
  <c r="A17" i="37"/>
  <c r="N17" s="1"/>
  <c r="A23" i="36"/>
  <c r="N22" s="1"/>
  <c r="A16" i="37"/>
  <c r="N16" s="1"/>
  <c r="A25"/>
  <c r="A24" i="38"/>
  <c r="A17" i="34"/>
  <c r="N21" i="37" l="1"/>
  <c r="N22"/>
  <c r="N25"/>
  <c r="N24"/>
  <c r="N16" i="35"/>
  <c r="N25" i="38"/>
  <c r="N20" i="36"/>
  <c r="N17" i="34"/>
  <c r="N21" i="36"/>
  <c r="N23"/>
  <c r="N20" i="34"/>
  <c r="N20" i="38"/>
  <c r="N18" i="36"/>
  <c r="N21" i="38"/>
  <c r="N17"/>
  <c r="N19"/>
  <c r="N22"/>
  <c r="N18"/>
  <c r="N23"/>
  <c r="N16" i="36"/>
  <c r="N18" i="34"/>
</calcChain>
</file>

<file path=xl/sharedStrings.xml><?xml version="1.0" encoding="utf-8"?>
<sst xmlns="http://schemas.openxmlformats.org/spreadsheetml/2006/main" count="2257" uniqueCount="651">
  <si>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</si>
  <si>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</si>
  <si>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</si>
  <si>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</si>
  <si>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</si>
  <si>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</si>
  <si>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</si>
  <si>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</si>
  <si>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</si>
  <si>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</si>
  <si>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</si>
  <si>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</si>
  <si>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</si>
  <si>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</si>
  <si>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</si>
  <si>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</si>
  <si>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</si>
  <si>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</si>
  <si>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</si>
  <si>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</si>
  <si>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</si>
  <si>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Очки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</si>
  <si>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</si>
  <si>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</si>
  <si>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</si>
  <si>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</si>
  <si>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</si>
  <si>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</si>
  <si>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</si>
  <si>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Рекорд России</t>
  </si>
  <si>
    <t>Министерство спорта Российской Федерации</t>
  </si>
  <si>
    <t>Смоленская область</t>
  </si>
  <si>
    <t>Ростовская область</t>
  </si>
  <si>
    <t>ВК</t>
  </si>
  <si>
    <t>Омская область</t>
  </si>
  <si>
    <t>ЯНАО</t>
  </si>
  <si>
    <t>ХМАО-Югра</t>
  </si>
  <si>
    <t>Барков А.П.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</si>
  <si>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</si>
  <si>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</si>
  <si>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</si>
  <si>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</si>
  <si>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</si>
  <si>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</si>
  <si>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</si>
  <si>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</si>
  <si>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</si>
  <si>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</si>
  <si>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</si>
  <si>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</si>
  <si>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</si>
  <si>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Шевелёв Дмитрий</t>
  </si>
  <si>
    <t>Рябченко А.В., Ярмонов И.В.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</si>
  <si>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</si>
  <si>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</si>
  <si>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</si>
  <si>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</si>
  <si>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</si>
  <si>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</si>
  <si>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</si>
  <si>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</si>
  <si>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</si>
  <si>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</si>
  <si>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</si>
  <si>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ВС РФ</t>
  </si>
  <si>
    <t>Анасенко А.В.</t>
  </si>
  <si>
    <t>Рысник Сергей</t>
  </si>
  <si>
    <t xml:space="preserve">Елисеев В.С., Переверзев Н.И.
</t>
  </si>
  <si>
    <t>СШОР им.Краевского</t>
  </si>
  <si>
    <t>Шванев В.Б.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</si>
  <si>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</si>
  <si>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</si>
  <si>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</si>
  <si>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</si>
  <si>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</si>
  <si>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</si>
  <si>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</si>
  <si>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Садыков Р.И.</t>
  </si>
  <si>
    <t>Латыпов Е.А.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</si>
  <si>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</si>
  <si>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</si>
  <si>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</si>
  <si>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</si>
  <si>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</si>
  <si>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</si>
  <si>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</si>
  <si>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</si>
  <si>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</si>
  <si>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</si>
  <si>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</si>
  <si>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</si>
  <si>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</si>
  <si>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</si>
  <si>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</si>
  <si>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</si>
  <si>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</si>
  <si>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</si>
  <si>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</si>
  <si>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</si>
  <si>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</si>
  <si>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</si>
  <si>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</si>
  <si>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</si>
  <si>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</si>
  <si>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</si>
  <si>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</si>
  <si>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</si>
  <si>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</si>
  <si>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</si>
  <si>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</si>
  <si>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</si>
  <si>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Елисеев В.С.</t>
  </si>
  <si>
    <t>Жюри</t>
  </si>
  <si>
    <t>Семенов А.Н.</t>
  </si>
  <si>
    <t>КУБКА РОССИИ ПО ГИРЕВОМУ СПОРТУ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</si>
  <si>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</si>
  <si>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</si>
  <si>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</si>
  <si>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</si>
  <si>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</si>
  <si>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Санкт-Петербург</t>
  </si>
  <si>
    <t>Томская обл</t>
  </si>
  <si>
    <t>КОГАУ «СШ «Юность»</t>
  </si>
  <si>
    <t xml:space="preserve">Сарсембаев Ильяс </t>
  </si>
  <si>
    <t xml:space="preserve">Тананин Вячеслав </t>
  </si>
  <si>
    <t xml:space="preserve">Марков Иван </t>
  </si>
  <si>
    <t xml:space="preserve">Сидорко Виталий </t>
  </si>
  <si>
    <t>Калужская обл.</t>
  </si>
  <si>
    <t>Пянко И.А.</t>
  </si>
  <si>
    <t>Новосибирская обл., Алтайский кр.</t>
  </si>
  <si>
    <t>Чирков Леонид</t>
  </si>
  <si>
    <t>Рябченко А.В., Бутенко А.А.</t>
  </si>
  <si>
    <t>Гуров В.А.</t>
  </si>
  <si>
    <t>Походяева Александра</t>
  </si>
  <si>
    <t>Жилин А.В.</t>
  </si>
  <si>
    <t xml:space="preserve">Мартынова Ирина </t>
  </si>
  <si>
    <t xml:space="preserve">Анасенко Антон </t>
  </si>
  <si>
    <t>Полянский В.С. Ажермачев А.Б.</t>
  </si>
  <si>
    <t>Новгородская обл.</t>
  </si>
  <si>
    <t>Трофимов С.Н.</t>
  </si>
  <si>
    <t>Чуб-Швец София</t>
  </si>
  <si>
    <t>Вологодская обл.</t>
  </si>
  <si>
    <t>Огарев В.Я.</t>
  </si>
  <si>
    <t>Уткин Иван</t>
  </si>
  <si>
    <t>Чегорёв Александр</t>
  </si>
  <si>
    <t xml:space="preserve">Барбакова Наталья </t>
  </si>
  <si>
    <t xml:space="preserve">Тарвердиева Мария </t>
  </si>
  <si>
    <t xml:space="preserve">Васькина Алина </t>
  </si>
  <si>
    <t>Мартьянов А.В.</t>
  </si>
  <si>
    <t>Тюменская область</t>
  </si>
  <si>
    <t>Судья информатор</t>
  </si>
  <si>
    <t>Судья</t>
  </si>
  <si>
    <t>Ростовская обл.</t>
  </si>
  <si>
    <t>Новгородская область</t>
  </si>
  <si>
    <t>Калужская обл</t>
  </si>
  <si>
    <t>Никифор О.А.</t>
  </si>
  <si>
    <t xml:space="preserve">Судья </t>
  </si>
  <si>
    <t>Сергеев С.В.</t>
  </si>
  <si>
    <t>г. Алушта Республика Крым</t>
  </si>
  <si>
    <t>Министерство спорта Республики Крым</t>
  </si>
  <si>
    <t>Общероссийская общественная организация "Вcероссийская федерация гиревого спорта" Региональное отделение ООО  «ВФГС» в Республике Крым</t>
  </si>
  <si>
    <t>Вес гирь  32 кг.</t>
  </si>
  <si>
    <t>№</t>
  </si>
  <si>
    <t>ФИО</t>
  </si>
  <si>
    <t>ведомство</t>
  </si>
  <si>
    <t>ДСО,</t>
  </si>
  <si>
    <t xml:space="preserve">          Весовая категория 68 кг</t>
  </si>
  <si>
    <t xml:space="preserve">          Весовая категория 63 кг</t>
  </si>
  <si>
    <t xml:space="preserve">                        КУБКА РОССИИ ПО ГИРЕВОМУ СПОРТУ</t>
  </si>
  <si>
    <t xml:space="preserve">          Весовая категория 85+ кг</t>
  </si>
  <si>
    <t>МЕСТО</t>
  </si>
  <si>
    <t>РЕГИОН/КОМАНДА</t>
  </si>
  <si>
    <t>Мужчины( Длинный цикл)</t>
  </si>
  <si>
    <t>Мужчины (Двоеборье)</t>
  </si>
  <si>
    <t>Женщины        (Длинный цикл)</t>
  </si>
  <si>
    <t>63+</t>
  </si>
  <si>
    <t>г.Санкт-Петербург</t>
  </si>
  <si>
    <t>Калужская область</t>
  </si>
  <si>
    <t>Кировская область</t>
  </si>
  <si>
    <t>Курганская область</t>
  </si>
  <si>
    <t>Белгородская область</t>
  </si>
  <si>
    <t>Оренбургская область</t>
  </si>
  <si>
    <t>Республика Крым</t>
  </si>
  <si>
    <t>Сумма двоеборья</t>
  </si>
  <si>
    <t>Фамилия,Имя</t>
  </si>
  <si>
    <t xml:space="preserve">                                                                            ПРОТОКОЛ</t>
  </si>
  <si>
    <t xml:space="preserve">                                                                       КУБКА РОССИИ ПО ГИРЕВОМУ СПОРТУ</t>
  </si>
  <si>
    <t xml:space="preserve">                                                                                Весовая категория 68 кг</t>
  </si>
  <si>
    <t xml:space="preserve">                                                                                Весовая категория 73 кг</t>
  </si>
  <si>
    <t xml:space="preserve">                                                                                Весовая категория 85 кг</t>
  </si>
  <si>
    <t xml:space="preserve">                                                                                Весовая категория 85+ кг</t>
  </si>
  <si>
    <t xml:space="preserve">                   Весовая категория 63+ кг</t>
  </si>
  <si>
    <t>Рогоза А.А.</t>
  </si>
  <si>
    <t>Краснодарский край</t>
  </si>
  <si>
    <t>Захарова Э.А.</t>
  </si>
  <si>
    <t>г.Москва</t>
  </si>
  <si>
    <t>Иванов Евгений</t>
  </si>
  <si>
    <t>Руднев С.Л.</t>
  </si>
  <si>
    <t xml:space="preserve">   Эстафета (толчок по длинному циклу)</t>
  </si>
  <si>
    <t>ХМАО-ЮГРА</t>
  </si>
  <si>
    <t>Челябинская область</t>
  </si>
  <si>
    <t>Рязанская область</t>
  </si>
  <si>
    <t>Воронежская область</t>
  </si>
  <si>
    <t>Республика Татарстан</t>
  </si>
  <si>
    <t>КОМАНДА : Краснодарский край</t>
  </si>
  <si>
    <t>Коломацкий Алексей</t>
  </si>
  <si>
    <t>Немыкин Дмитрий</t>
  </si>
  <si>
    <t>КОМАНДА : Калужская область</t>
  </si>
  <si>
    <t xml:space="preserve">                        МУЖЧИНЫ</t>
  </si>
  <si>
    <t>КОМАНДА : Кировская область</t>
  </si>
  <si>
    <t>мужчины</t>
  </si>
  <si>
    <t>Эстафета ДЦ</t>
  </si>
  <si>
    <t>ОЧКИ</t>
  </si>
  <si>
    <t>самостоятельно</t>
  </si>
  <si>
    <t>Танаев Ю.М.</t>
  </si>
  <si>
    <t>Круглова Виктория</t>
  </si>
  <si>
    <t>ДЮСШ"Юность"</t>
  </si>
  <si>
    <t>Кацюба А.И.</t>
  </si>
  <si>
    <t>Клепиков Артем</t>
  </si>
  <si>
    <t>Алцыбеев Никита</t>
  </si>
  <si>
    <t>Новоселов Андрей</t>
  </si>
  <si>
    <t>Матвеева Елена</t>
  </si>
  <si>
    <t>Филимонова Карина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</si>
  <si>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ДВ,эстафета-мужчины, 2 Рывок женщины и 2 ДЦ женщины) - следующим образом:</t>
    </r>
    <r>
      <rPr>
        <sz val="1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</si>
  <si>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Баландин Андрей</t>
  </si>
  <si>
    <t>Самочернов Иван</t>
  </si>
  <si>
    <t>Стрекаловских С.К.</t>
  </si>
  <si>
    <t>Хвостов Александр</t>
  </si>
  <si>
    <t>Семенов А.Н.,Фадеев А.С.</t>
  </si>
  <si>
    <t>Чуев Павел</t>
  </si>
  <si>
    <t>Кириллов С.А.,Конев А.</t>
  </si>
  <si>
    <t>Зверев Рафаэль</t>
  </si>
  <si>
    <t>Смагулов Нурсултан</t>
  </si>
  <si>
    <t>Катаев И.В.</t>
  </si>
  <si>
    <t>Кулаков Иван</t>
  </si>
  <si>
    <t>ДДЮ"Алые Паруса"</t>
  </si>
  <si>
    <t>Шматов И.Б.</t>
  </si>
  <si>
    <t>Шаров Максим</t>
  </si>
  <si>
    <t>Атлет</t>
  </si>
  <si>
    <t>Олимп</t>
  </si>
  <si>
    <t>Архангельская область</t>
  </si>
  <si>
    <t>Серебряков Александр</t>
  </si>
  <si>
    <t>Сахаров Н.Л.</t>
  </si>
  <si>
    <t>Меметов Энвер</t>
  </si>
  <si>
    <t>Верещагин С.И.</t>
  </si>
  <si>
    <t>Кирюхин Роман</t>
  </si>
  <si>
    <t>Ландина Алена</t>
  </si>
  <si>
    <t>Баранов В.В.</t>
  </si>
  <si>
    <t>Сатлыкова Эльвира</t>
  </si>
  <si>
    <t>Берест Александра</t>
  </si>
  <si>
    <t>Банников А.И.,Стрекаловских С.К.</t>
  </si>
  <si>
    <t>Кириллов С.А.,Руднев С.Л.</t>
  </si>
  <si>
    <t>Объедков Андрей</t>
  </si>
  <si>
    <t>ВС РФ (ВО)</t>
  </si>
  <si>
    <t>Зуев Владислав</t>
  </si>
  <si>
    <t>Синицын Сергей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</si>
  <si>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</si>
  <si>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</si>
  <si>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м</t>
  </si>
  <si>
    <t>ж</t>
  </si>
  <si>
    <t>пары</t>
  </si>
  <si>
    <t>ДСО, ведомство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</si>
  <si>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</si>
  <si>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</si>
  <si>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</si>
  <si>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</si>
  <si>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</si>
  <si>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</si>
  <si>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</si>
  <si>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</si>
  <si>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ОДИНОЧНЫЙ РАЗРЯД — Мужчины</t>
  </si>
  <si>
    <t>б/р</t>
  </si>
  <si>
    <t>Синцов Леонид</t>
  </si>
  <si>
    <t>ОДИНОЧНЫЙ РАЗРЯД — Женщины</t>
  </si>
  <si>
    <t>Синцов Л.А.</t>
  </si>
  <si>
    <t>Синцов Л.А.,Никифор О.А.</t>
  </si>
  <si>
    <t>Семененко М.А.</t>
  </si>
  <si>
    <t xml:space="preserve">Никифоров Сергей </t>
  </si>
  <si>
    <t>Жбанов Алексей</t>
  </si>
  <si>
    <t>Сергеев Алексей</t>
  </si>
  <si>
    <t>Толчок ДЦ</t>
  </si>
  <si>
    <t xml:space="preserve">Результат команды </t>
  </si>
  <si>
    <t xml:space="preserve">                                                                ПРОТОКОЛ</t>
  </si>
  <si>
    <t xml:space="preserve">                                                             КУБКА РОССИИ ПО ГИРЕВОМУ СПОРТУ</t>
  </si>
  <si>
    <t xml:space="preserve">                                                                    Весовая категория 63 кг</t>
  </si>
  <si>
    <t>СШ"Маршал"</t>
  </si>
  <si>
    <t>Сулейманов Мовсар</t>
  </si>
  <si>
    <t>Агеев Иван</t>
  </si>
  <si>
    <t>Береза Егор</t>
  </si>
  <si>
    <t>Кадыков Павел</t>
  </si>
  <si>
    <t>СШ "Маршал"</t>
  </si>
  <si>
    <t>Гуров Владимир</t>
  </si>
  <si>
    <t>Барбакова Александра</t>
  </si>
  <si>
    <t>Липецкая область</t>
  </si>
  <si>
    <t>РТ</t>
  </si>
  <si>
    <t>1К</t>
  </si>
  <si>
    <t>Пестерева Алена</t>
  </si>
  <si>
    <t xml:space="preserve">                                      Толчок ДЦ (мужчины)</t>
  </si>
  <si>
    <t xml:space="preserve">                                        Толчок ДЦ (мужчины)</t>
  </si>
  <si>
    <t xml:space="preserve">                                     Толчок ДЦ (мужчины)</t>
  </si>
  <si>
    <t xml:space="preserve">                                      Толчок ДЦ (женщины)</t>
  </si>
  <si>
    <t xml:space="preserve">                                                                  ДВОЕБОРЬЕ</t>
  </si>
  <si>
    <t xml:space="preserve">                                                                            ДВОЕБОРЬЕ</t>
  </si>
  <si>
    <t xml:space="preserve">              РЫВОК</t>
  </si>
  <si>
    <t>Рассказов В.С.</t>
  </si>
  <si>
    <t>Побережная Н.А.</t>
  </si>
  <si>
    <t>Колесниченко Н.А.</t>
  </si>
  <si>
    <t>Новомлинцева Мария</t>
  </si>
  <si>
    <t>15-19 сентября 2022 г.</t>
  </si>
  <si>
    <t xml:space="preserve">                                                   Кубка России по гиревому спорту 2022 года</t>
  </si>
  <si>
    <t>15-19 сентября</t>
  </si>
  <si>
    <t>16-18 сентября</t>
  </si>
  <si>
    <t>Дровалев И.Н.</t>
  </si>
  <si>
    <t xml:space="preserve">                                   Список судей Кубка России по гиревому спорту 2022 года</t>
  </si>
  <si>
    <t>Лупандин Сергей</t>
  </si>
  <si>
    <t>Ермолаев Артем</t>
  </si>
  <si>
    <t>СШ"Юность"</t>
  </si>
  <si>
    <t>Терещенко Егор</t>
  </si>
  <si>
    <t>МБУСШ"Зенит"</t>
  </si>
  <si>
    <t>Кривко Никита</t>
  </si>
  <si>
    <t>СШОР №5</t>
  </si>
  <si>
    <t>Бедный Данил</t>
  </si>
  <si>
    <t>Шепелев Никита</t>
  </si>
  <si>
    <t>СШ"Оскол"</t>
  </si>
  <si>
    <t>Конев А.В.</t>
  </si>
  <si>
    <t>Власов А.П.,Меркулин С.В.</t>
  </si>
  <si>
    <t>Тишкин С.В.</t>
  </si>
  <si>
    <t>Вильган А.П.</t>
  </si>
  <si>
    <t>Вильган А.П.,Харин В.Н.</t>
  </si>
  <si>
    <t>Ермаков К.И.</t>
  </si>
  <si>
    <t>Усольцев Александр</t>
  </si>
  <si>
    <t>КСК "Факел"</t>
  </si>
  <si>
    <t>ДДЮ"Алые паруса"</t>
  </si>
  <si>
    <t>Васин Артем</t>
  </si>
  <si>
    <t>Захаров Илья</t>
  </si>
  <si>
    <t>Ветров В.И.</t>
  </si>
  <si>
    <t>Владимирская область</t>
  </si>
  <si>
    <t>Коптяков Алексей</t>
  </si>
  <si>
    <t>Сушков Владимир</t>
  </si>
  <si>
    <t>Тимошаров Кирилл</t>
  </si>
  <si>
    <t>ДЮСШ№2</t>
  </si>
  <si>
    <t>Банников А.И.</t>
  </si>
  <si>
    <t>Ермаков К.И.,Вильган А.Н.</t>
  </si>
  <si>
    <t>Танаев А.Ю.</t>
  </si>
  <si>
    <t>Силеверстов Семен</t>
  </si>
  <si>
    <t>Денисов Антон</t>
  </si>
  <si>
    <t>Чеботок Денис</t>
  </si>
  <si>
    <t>Мухитов Андрей</t>
  </si>
  <si>
    <t>Брянская область</t>
  </si>
  <si>
    <t>Профсоюзы</t>
  </si>
  <si>
    <t>Штукатуров Дмитрий</t>
  </si>
  <si>
    <t>ЮР</t>
  </si>
  <si>
    <t>Андрущенко Сергей</t>
  </si>
  <si>
    <t>Лебеденко Иван</t>
  </si>
  <si>
    <t>Чеканов Сергей</t>
  </si>
  <si>
    <t>Гомонов В.Н.</t>
  </si>
  <si>
    <t>Фиронов Ю.Г.</t>
  </si>
  <si>
    <t>Труш А.В.</t>
  </si>
  <si>
    <t>Лукьянчиков Юрий</t>
  </si>
  <si>
    <t>Кузьменков Алексей</t>
  </si>
  <si>
    <t>Кирюхин Сергей</t>
  </si>
  <si>
    <t>Могутов С.А.</t>
  </si>
  <si>
    <t>Трофимова Милена</t>
  </si>
  <si>
    <t>Воропаева Виктория</t>
  </si>
  <si>
    <t>Лазарева Анастасия</t>
  </si>
  <si>
    <t>Шпартко М.А.</t>
  </si>
  <si>
    <t>Щекина Алеся</t>
  </si>
  <si>
    <t>Альянова Виктория</t>
  </si>
  <si>
    <t>Ефименко Анастасия</t>
  </si>
  <si>
    <t>Ландин А.Ю.,Турищев Д.В.</t>
  </si>
  <si>
    <t>Лопин Илья</t>
  </si>
  <si>
    <t>Пестов В.М.</t>
  </si>
  <si>
    <t>Филиппов Максим</t>
  </si>
  <si>
    <t>Кутепов Н.И.</t>
  </si>
  <si>
    <t>Вахонин Егор</t>
  </si>
  <si>
    <t>Беляев И.Н.</t>
  </si>
  <si>
    <t>КОМАНДА : Брянская область</t>
  </si>
  <si>
    <t>Власов Александр</t>
  </si>
  <si>
    <t>Розмазнин Илья</t>
  </si>
  <si>
    <t>Сылка С.И.</t>
  </si>
  <si>
    <t>КОМАНДА : Белгородская область</t>
  </si>
  <si>
    <t>Козлов Вадим</t>
  </si>
  <si>
    <t>Колисниченко Н.А.</t>
  </si>
  <si>
    <t>КОМАНДА : Воронежская область</t>
  </si>
  <si>
    <t>Газпром"Уренгой"</t>
  </si>
  <si>
    <t>Беликова Олеся</t>
  </si>
  <si>
    <t>Постникова Анастасия</t>
  </si>
  <si>
    <t>Коптяева Карина</t>
  </si>
  <si>
    <t>Горячкина Лусине</t>
  </si>
  <si>
    <t>Минакова Елизавета</t>
  </si>
  <si>
    <t>Кудрявцева Екатерина</t>
  </si>
  <si>
    <t>Фирса Анна</t>
  </si>
  <si>
    <t>Бенидзе Джони</t>
  </si>
  <si>
    <t>Уметбаев Денислам</t>
  </si>
  <si>
    <t>Ильясов Какен</t>
  </si>
  <si>
    <t>Курская область</t>
  </si>
  <si>
    <t>Походяева А.А.</t>
  </si>
  <si>
    <t>Успанов Руслан</t>
  </si>
  <si>
    <t>Усольцев А.Н.</t>
  </si>
  <si>
    <t>Жибинов Федор</t>
  </si>
  <si>
    <t>Стрекаловских Николай</t>
  </si>
  <si>
    <t>Поляков Матвей</t>
  </si>
  <si>
    <t>Харчевников Владислав</t>
  </si>
  <si>
    <t>Карпов Ф.Н.</t>
  </si>
  <si>
    <t>Гнездилов Роман</t>
  </si>
  <si>
    <t>Яваев Максим</t>
  </si>
  <si>
    <t>Рассадин А.А.</t>
  </si>
  <si>
    <t>НИУ БелГУ</t>
  </si>
  <si>
    <t>Июльский Дмитрий</t>
  </si>
  <si>
    <t>Тимушев Олег</t>
  </si>
  <si>
    <t>Рыжков Александр</t>
  </si>
  <si>
    <t>Судеев Вадим</t>
  </si>
  <si>
    <t>Салов П.С.Алферова В.Я.</t>
  </si>
  <si>
    <t>Республика Хакасия</t>
  </si>
  <si>
    <t>Барков А.П.,ВК (г.Санкт-Петербург)</t>
  </si>
  <si>
    <t>Рогоза  А.А.,ВК ( Краснодарский край)</t>
  </si>
  <si>
    <t>Женщины (Рывок)</t>
  </si>
  <si>
    <t>Усенко Юрий</t>
  </si>
  <si>
    <t>Никифоров Сергей</t>
  </si>
  <si>
    <t>Суров Андрей</t>
  </si>
  <si>
    <t>Полякова Валерия</t>
  </si>
  <si>
    <t>Барбакова Наталья</t>
  </si>
  <si>
    <t>СШ№1им.Ковалевского</t>
  </si>
  <si>
    <t>Ляукин Кирилл</t>
  </si>
  <si>
    <t>Турищев Д.В.,Абдуллин Р.Р.</t>
  </si>
  <si>
    <t>Ставропольский край</t>
  </si>
  <si>
    <t xml:space="preserve">                                             ЕКП № 6422</t>
  </si>
  <si>
    <t xml:space="preserve">                                              ЕКП № 6422</t>
  </si>
  <si>
    <t xml:space="preserve">                      ЕКП № 6422</t>
  </si>
  <si>
    <t xml:space="preserve">                                           ЕКП № 6422</t>
  </si>
  <si>
    <t xml:space="preserve">                                          ЕКП № 6422</t>
  </si>
  <si>
    <t xml:space="preserve">                                                                ЕКП № 6422</t>
  </si>
  <si>
    <t xml:space="preserve">                                                                            ЕКП № 6422</t>
  </si>
  <si>
    <t xml:space="preserve">                                                                                   ЕКП № 6422</t>
  </si>
  <si>
    <t>ДЮСШ"Олимп"</t>
  </si>
  <si>
    <t>Руднев Руслан</t>
  </si>
  <si>
    <t>СШОРг. Губкин</t>
  </si>
  <si>
    <t>Ефимов А.В.,Емельянов Н.А.</t>
  </si>
  <si>
    <t xml:space="preserve"> ВС РФ</t>
  </si>
  <si>
    <t>Елисеев В.С.,Переверзев Н.И.</t>
  </si>
  <si>
    <t>Салов П.С.,Алферова В.Я.</t>
  </si>
  <si>
    <t>Садыков Р.И.,Лепехов Г.Е.</t>
  </si>
  <si>
    <t>Петров В.М.,Катаев И.В.</t>
  </si>
  <si>
    <t>СШ "Свобода"</t>
  </si>
  <si>
    <t>Баранов В.В.,Пуякин А.П.</t>
  </si>
  <si>
    <t>СШОР "Маршал"</t>
  </si>
  <si>
    <t>Чиканов Сергей</t>
  </si>
  <si>
    <t>Сахаров В.В.</t>
  </si>
  <si>
    <t>КОМАНДА : г.Санкт-Петербург</t>
  </si>
  <si>
    <t>Марков Иван</t>
  </si>
  <si>
    <t>Катаев И.В.,Бирюков С.Н.</t>
  </si>
  <si>
    <t>Кирилов С.А.,Конев А.</t>
  </si>
  <si>
    <t>КОМАНДА : Курганская область</t>
  </si>
  <si>
    <t>Стрикаловских С.К.</t>
  </si>
  <si>
    <t>Банников А.И.,Стрекаловских С.А.</t>
  </si>
  <si>
    <t>Ракова Е.В.,ВК (Тюменская область)</t>
  </si>
  <si>
    <t>62.55</t>
  </si>
  <si>
    <t>62.60</t>
  </si>
  <si>
    <t>59.45</t>
  </si>
  <si>
    <t>62.00</t>
  </si>
  <si>
    <t>Кондратенко Антон</t>
  </si>
  <si>
    <t>67.50</t>
  </si>
  <si>
    <t>66.50</t>
  </si>
  <si>
    <t>72.95</t>
  </si>
  <si>
    <t>81.50</t>
  </si>
  <si>
    <t>84.70</t>
  </si>
  <si>
    <t>73.85</t>
  </si>
  <si>
    <t>78.25</t>
  </si>
  <si>
    <t>79.85</t>
  </si>
  <si>
    <t>84.10</t>
  </si>
  <si>
    <t>снят врачом</t>
  </si>
  <si>
    <t>73.00</t>
  </si>
  <si>
    <t>86.95</t>
  </si>
  <si>
    <t>112.45</t>
  </si>
  <si>
    <t>62.80</t>
  </si>
  <si>
    <t>ВС</t>
  </si>
  <si>
    <t>Кулаков И.И.</t>
  </si>
  <si>
    <t>Вильган А.Н.,Ермаков К.И.</t>
  </si>
  <si>
    <t>Вильган А.П.,Кривоконь А.И.</t>
  </si>
  <si>
    <t>Стрекаловских С.К.,Садыков Р.И.</t>
  </si>
  <si>
    <t>Челябинская область\Р.Хакасия</t>
  </si>
  <si>
    <t>Марков И.В.</t>
  </si>
  <si>
    <t>МБУ СШ"Зенит"</t>
  </si>
  <si>
    <t>СШОР  "Маршал"</t>
  </si>
  <si>
    <t>Орлов Сергей</t>
  </si>
  <si>
    <t>Петров В.А.</t>
  </si>
  <si>
    <t>Коробков А.А.</t>
  </si>
  <si>
    <t>Садыков Р.И.,Барков А.П.</t>
  </si>
  <si>
    <t>Власов А.П.</t>
  </si>
  <si>
    <t>Сорокин Н.Н.,Мельник Н.В.</t>
  </si>
  <si>
    <t>Могутов С.А., Анасенко А.В.</t>
  </si>
  <si>
    <t>СШ "Оскол"</t>
  </si>
  <si>
    <t xml:space="preserve">                      ПРОТОКОЛ</t>
  </si>
  <si>
    <t xml:space="preserve">                                                    КУБКА РОССИИ ПО ГИРЕВОМУ СПОРТУ</t>
  </si>
  <si>
    <t xml:space="preserve">                                                              ЕКП № 6422</t>
  </si>
  <si>
    <t xml:space="preserve">                                   РЫВОК</t>
  </si>
  <si>
    <t xml:space="preserve">                                       Весовая категория 63 кг</t>
  </si>
  <si>
    <t>Калмаков С.И.,Айтмаметов Р.Р.,Айтбаев И.И.</t>
  </si>
  <si>
    <t xml:space="preserve">               Весовая категория 63 кг</t>
  </si>
  <si>
    <t xml:space="preserve">                                               ЕКП № 6422</t>
  </si>
  <si>
    <t xml:space="preserve">                                         Толчок ДЦ (мужчины)</t>
  </si>
  <si>
    <t xml:space="preserve">              Весовая категория 73 кг</t>
  </si>
  <si>
    <t xml:space="preserve">                 Весовая категория 85 кг</t>
  </si>
  <si>
    <t>61.10</t>
  </si>
  <si>
    <t>63.00</t>
  </si>
  <si>
    <t>62.90</t>
  </si>
  <si>
    <t>СШОР №5\СШ"Юность"</t>
  </si>
  <si>
    <t>67.15</t>
  </si>
  <si>
    <t>67.95</t>
  </si>
  <si>
    <t>67.75</t>
  </si>
  <si>
    <t>67.35</t>
  </si>
  <si>
    <t>66.80</t>
  </si>
  <si>
    <t>67.20</t>
  </si>
  <si>
    <t>70.90</t>
  </si>
  <si>
    <t>72.25</t>
  </si>
  <si>
    <t>72.65</t>
  </si>
  <si>
    <t>72.85</t>
  </si>
  <si>
    <t>80.55</t>
  </si>
  <si>
    <t>84.90</t>
  </si>
  <si>
    <t>84.95</t>
  </si>
  <si>
    <t>84.85</t>
  </si>
  <si>
    <t>82.95</t>
  </si>
  <si>
    <t>109.75</t>
  </si>
  <si>
    <t>90.00</t>
  </si>
  <si>
    <t>94.70</t>
  </si>
  <si>
    <t>105.85</t>
  </si>
  <si>
    <t>94.60</t>
  </si>
  <si>
    <t>95.20</t>
  </si>
  <si>
    <t>57.12</t>
  </si>
  <si>
    <t>54.92</t>
  </si>
  <si>
    <t>60.70</t>
  </si>
  <si>
    <t>61.85</t>
  </si>
  <si>
    <t>56.18</t>
  </si>
  <si>
    <t>56.10</t>
  </si>
  <si>
    <t>70.70</t>
  </si>
  <si>
    <t>89.50</t>
  </si>
  <si>
    <t>82.65</t>
  </si>
  <si>
    <t>71.65</t>
  </si>
  <si>
    <t>86.00</t>
  </si>
  <si>
    <t>79.35</t>
  </si>
  <si>
    <t>Разрядные но8:12рмативы</t>
  </si>
  <si>
    <t>МС+</t>
  </si>
  <si>
    <t>Катаев И.В.,Смагулов Ш.</t>
  </si>
  <si>
    <t xml:space="preserve">                                                   ЕКП № 6422 </t>
  </si>
  <si>
    <t xml:space="preserve">                                            Толчок ДЦ (женщины)</t>
  </si>
  <si>
    <t xml:space="preserve">             Весовая категория 63+ кг</t>
  </si>
  <si>
    <t>Епанчин В.А.</t>
  </si>
  <si>
    <t>Сорокин Н.Н.</t>
  </si>
  <si>
    <t>Елисеева Н.А.</t>
  </si>
  <si>
    <t>Ракова Е.В.</t>
  </si>
  <si>
    <t>Ливада Н.В.</t>
  </si>
  <si>
    <t>Алексанян Ю.О.</t>
  </si>
  <si>
    <t>2К</t>
  </si>
  <si>
    <t>Кириллов С.А.</t>
  </si>
  <si>
    <t>Валуйкина А.Г.</t>
  </si>
  <si>
    <t>Фадеев А.С.</t>
  </si>
  <si>
    <t>Дрожжин Богдан</t>
  </si>
  <si>
    <t>Хачатрян Самвел</t>
  </si>
  <si>
    <t>62.15</t>
  </si>
  <si>
    <t>62.05</t>
  </si>
  <si>
    <t>62.70</t>
  </si>
  <si>
    <t>68.00</t>
  </si>
  <si>
    <t>67.90</t>
  </si>
  <si>
    <t>66.45</t>
  </si>
  <si>
    <t>72.45</t>
  </si>
  <si>
    <t>72.30</t>
  </si>
  <si>
    <t>70.60</t>
  </si>
  <si>
    <t>72.15</t>
  </si>
  <si>
    <t>72.20</t>
  </si>
  <si>
    <t>Арифулин А.Н.</t>
  </si>
  <si>
    <t>КМС+</t>
  </si>
  <si>
    <t>Синцов Л,А.</t>
  </si>
  <si>
    <t xml:space="preserve">                              ПРОТОКОЛ</t>
  </si>
  <si>
    <t xml:space="preserve">                               КУБКА РОССИИ ПО ГИРЕВОМУ СПОРТУ</t>
  </si>
  <si>
    <t xml:space="preserve">                              ЕКП № 6422</t>
  </si>
  <si>
    <t xml:space="preserve">                               Жонглирование</t>
  </si>
  <si>
    <t>81.10</t>
  </si>
  <si>
    <t>80.70</t>
  </si>
  <si>
    <t>81.35</t>
  </si>
  <si>
    <t>79.55</t>
  </si>
  <si>
    <t>84.20</t>
  </si>
  <si>
    <t>81.20</t>
  </si>
  <si>
    <t>83.65</t>
  </si>
  <si>
    <t>83.85</t>
  </si>
  <si>
    <t>84.50</t>
  </si>
  <si>
    <t>100.90</t>
  </si>
  <si>
    <t>94.20</t>
  </si>
  <si>
    <t>103.10</t>
  </si>
  <si>
    <t>95.25</t>
  </si>
  <si>
    <t>109.80</t>
  </si>
  <si>
    <t>110.35</t>
  </si>
  <si>
    <t>109.10</t>
  </si>
  <si>
    <t>94.10</t>
  </si>
  <si>
    <t>100.40</t>
  </si>
  <si>
    <t>54.12</t>
  </si>
  <si>
    <t>61.60</t>
  </si>
  <si>
    <t>47.52</t>
  </si>
  <si>
    <t>56.22</t>
  </si>
  <si>
    <t>58.32</t>
  </si>
  <si>
    <t>60.55</t>
  </si>
  <si>
    <t>61.15</t>
  </si>
  <si>
    <t>79.25</t>
  </si>
  <si>
    <t>62.10</t>
  </si>
  <si>
    <t>59.86</t>
  </si>
  <si>
    <t>56.60</t>
  </si>
  <si>
    <t>62.20</t>
  </si>
  <si>
    <t>62.85</t>
  </si>
  <si>
    <t>72.35</t>
  </si>
  <si>
    <t>66.70</t>
  </si>
  <si>
    <t>82.70</t>
  </si>
  <si>
    <t>89.85</t>
  </si>
  <si>
    <t>76.95</t>
  </si>
  <si>
    <t>86.30</t>
  </si>
  <si>
    <t>Григорьев В.И.</t>
  </si>
  <si>
    <t>91.50</t>
  </si>
  <si>
    <t>Сунгуров Н.А.</t>
  </si>
  <si>
    <t>Пронин Е.А.</t>
  </si>
  <si>
    <t>Чегорев А.С.</t>
  </si>
  <si>
    <t>Беляев И.Н.,Станкевич И.В.</t>
  </si>
  <si>
    <t>Нестеренко Д.В.,Ташланов И.Г.</t>
  </si>
  <si>
    <t>Кириллов С.А.,Огарев В.Я.</t>
  </si>
  <si>
    <t>Денисов И.Н.,Жибинов К.В.</t>
  </si>
  <si>
    <t>ПАРНЫЙ РАЗРЯД -смешанные</t>
  </si>
  <si>
    <t xml:space="preserve">Сергеев Алексей </t>
  </si>
  <si>
    <t>ПАРНЫЙ РАЗРЯД -мужчины</t>
  </si>
  <si>
    <t>ПАРНЫЙ РАЗРЯД -женщины</t>
  </si>
  <si>
    <t>Кривошеева Дарья</t>
  </si>
  <si>
    <t>Клочнева Олеся</t>
  </si>
  <si>
    <t>СШ им.В.В.Симоненко</t>
  </si>
  <si>
    <t>Дроздов Д.В.</t>
  </si>
  <si>
    <t>Илькаева А.Ю.</t>
  </si>
  <si>
    <t>3К</t>
  </si>
  <si>
    <t>Рогоза А.А</t>
  </si>
  <si>
    <t>Романченко И.В.</t>
  </si>
  <si>
    <t>Забродов М.В.</t>
  </si>
  <si>
    <t>Крамаренко Л.Б.</t>
  </si>
  <si>
    <t>17-18 сентября</t>
  </si>
  <si>
    <t>Барбакова Н.А.</t>
  </si>
  <si>
    <t>Частихин А.А.</t>
  </si>
  <si>
    <t>80.45</t>
  </si>
  <si>
    <t>СШ" Юность"</t>
  </si>
  <si>
    <t>15-16</t>
  </si>
  <si>
    <t>Малахова О.Ю.</t>
  </si>
  <si>
    <t>удовлетворительно</t>
  </si>
  <si>
    <t>хорошо</t>
  </si>
  <si>
    <t>отлично</t>
  </si>
  <si>
    <t>Барков А.П., ВК (г.Санкт-Петербург)</t>
  </si>
  <si>
    <t>Елисеев В,С.,ВК.(Омская область)</t>
  </si>
  <si>
    <t>Елисеев В.С.,ВК.(Омская область)</t>
  </si>
  <si>
    <t>Елисеев В.С.,ВК. (Омская область)</t>
  </si>
  <si>
    <t>Руднев С.Л.,Кацюба А.И.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</si>
</sst>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  <font>
      <sz val="16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0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33" fillId="0" borderId="0"/>
    <xf numFmtId="0" fontId="48" fillId="0" borderId="0"/>
  </cellStyleXfs>
  <cellXfs count="1047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ill="1"/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0" fillId="0" borderId="0" xfId="0" applyFont="1" applyAlignment="1"/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4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15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9" fillId="0" borderId="22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3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7" xfId="0" applyFont="1" applyBorder="1"/>
    <xf numFmtId="0" fontId="0" fillId="0" borderId="3" xfId="0" applyFont="1" applyBorder="1" applyAlignment="1">
      <alignment horizontal="center"/>
    </xf>
    <xf numFmtId="0" fontId="21" fillId="3" borderId="3" xfId="0" applyFont="1" applyFill="1" applyBorder="1" applyAlignment="1">
      <alignment horizontal="left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8" xfId="0" applyFont="1" applyBorder="1" applyAlignment="1"/>
    <xf numFmtId="0" fontId="0" fillId="0" borderId="3" xfId="0" applyBorder="1" applyAlignment="1">
      <alignment horizontal="center" vertical="center"/>
    </xf>
    <xf numFmtId="0" fontId="21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49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25" fillId="0" borderId="2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0" borderId="50" xfId="0" applyFont="1" applyBorder="1" applyAlignment="1">
      <alignment wrapText="1"/>
    </xf>
    <xf numFmtId="0" fontId="0" fillId="0" borderId="13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5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2" fontId="21" fillId="4" borderId="3" xfId="0" applyNumberFormat="1" applyFont="1" applyFill="1" applyBorder="1" applyAlignment="1">
      <alignment horizontal="center" vertical="center"/>
    </xf>
    <xf numFmtId="2" fontId="9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1" fillId="4" borderId="3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9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28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27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38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38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31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5" fillId="0" borderId="0" xfId="0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6" fillId="0" borderId="0" xfId="0" applyFont="1" applyBorder="1" applyAlignment="1"/>
    <xf numFmtId="0" fontId="13" fillId="0" borderId="0" xfId="0" applyFont="1" applyBorder="1" applyAlignment="1"/>
    <xf numFmtId="0" fontId="1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0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8" fillId="0" borderId="0" xfId="0" applyFont="1" applyBorder="1"/>
    <xf numFmtId="0" fontId="3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8" fillId="4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4" borderId="3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5" borderId="0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38" fillId="0" borderId="0" xfId="0" applyFont="1" applyAlignment="1"/>
    <xf numFmtId="0" fontId="9" fillId="0" borderId="0" xfId="0" applyFont="1" applyFill="1" applyAlignment="1"/>
    <xf numFmtId="0" fontId="35" fillId="0" borderId="0" xfId="0" applyFont="1" applyFill="1" applyBorder="1" applyAlignment="1">
      <alignment vertical="center"/>
    </xf>
    <xf numFmtId="0" fontId="38" fillId="0" borderId="3" xfId="0" applyFont="1" applyBorder="1" applyAlignment="1"/>
    <xf numFmtId="0" fontId="37" fillId="0" borderId="3" xfId="0" applyFont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7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9" fillId="0" borderId="48" xfId="0" applyFont="1" applyBorder="1" applyAlignment="1"/>
    <xf numFmtId="0" fontId="9" fillId="0" borderId="49" xfId="0" applyFont="1" applyBorder="1" applyAlignment="1">
      <alignment wrapText="1"/>
    </xf>
    <xf numFmtId="0" fontId="38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top"/>
    </xf>
    <xf numFmtId="0" fontId="38" fillId="0" borderId="0" xfId="0" applyFont="1" applyBorder="1" applyAlignment="1">
      <alignment horizontal="right"/>
    </xf>
    <xf numFmtId="0" fontId="38" fillId="0" borderId="3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9" fillId="5" borderId="3" xfId="0" applyFont="1" applyFill="1" applyBorder="1" applyAlignment="1">
      <alignment horizontal="left"/>
    </xf>
    <xf numFmtId="0" fontId="10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5" borderId="0" xfId="0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9" fillId="2" borderId="0" xfId="0" applyFont="1" applyFill="1" applyAlignment="1"/>
    <xf numFmtId="0" fontId="35" fillId="0" borderId="0" xfId="0" applyFont="1" applyAlignment="1"/>
    <xf numFmtId="0" fontId="35" fillId="2" borderId="0" xfId="0" applyFont="1" applyFill="1" applyAlignment="1"/>
    <xf numFmtId="0" fontId="40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0" fillId="0" borderId="0" xfId="0" applyBorder="1"/>
    <xf numFmtId="0" fontId="3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47" fillId="0" borderId="6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38" fillId="0" borderId="43" xfId="74" applyFont="1" applyBorder="1" applyAlignment="1">
      <alignment horizontal="center" vertical="center" wrapText="1"/>
    </xf>
    <xf numFmtId="0" fontId="9" fillId="0" borderId="0" xfId="74" applyFont="1" applyBorder="1" applyAlignment="1">
      <alignment horizontal="center" vertical="center"/>
    </xf>
    <xf numFmtId="0" fontId="38" fillId="4" borderId="0" xfId="74" applyFont="1" applyFill="1" applyBorder="1" applyAlignment="1">
      <alignment horizontal="center" vertical="center" wrapText="1"/>
    </xf>
    <xf numFmtId="164" fontId="9" fillId="4" borderId="0" xfId="74" applyNumberFormat="1" applyFont="1" applyFill="1" applyBorder="1" applyAlignment="1">
      <alignment horizontal="center" vertical="center"/>
    </xf>
    <xf numFmtId="1" fontId="9" fillId="4" borderId="0" xfId="74" applyNumberFormat="1" applyFont="1" applyFill="1" applyBorder="1" applyAlignment="1">
      <alignment horizontal="center" vertical="center"/>
    </xf>
    <xf numFmtId="2" fontId="9" fillId="4" borderId="0" xfId="74" applyNumberFormat="1" applyFont="1" applyFill="1" applyBorder="1" applyAlignment="1">
      <alignment horizontal="center" vertical="center"/>
    </xf>
    <xf numFmtId="0" fontId="9" fillId="0" borderId="0" xfId="74" applyFont="1" applyBorder="1" applyAlignment="1"/>
    <xf numFmtId="0" fontId="9" fillId="0" borderId="0" xfId="74" applyFont="1" applyBorder="1" applyAlignment="1">
      <alignment horizontal="center" vertical="center" wrapText="1"/>
    </xf>
    <xf numFmtId="165" fontId="9" fillId="0" borderId="0" xfId="74" applyNumberFormat="1" applyFont="1" applyBorder="1" applyAlignment="1">
      <alignment horizontal="center" vertical="center"/>
    </xf>
    <xf numFmtId="2" fontId="9" fillId="0" borderId="0" xfId="74" applyNumberFormat="1" applyFont="1" applyBorder="1" applyAlignment="1">
      <alignment horizontal="center" vertical="center"/>
    </xf>
    <xf numFmtId="0" fontId="20" fillId="0" borderId="0" xfId="74" applyFont="1" applyBorder="1" applyAlignment="1">
      <alignment vertical="center" wrapText="1"/>
    </xf>
    <xf numFmtId="0" fontId="49" fillId="0" borderId="0" xfId="74" applyFont="1"/>
    <xf numFmtId="0" fontId="50" fillId="0" borderId="0" xfId="74" applyFont="1"/>
    <xf numFmtId="0" fontId="36" fillId="0" borderId="26" xfId="0" applyFont="1" applyBorder="1" applyAlignment="1">
      <alignment vertical="center"/>
    </xf>
    <xf numFmtId="0" fontId="35" fillId="0" borderId="3" xfId="0" applyFont="1" applyBorder="1" applyAlignment="1">
      <alignment horizontal="center" vertical="center"/>
    </xf>
    <xf numFmtId="0" fontId="37" fillId="0" borderId="3" xfId="0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/>
    </xf>
    <xf numFmtId="0" fontId="9" fillId="0" borderId="66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4" fillId="4" borderId="0" xfId="74" applyFont="1" applyFill="1" applyBorder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35" fillId="0" borderId="0" xfId="0" applyFont="1" applyBorder="1" applyAlignment="1">
      <alignment vertical="center"/>
    </xf>
    <xf numFmtId="0" fontId="47" fillId="0" borderId="27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/>
    </xf>
    <xf numFmtId="0" fontId="44" fillId="0" borderId="78" xfId="74" applyFont="1" applyBorder="1" applyAlignment="1">
      <alignment vertical="center"/>
    </xf>
    <xf numFmtId="0" fontId="9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wrapText="1"/>
    </xf>
    <xf numFmtId="0" fontId="35" fillId="0" borderId="66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/>
    </xf>
    <xf numFmtId="0" fontId="9" fillId="4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75" xfId="0" applyFont="1" applyBorder="1" applyAlignment="1">
      <alignment horizontal="left" vertical="center"/>
    </xf>
    <xf numFmtId="0" fontId="20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 wrapText="1"/>
    </xf>
    <xf numFmtId="0" fontId="9" fillId="4" borderId="75" xfId="0" applyFont="1" applyFill="1" applyBorder="1" applyAlignment="1">
      <alignment horizontal="left" vertical="center"/>
    </xf>
    <xf numFmtId="0" fontId="10" fillId="4" borderId="3" xfId="1" applyFont="1" applyFill="1" applyBorder="1" applyAlignment="1">
      <alignment horizontal="center"/>
    </xf>
    <xf numFmtId="0" fontId="20" fillId="0" borderId="75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20" fillId="4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/>
    <xf numFmtId="0" fontId="9" fillId="4" borderId="0" xfId="0" applyFont="1" applyFill="1" applyBorder="1" applyAlignment="1"/>
    <xf numFmtId="0" fontId="9" fillId="4" borderId="0" xfId="74" applyFont="1" applyFill="1" applyBorder="1" applyAlignment="1"/>
    <xf numFmtId="0" fontId="10" fillId="4" borderId="3" xfId="0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38" fillId="4" borderId="0" xfId="0" applyFont="1" applyFill="1" applyBorder="1" applyAlignment="1"/>
    <xf numFmtId="0" fontId="10" fillId="4" borderId="0" xfId="1" applyFont="1" applyFill="1" applyBorder="1" applyAlignment="1">
      <alignment horizontal="center"/>
    </xf>
    <xf numFmtId="0" fontId="9" fillId="0" borderId="11" xfId="0" applyFont="1" applyBorder="1" applyAlignment="1"/>
    <xf numFmtId="0" fontId="38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4" borderId="0" xfId="60" applyFont="1" applyFill="1" applyBorder="1" applyAlignment="1">
      <alignment vertical="center"/>
    </xf>
    <xf numFmtId="0" fontId="0" fillId="0" borderId="0" xfId="0" applyAlignment="1">
      <alignment horizontal="center"/>
    </xf>
    <xf numFmtId="0" fontId="10" fillId="4" borderId="0" xfId="1" applyFont="1" applyFill="1" applyBorder="1" applyAlignment="1"/>
    <xf numFmtId="0" fontId="9" fillId="2" borderId="3" xfId="0" applyFont="1" applyFill="1" applyBorder="1" applyAlignment="1">
      <alignment horizontal="center" wrapText="1"/>
    </xf>
    <xf numFmtId="0" fontId="41" fillId="0" borderId="0" xfId="0" applyFont="1" applyBorder="1" applyAlignment="1">
      <alignment vertical="center"/>
    </xf>
    <xf numFmtId="0" fontId="9" fillId="0" borderId="75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38" fillId="4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9" fillId="2" borderId="0" xfId="0" applyFont="1" applyFill="1" applyBorder="1" applyAlignment="1"/>
    <xf numFmtId="0" fontId="35" fillId="2" borderId="0" xfId="0" applyFont="1" applyFill="1" applyBorder="1" applyAlignment="1"/>
    <xf numFmtId="0" fontId="47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top"/>
    </xf>
    <xf numFmtId="0" fontId="47" fillId="0" borderId="0" xfId="0" applyFont="1" applyBorder="1" applyAlignment="1">
      <alignment horizontal="center" vertical="center"/>
    </xf>
    <xf numFmtId="0" fontId="9" fillId="2" borderId="0" xfId="60" applyFont="1" applyFill="1" applyBorder="1" applyAlignment="1">
      <alignment vertical="center"/>
    </xf>
    <xf numFmtId="0" fontId="39" fillId="4" borderId="3" xfId="0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/>
    </xf>
    <xf numFmtId="0" fontId="12" fillId="4" borderId="0" xfId="0" applyNumberFormat="1" applyFont="1" applyFill="1" applyBorder="1" applyAlignment="1">
      <alignment horizontal="center" vertical="center"/>
    </xf>
    <xf numFmtId="1" fontId="27" fillId="4" borderId="0" xfId="0" applyNumberFormat="1" applyFont="1" applyFill="1" applyBorder="1" applyAlignment="1">
      <alignment horizontal="center" vertical="center" wrapText="1"/>
    </xf>
    <xf numFmtId="0" fontId="52" fillId="4" borderId="0" xfId="0" quotePrefix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left"/>
    </xf>
    <xf numFmtId="0" fontId="20" fillId="4" borderId="3" xfId="0" applyFont="1" applyFill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10" fillId="0" borderId="82" xfId="1" applyFont="1" applyBorder="1" applyAlignment="1">
      <alignment horizontal="center"/>
    </xf>
    <xf numFmtId="0" fontId="10" fillId="0" borderId="82" xfId="0" applyFont="1" applyBorder="1" applyAlignment="1">
      <alignment horizontal="center" wrapText="1"/>
    </xf>
    <xf numFmtId="0" fontId="10" fillId="4" borderId="82" xfId="0" applyFont="1" applyFill="1" applyBorder="1" applyAlignment="1">
      <alignment horizontal="center"/>
    </xf>
    <xf numFmtId="0" fontId="8" fillId="4" borderId="0" xfId="0" applyFont="1" applyFill="1" applyBorder="1"/>
    <xf numFmtId="0" fontId="37" fillId="4" borderId="15" xfId="0" applyNumberFormat="1" applyFont="1" applyFill="1" applyBorder="1" applyAlignment="1">
      <alignment horizontal="center" vertical="center"/>
    </xf>
    <xf numFmtId="0" fontId="37" fillId="0" borderId="62" xfId="74" applyFont="1" applyBorder="1" applyAlignment="1">
      <alignment vertical="center"/>
    </xf>
    <xf numFmtId="0" fontId="20" fillId="0" borderId="84" xfId="74" applyFont="1" applyBorder="1" applyAlignment="1">
      <alignment horizontal="center" vertical="center"/>
    </xf>
    <xf numFmtId="0" fontId="21" fillId="5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5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wrapText="1"/>
    </xf>
    <xf numFmtId="0" fontId="20" fillId="4" borderId="0" xfId="0" applyFont="1" applyFill="1" applyBorder="1" applyAlignment="1">
      <alignment vertical="center"/>
    </xf>
    <xf numFmtId="0" fontId="12" fillId="4" borderId="0" xfId="0" applyNumberFormat="1" applyFont="1" applyFill="1" applyBorder="1" applyAlignment="1">
      <alignment horizontal="center"/>
    </xf>
    <xf numFmtId="0" fontId="52" fillId="4" borderId="0" xfId="0" quotePrefix="1" applyFont="1" applyFill="1" applyBorder="1" applyAlignment="1">
      <alignment horizontal="center"/>
    </xf>
    <xf numFmtId="0" fontId="39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0" fillId="4" borderId="0" xfId="0" applyFont="1" applyFill="1" applyAlignment="1">
      <alignment vertical="center"/>
    </xf>
    <xf numFmtId="0" fontId="21" fillId="5" borderId="3" xfId="0" applyFont="1" applyFill="1" applyBorder="1" applyAlignment="1">
      <alignment horizontal="left"/>
    </xf>
    <xf numFmtId="0" fontId="9" fillId="4" borderId="0" xfId="0" applyFont="1" applyFill="1" applyBorder="1"/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wrapText="1"/>
    </xf>
    <xf numFmtId="0" fontId="35" fillId="0" borderId="82" xfId="0" applyFont="1" applyBorder="1" applyAlignment="1">
      <alignment horizontal="center"/>
    </xf>
    <xf numFmtId="0" fontId="35" fillId="4" borderId="20" xfId="0" applyFont="1" applyFill="1" applyBorder="1" applyAlignment="1"/>
    <xf numFmtId="0" fontId="35" fillId="4" borderId="20" xfId="0" applyFont="1" applyFill="1" applyBorder="1" applyAlignment="1">
      <alignment horizontal="left"/>
    </xf>
    <xf numFmtId="0" fontId="35" fillId="4" borderId="82" xfId="0" applyFont="1" applyFill="1" applyBorder="1" applyAlignment="1">
      <alignment horizontal="left"/>
    </xf>
    <xf numFmtId="0" fontId="35" fillId="4" borderId="82" xfId="0" applyNumberFormat="1" applyFont="1" applyFill="1" applyBorder="1" applyAlignment="1">
      <alignment horizontal="center"/>
    </xf>
    <xf numFmtId="0" fontId="35" fillId="4" borderId="82" xfId="0" applyFont="1" applyFill="1" applyBorder="1" applyAlignment="1">
      <alignment horizontal="center"/>
    </xf>
    <xf numFmtId="0" fontId="35" fillId="5" borderId="82" xfId="0" applyFont="1" applyFill="1" applyBorder="1" applyAlignment="1">
      <alignment horizontal="left" vertical="center"/>
    </xf>
    <xf numFmtId="0" fontId="35" fillId="4" borderId="82" xfId="0" applyNumberFormat="1" applyFont="1" applyFill="1" applyBorder="1" applyAlignment="1">
      <alignment horizontal="center" vertical="center"/>
    </xf>
    <xf numFmtId="0" fontId="35" fillId="4" borderId="82" xfId="0" applyFont="1" applyFill="1" applyBorder="1" applyAlignment="1">
      <alignment horizontal="center" vertical="center"/>
    </xf>
    <xf numFmtId="0" fontId="35" fillId="4" borderId="82" xfId="0" applyFont="1" applyFill="1" applyBorder="1" applyAlignment="1">
      <alignment horizontal="left" vertical="center"/>
    </xf>
    <xf numFmtId="0" fontId="35" fillId="5" borderId="82" xfId="0" applyFont="1" applyFill="1" applyBorder="1" applyAlignment="1">
      <alignment horizontal="left"/>
    </xf>
    <xf numFmtId="0" fontId="35" fillId="0" borderId="82" xfId="0" applyNumberFormat="1" applyFont="1" applyBorder="1" applyAlignment="1">
      <alignment horizontal="center"/>
    </xf>
    <xf numFmtId="0" fontId="35" fillId="0" borderId="82" xfId="0" applyFont="1" applyBorder="1" applyAlignment="1">
      <alignment horizontal="left"/>
    </xf>
    <xf numFmtId="0" fontId="35" fillId="0" borderId="82" xfId="0" applyFont="1" applyBorder="1" applyAlignment="1">
      <alignment horizontal="center" wrapText="1"/>
    </xf>
    <xf numFmtId="0" fontId="35" fillId="0" borderId="82" xfId="0" applyFont="1" applyFill="1" applyBorder="1" applyAlignment="1">
      <alignment horizontal="center"/>
    </xf>
    <xf numFmtId="0" fontId="35" fillId="0" borderId="82" xfId="0" applyNumberFormat="1" applyFont="1" applyBorder="1" applyAlignment="1">
      <alignment horizontal="center" vertical="center"/>
    </xf>
    <xf numFmtId="0" fontId="35" fillId="0" borderId="82" xfId="0" applyFont="1" applyBorder="1" applyAlignment="1">
      <alignment horizontal="center" vertical="center"/>
    </xf>
    <xf numFmtId="0" fontId="35" fillId="0" borderId="82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38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 applyProtection="1">
      <alignment horizontal="left"/>
      <protection locked="0"/>
    </xf>
    <xf numFmtId="0" fontId="9" fillId="4" borderId="0" xfId="0" applyNumberFormat="1" applyFont="1" applyFill="1" applyBorder="1" applyAlignment="1" applyProtection="1">
      <alignment horizontal="center"/>
      <protection locked="0"/>
    </xf>
    <xf numFmtId="0" fontId="9" fillId="4" borderId="0" xfId="0" applyFont="1" applyFill="1" applyBorder="1" applyAlignment="1" applyProtection="1">
      <alignment horizontal="center"/>
      <protection locked="0"/>
    </xf>
    <xf numFmtId="0" fontId="9" fillId="4" borderId="0" xfId="0" applyFont="1" applyFill="1" applyBorder="1" applyAlignment="1" applyProtection="1">
      <alignment horizontal="left"/>
      <protection locked="0"/>
    </xf>
    <xf numFmtId="0" fontId="9" fillId="4" borderId="0" xfId="0" applyFont="1" applyFill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protection locked="0"/>
    </xf>
    <xf numFmtId="164" fontId="9" fillId="4" borderId="0" xfId="0" applyNumberFormat="1" applyFont="1" applyFill="1" applyBorder="1" applyAlignment="1">
      <alignment horizontal="center"/>
    </xf>
    <xf numFmtId="0" fontId="9" fillId="4" borderId="0" xfId="0" applyFont="1" applyFill="1" applyBorder="1" applyAlignment="1" applyProtection="1"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12" fillId="0" borderId="0" xfId="0" applyFont="1" applyFill="1" applyBorder="1" applyAlignment="1" applyProtection="1">
      <protection locked="0"/>
    </xf>
    <xf numFmtId="0" fontId="37" fillId="4" borderId="93" xfId="0" applyNumberFormat="1" applyFont="1" applyFill="1" applyBorder="1" applyAlignment="1">
      <alignment horizontal="center" vertical="center"/>
    </xf>
    <xf numFmtId="0" fontId="37" fillId="4" borderId="0" xfId="0" applyNumberFormat="1" applyFont="1" applyFill="1" applyBorder="1" applyAlignment="1">
      <alignment horizontal="center" vertical="center"/>
    </xf>
    <xf numFmtId="0" fontId="35" fillId="4" borderId="0" xfId="60" applyFont="1" applyFill="1" applyBorder="1" applyAlignment="1">
      <alignment vertical="center"/>
    </xf>
    <xf numFmtId="0" fontId="35" fillId="3" borderId="0" xfId="0" applyFont="1" applyFill="1" applyBorder="1" applyAlignment="1">
      <alignment horizontal="center" vertical="center"/>
    </xf>
    <xf numFmtId="0" fontId="37" fillId="4" borderId="37" xfId="0" applyNumberFormat="1" applyFont="1" applyFill="1" applyBorder="1" applyAlignment="1">
      <alignment horizontal="center" vertical="center"/>
    </xf>
    <xf numFmtId="0" fontId="47" fillId="0" borderId="64" xfId="0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43" fillId="4" borderId="3" xfId="0" applyFont="1" applyFill="1" applyBorder="1" applyAlignment="1">
      <alignment horizontal="center"/>
    </xf>
    <xf numFmtId="0" fontId="35" fillId="5" borderId="11" xfId="0" applyFont="1" applyFill="1" applyBorder="1" applyAlignment="1">
      <alignment horizontal="left"/>
    </xf>
    <xf numFmtId="0" fontId="35" fillId="4" borderId="3" xfId="0" applyNumberFormat="1" applyFont="1" applyFill="1" applyBorder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35" fillId="4" borderId="3" xfId="0" applyFont="1" applyFill="1" applyBorder="1" applyAlignment="1">
      <alignment horizontal="left"/>
    </xf>
    <xf numFmtId="164" fontId="35" fillId="4" borderId="3" xfId="0" applyNumberFormat="1" applyFont="1" applyFill="1" applyBorder="1" applyAlignment="1">
      <alignment horizontal="center"/>
    </xf>
    <xf numFmtId="0" fontId="53" fillId="4" borderId="3" xfId="0" applyNumberFormat="1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  <xf numFmtId="0" fontId="35" fillId="0" borderId="3" xfId="0" applyFont="1" applyBorder="1" applyAlignment="1"/>
    <xf numFmtId="0" fontId="43" fillId="4" borderId="5" xfId="0" applyFont="1" applyFill="1" applyBorder="1" applyAlignment="1">
      <alignment horizontal="center"/>
    </xf>
    <xf numFmtId="0" fontId="35" fillId="5" borderId="3" xfId="0" applyFont="1" applyFill="1" applyBorder="1" applyAlignment="1">
      <alignment horizontal="left"/>
    </xf>
    <xf numFmtId="0" fontId="35" fillId="4" borderId="3" xfId="0" applyFont="1" applyFill="1" applyBorder="1" applyAlignment="1"/>
    <xf numFmtId="0" fontId="35" fillId="4" borderId="12" xfId="0" applyNumberFormat="1" applyFont="1" applyFill="1" applyBorder="1" applyAlignment="1">
      <alignment horizontal="center"/>
    </xf>
    <xf numFmtId="0" fontId="35" fillId="0" borderId="20" xfId="0" applyFont="1" applyBorder="1" applyAlignment="1"/>
    <xf numFmtId="164" fontId="35" fillId="0" borderId="3" xfId="0" applyNumberFormat="1" applyFont="1" applyBorder="1" applyAlignment="1">
      <alignment horizontal="center"/>
    </xf>
    <xf numFmtId="164" fontId="35" fillId="0" borderId="3" xfId="0" applyNumberFormat="1" applyFont="1" applyFill="1" applyBorder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left"/>
    </xf>
    <xf numFmtId="0" fontId="35" fillId="0" borderId="3" xfId="0" applyFont="1" applyBorder="1" applyAlignment="1">
      <alignment horizontal="left"/>
    </xf>
    <xf numFmtId="0" fontId="35" fillId="0" borderId="0" xfId="0" applyFont="1" applyFill="1" applyBorder="1" applyAlignment="1"/>
    <xf numFmtId="0" fontId="35" fillId="0" borderId="0" xfId="0" applyFont="1"/>
    <xf numFmtId="0" fontId="40" fillId="0" borderId="3" xfId="0" applyFont="1" applyBorder="1" applyAlignment="1"/>
    <xf numFmtId="0" fontId="43" fillId="4" borderId="3" xfId="0" applyFont="1" applyFill="1" applyBorder="1" applyAlignment="1">
      <alignment horizontal="center" vertical="center"/>
    </xf>
    <xf numFmtId="0" fontId="35" fillId="4" borderId="11" xfId="0" applyFont="1" applyFill="1" applyBorder="1" applyAlignment="1">
      <alignment horizontal="left"/>
    </xf>
    <xf numFmtId="0" fontId="35" fillId="4" borderId="12" xfId="0" applyFont="1" applyFill="1" applyBorder="1" applyAlignment="1">
      <alignment horizontal="center"/>
    </xf>
    <xf numFmtId="0" fontId="35" fillId="4" borderId="11" xfId="0" applyFont="1" applyFill="1" applyBorder="1" applyAlignment="1">
      <alignment horizontal="left" vertical="center"/>
    </xf>
    <xf numFmtId="0" fontId="35" fillId="4" borderId="12" xfId="0" applyNumberFormat="1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left" vertical="center"/>
    </xf>
    <xf numFmtId="0" fontId="35" fillId="4" borderId="3" xfId="0" applyFont="1" applyFill="1" applyBorder="1" applyAlignment="1">
      <alignment horizontal="center" vertical="center" wrapText="1"/>
    </xf>
    <xf numFmtId="0" fontId="53" fillId="4" borderId="3" xfId="0" applyNumberFormat="1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left" vertical="center"/>
    </xf>
    <xf numFmtId="0" fontId="35" fillId="4" borderId="3" xfId="0" applyNumberFormat="1" applyFont="1" applyFill="1" applyBorder="1" applyAlignment="1">
      <alignment horizontal="center" vertical="center"/>
    </xf>
    <xf numFmtId="164" fontId="35" fillId="4" borderId="3" xfId="0" applyNumberFormat="1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5" fillId="0" borderId="20" xfId="0" applyFont="1" applyBorder="1" applyAlignment="1">
      <alignment vertical="center"/>
    </xf>
    <xf numFmtId="0" fontId="35" fillId="4" borderId="11" xfId="0" applyNumberFormat="1" applyFont="1" applyFill="1" applyBorder="1" applyAlignment="1">
      <alignment horizontal="center"/>
    </xf>
    <xf numFmtId="0" fontId="35" fillId="4" borderId="11" xfId="0" applyFont="1" applyFill="1" applyBorder="1" applyAlignment="1">
      <alignment horizontal="center"/>
    </xf>
    <xf numFmtId="0" fontId="35" fillId="4" borderId="11" xfId="0" applyFont="1" applyFill="1" applyBorder="1" applyAlignment="1">
      <alignment horizontal="center" wrapText="1"/>
    </xf>
    <xf numFmtId="0" fontId="35" fillId="0" borderId="11" xfId="0" applyFont="1" applyFill="1" applyBorder="1" applyAlignment="1">
      <alignment horizontal="center"/>
    </xf>
    <xf numFmtId="0" fontId="35" fillId="0" borderId="82" xfId="0" applyFont="1" applyBorder="1" applyAlignment="1"/>
    <xf numFmtId="0" fontId="35" fillId="0" borderId="12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35" fillId="0" borderId="3" xfId="0" applyFont="1" applyFill="1" applyBorder="1" applyAlignment="1"/>
    <xf numFmtId="0" fontId="35" fillId="0" borderId="3" xfId="1" applyFont="1" applyBorder="1" applyAlignment="1">
      <alignment horizontal="center"/>
    </xf>
    <xf numFmtId="0" fontId="53" fillId="0" borderId="3" xfId="0" applyFont="1" applyFill="1" applyBorder="1" applyAlignment="1"/>
    <xf numFmtId="0" fontId="35" fillId="0" borderId="3" xfId="0" applyNumberFormat="1" applyFont="1" applyBorder="1" applyAlignment="1">
      <alignment horizontal="center"/>
    </xf>
    <xf numFmtId="0" fontId="35" fillId="0" borderId="3" xfId="0" applyFont="1" applyBorder="1" applyAlignment="1">
      <alignment horizontal="center" wrapText="1"/>
    </xf>
    <xf numFmtId="0" fontId="53" fillId="0" borderId="3" xfId="0" applyNumberFormat="1" applyFont="1" applyBorder="1" applyAlignment="1">
      <alignment horizontal="center"/>
    </xf>
    <xf numFmtId="0" fontId="35" fillId="4" borderId="3" xfId="1" applyFont="1" applyFill="1" applyBorder="1" applyAlignment="1">
      <alignment horizontal="center"/>
    </xf>
    <xf numFmtId="0" fontId="35" fillId="0" borderId="11" xfId="0" applyFont="1" applyFill="1" applyBorder="1" applyAlignment="1"/>
    <xf numFmtId="0" fontId="16" fillId="4" borderId="11" xfId="0" applyFont="1" applyFill="1" applyBorder="1" applyAlignment="1"/>
    <xf numFmtId="0" fontId="30" fillId="0" borderId="11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5" fillId="0" borderId="3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left" vertical="center"/>
    </xf>
    <xf numFmtId="0" fontId="53" fillId="0" borderId="3" xfId="0" applyNumberFormat="1" applyFont="1" applyBorder="1" applyAlignment="1">
      <alignment horizontal="center" vertical="center"/>
    </xf>
    <xf numFmtId="164" fontId="35" fillId="0" borderId="3" xfId="0" applyNumberFormat="1" applyFont="1" applyBorder="1" applyAlignment="1">
      <alignment horizontal="center" vertical="center"/>
    </xf>
    <xf numFmtId="164" fontId="35" fillId="0" borderId="3" xfId="0" applyNumberFormat="1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vertical="center"/>
    </xf>
    <xf numFmtId="0" fontId="35" fillId="0" borderId="3" xfId="0" applyFont="1" applyFill="1" applyBorder="1" applyAlignment="1">
      <alignment horizontal="left" vertical="center"/>
    </xf>
    <xf numFmtId="0" fontId="35" fillId="0" borderId="12" xfId="0" applyNumberFormat="1" applyFont="1" applyBorder="1" applyAlignment="1">
      <alignment horizontal="center" vertical="center"/>
    </xf>
    <xf numFmtId="0" fontId="35" fillId="0" borderId="11" xfId="0" applyFont="1" applyFill="1" applyBorder="1" applyAlignment="1">
      <alignment vertical="center"/>
    </xf>
    <xf numFmtId="0" fontId="35" fillId="0" borderId="11" xfId="0" applyFont="1" applyBorder="1" applyAlignment="1">
      <alignment vertical="center"/>
    </xf>
    <xf numFmtId="164" fontId="35" fillId="0" borderId="82" xfId="0" applyNumberFormat="1" applyFont="1" applyBorder="1" applyAlignment="1">
      <alignment horizontal="center" vertical="center"/>
    </xf>
    <xf numFmtId="0" fontId="35" fillId="0" borderId="82" xfId="0" applyFont="1" applyFill="1" applyBorder="1" applyAlignment="1">
      <alignment horizontal="center" vertical="center"/>
    </xf>
    <xf numFmtId="0" fontId="35" fillId="0" borderId="82" xfId="0" applyFont="1" applyBorder="1" applyAlignment="1">
      <alignment vertical="center"/>
    </xf>
    <xf numFmtId="164" fontId="35" fillId="4" borderId="74" xfId="0" applyNumberFormat="1" applyFont="1" applyFill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left"/>
    </xf>
    <xf numFmtId="0" fontId="9" fillId="0" borderId="22" xfId="0" applyNumberFormat="1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2" xfId="0" applyFont="1" applyBorder="1"/>
    <xf numFmtId="0" fontId="8" fillId="0" borderId="22" xfId="0" applyFont="1" applyBorder="1"/>
    <xf numFmtId="0" fontId="10" fillId="4" borderId="11" xfId="0" applyFont="1" applyFill="1" applyBorder="1" applyAlignment="1">
      <alignment horizontal="center" wrapText="1"/>
    </xf>
    <xf numFmtId="0" fontId="38" fillId="5" borderId="0" xfId="0" applyFont="1" applyFill="1" applyBorder="1" applyAlignment="1">
      <alignment horizontal="center"/>
    </xf>
    <xf numFmtId="0" fontId="12" fillId="4" borderId="0" xfId="0" applyFont="1" applyFill="1" applyBorder="1" applyAlignment="1"/>
    <xf numFmtId="0" fontId="9" fillId="0" borderId="0" xfId="1" applyFont="1" applyBorder="1" applyAlignment="1">
      <alignment horizontal="center"/>
    </xf>
    <xf numFmtId="0" fontId="38" fillId="5" borderId="22" xfId="0" applyFont="1" applyFill="1" applyBorder="1" applyAlignment="1">
      <alignment horizontal="center"/>
    </xf>
    <xf numFmtId="0" fontId="9" fillId="4" borderId="22" xfId="0" applyNumberFormat="1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 wrapText="1"/>
    </xf>
    <xf numFmtId="164" fontId="9" fillId="0" borderId="22" xfId="0" applyNumberFormat="1" applyFont="1" applyFill="1" applyBorder="1" applyAlignment="1">
      <alignment horizontal="center"/>
    </xf>
    <xf numFmtId="0" fontId="12" fillId="0" borderId="22" xfId="0" applyFont="1" applyFill="1" applyBorder="1" applyAlignment="1"/>
    <xf numFmtId="0" fontId="9" fillId="0" borderId="22" xfId="0" applyFont="1" applyBorder="1" applyAlignment="1"/>
    <xf numFmtId="0" fontId="8" fillId="0" borderId="22" xfId="0" applyFont="1" applyBorder="1" applyAlignment="1">
      <alignment vertical="center"/>
    </xf>
    <xf numFmtId="0" fontId="8" fillId="4" borderId="0" xfId="0" applyFont="1" applyFill="1" applyBorder="1" applyAlignment="1"/>
    <xf numFmtId="0" fontId="39" fillId="0" borderId="3" xfId="1" applyFont="1" applyBorder="1" applyAlignment="1">
      <alignment horizontal="center"/>
    </xf>
    <xf numFmtId="0" fontId="35" fillId="0" borderId="3" xfId="0" applyFont="1" applyBorder="1" applyAlignment="1">
      <alignment horizontal="left" wrapText="1"/>
    </xf>
    <xf numFmtId="0" fontId="53" fillId="0" borderId="11" xfId="0" applyNumberFormat="1" applyFont="1" applyBorder="1" applyAlignment="1">
      <alignment horizontal="center"/>
    </xf>
    <xf numFmtId="0" fontId="35" fillId="0" borderId="61" xfId="0" applyFont="1" applyBorder="1" applyAlignment="1">
      <alignment horizontal="left"/>
    </xf>
    <xf numFmtId="164" fontId="35" fillId="0" borderId="75" xfId="0" applyNumberFormat="1" applyFont="1" applyBorder="1" applyAlignment="1">
      <alignment horizontal="center"/>
    </xf>
    <xf numFmtId="0" fontId="53" fillId="0" borderId="75" xfId="0" applyNumberFormat="1" applyFont="1" applyBorder="1" applyAlignment="1">
      <alignment horizontal="center"/>
    </xf>
    <xf numFmtId="0" fontId="35" fillId="0" borderId="10" xfId="0" applyFont="1" applyBorder="1" applyAlignment="1">
      <alignment horizontal="center" vertical="center"/>
    </xf>
    <xf numFmtId="0" fontId="35" fillId="5" borderId="5" xfId="0" applyFont="1" applyFill="1" applyBorder="1" applyAlignment="1" applyProtection="1">
      <alignment horizontal="left"/>
      <protection locked="0"/>
    </xf>
    <xf numFmtId="0" fontId="35" fillId="0" borderId="3" xfId="0" applyNumberFormat="1" applyFont="1" applyBorder="1" applyAlignment="1" applyProtection="1">
      <alignment horizontal="center"/>
      <protection locked="0"/>
    </xf>
    <xf numFmtId="0" fontId="35" fillId="0" borderId="3" xfId="0" applyFont="1" applyBorder="1" applyAlignment="1" applyProtection="1">
      <alignment horizontal="center"/>
      <protection locked="0"/>
    </xf>
    <xf numFmtId="0" fontId="35" fillId="0" borderId="3" xfId="0" applyFont="1" applyBorder="1" applyAlignment="1" applyProtection="1">
      <alignment horizontal="left"/>
      <protection locked="0"/>
    </xf>
    <xf numFmtId="0" fontId="43" fillId="0" borderId="3" xfId="0" applyFont="1" applyBorder="1" applyAlignment="1">
      <alignment horizontal="center"/>
    </xf>
    <xf numFmtId="0" fontId="35" fillId="0" borderId="11" xfId="0" applyFont="1" applyBorder="1" applyAlignment="1" applyProtection="1">
      <protection locked="0"/>
    </xf>
    <xf numFmtId="0" fontId="35" fillId="5" borderId="3" xfId="0" applyFont="1" applyFill="1" applyBorder="1" applyAlignment="1" applyProtection="1">
      <alignment horizontal="left"/>
      <protection locked="0"/>
    </xf>
    <xf numFmtId="0" fontId="53" fillId="0" borderId="3" xfId="0" applyFont="1" applyBorder="1" applyAlignment="1">
      <alignment horizontal="center"/>
    </xf>
    <xf numFmtId="0" fontId="35" fillId="0" borderId="3" xfId="0" applyFont="1" applyFill="1" applyBorder="1" applyAlignment="1" applyProtection="1">
      <protection locked="0"/>
    </xf>
    <xf numFmtId="0" fontId="35" fillId="5" borderId="82" xfId="0" applyFont="1" applyFill="1" applyBorder="1" applyAlignment="1" applyProtection="1">
      <alignment horizontal="left"/>
      <protection locked="0"/>
    </xf>
    <xf numFmtId="0" fontId="35" fillId="0" borderId="82" xfId="0" applyFont="1" applyFill="1" applyBorder="1" applyAlignment="1" applyProtection="1">
      <alignment horizontal="center"/>
      <protection locked="0"/>
    </xf>
    <xf numFmtId="0" fontId="35" fillId="0" borderId="82" xfId="0" applyFont="1" applyBorder="1" applyAlignment="1" applyProtection="1">
      <protection locked="0"/>
    </xf>
    <xf numFmtId="0" fontId="35" fillId="0" borderId="3" xfId="0" applyFont="1" applyBorder="1" applyAlignment="1" applyProtection="1">
      <protection locked="0"/>
    </xf>
    <xf numFmtId="0" fontId="35" fillId="0" borderId="3" xfId="0" applyFont="1" applyFill="1" applyBorder="1" applyAlignment="1" applyProtection="1">
      <alignment horizontal="center"/>
      <protection locked="0"/>
    </xf>
    <xf numFmtId="0" fontId="37" fillId="5" borderId="3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/>
    </xf>
    <xf numFmtId="0" fontId="35" fillId="0" borderId="5" xfId="0" applyFont="1" applyFill="1" applyBorder="1" applyAlignment="1" applyProtection="1">
      <alignment horizontal="center"/>
      <protection locked="0"/>
    </xf>
    <xf numFmtId="0" fontId="40" fillId="0" borderId="5" xfId="0" applyFont="1" applyBorder="1" applyAlignment="1">
      <alignment horizontal="left"/>
    </xf>
    <xf numFmtId="0" fontId="35" fillId="4" borderId="0" xfId="0" applyFont="1" applyFill="1" applyBorder="1" applyAlignment="1">
      <alignment vertical="center"/>
    </xf>
    <xf numFmtId="0" fontId="35" fillId="5" borderId="3" xfId="0" applyFont="1" applyFill="1" applyBorder="1" applyAlignment="1">
      <alignment horizontal="center"/>
    </xf>
    <xf numFmtId="0" fontId="16" fillId="4" borderId="3" xfId="0" applyFont="1" applyFill="1" applyBorder="1" applyAlignment="1"/>
    <xf numFmtId="0" fontId="30" fillId="0" borderId="3" xfId="0" applyFont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0" fillId="0" borderId="3" xfId="0" applyFont="1" applyFill="1" applyBorder="1" applyAlignment="1"/>
    <xf numFmtId="164" fontId="35" fillId="0" borderId="3" xfId="0" applyNumberFormat="1" applyFont="1" applyBorder="1" applyAlignment="1">
      <alignment horizontal="center" wrapText="1"/>
    </xf>
    <xf numFmtId="0" fontId="35" fillId="0" borderId="11" xfId="0" applyNumberFormat="1" applyFont="1" applyBorder="1" applyAlignment="1">
      <alignment horizontal="center"/>
    </xf>
    <xf numFmtId="0" fontId="53" fillId="0" borderId="11" xfId="0" applyFont="1" applyBorder="1" applyAlignment="1">
      <alignment horizontal="center"/>
    </xf>
    <xf numFmtId="0" fontId="43" fillId="0" borderId="11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30" fillId="0" borderId="11" xfId="0" applyFont="1" applyBorder="1" applyAlignment="1"/>
    <xf numFmtId="0" fontId="30" fillId="0" borderId="3" xfId="0" applyFont="1" applyBorder="1" applyAlignment="1"/>
    <xf numFmtId="0" fontId="35" fillId="5" borderId="0" xfId="0" applyFont="1" applyFill="1" applyBorder="1" applyAlignment="1">
      <alignment horizontal="center"/>
    </xf>
    <xf numFmtId="0" fontId="16" fillId="4" borderId="0" xfId="0" applyFont="1" applyFill="1" applyBorder="1" applyAlignment="1"/>
    <xf numFmtId="0" fontId="30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 wrapText="1"/>
    </xf>
    <xf numFmtId="164" fontId="35" fillId="0" borderId="0" xfId="0" applyNumberFormat="1" applyFont="1" applyBorder="1" applyAlignment="1">
      <alignment horizontal="center"/>
    </xf>
    <xf numFmtId="0" fontId="35" fillId="0" borderId="0" xfId="0" applyNumberFormat="1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vertical="center"/>
    </xf>
    <xf numFmtId="0" fontId="35" fillId="0" borderId="12" xfId="0" applyFont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53" fillId="0" borderId="20" xfId="0" applyFont="1" applyFill="1" applyBorder="1" applyAlignment="1"/>
    <xf numFmtId="0" fontId="37" fillId="5" borderId="24" xfId="0" applyFont="1" applyFill="1" applyBorder="1" applyAlignment="1">
      <alignment horizontal="center"/>
    </xf>
    <xf numFmtId="164" fontId="35" fillId="0" borderId="11" xfId="0" applyNumberFormat="1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53" fillId="0" borderId="11" xfId="0" applyFont="1" applyFill="1" applyBorder="1" applyAlignment="1"/>
    <xf numFmtId="0" fontId="39" fillId="0" borderId="3" xfId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4" borderId="11" xfId="0" applyFont="1" applyFill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center"/>
      <protection locked="0"/>
    </xf>
    <xf numFmtId="0" fontId="10" fillId="4" borderId="82" xfId="0" applyFont="1" applyFill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37" fillId="5" borderId="0" xfId="0" applyFont="1" applyFill="1" applyBorder="1" applyAlignment="1">
      <alignment horizontal="center"/>
    </xf>
    <xf numFmtId="0" fontId="35" fillId="5" borderId="0" xfId="0" applyFont="1" applyFill="1" applyBorder="1" applyAlignment="1" applyProtection="1">
      <alignment horizontal="left"/>
      <protection locked="0"/>
    </xf>
    <xf numFmtId="0" fontId="35" fillId="0" borderId="0" xfId="0" applyNumberFormat="1" applyFont="1" applyBorder="1" applyAlignment="1" applyProtection="1">
      <alignment horizontal="center"/>
      <protection locked="0"/>
    </xf>
    <xf numFmtId="0" fontId="35" fillId="0" borderId="0" xfId="0" applyFont="1" applyBorder="1" applyAlignment="1" applyProtection="1">
      <alignment horizontal="center"/>
      <protection locked="0"/>
    </xf>
    <xf numFmtId="0" fontId="35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35" fillId="4" borderId="0" xfId="0" applyNumberFormat="1" applyFont="1" applyFill="1" applyBorder="1" applyAlignment="1" applyProtection="1">
      <alignment horizontal="center"/>
      <protection locked="0"/>
    </xf>
    <xf numFmtId="0" fontId="35" fillId="4" borderId="0" xfId="0" applyFont="1" applyFill="1" applyBorder="1" applyAlignment="1" applyProtection="1">
      <alignment horizontal="center"/>
      <protection locked="0"/>
    </xf>
    <xf numFmtId="0" fontId="35" fillId="4" borderId="0" xfId="0" applyFont="1" applyFill="1" applyBorder="1" applyAlignment="1" applyProtection="1">
      <alignment horizontal="left"/>
      <protection locked="0"/>
    </xf>
    <xf numFmtId="0" fontId="10" fillId="4" borderId="0" xfId="0" applyFont="1" applyFill="1" applyBorder="1" applyAlignment="1" applyProtection="1">
      <alignment horizontal="center" wrapText="1"/>
      <protection locked="0"/>
    </xf>
    <xf numFmtId="0" fontId="10" fillId="0" borderId="0" xfId="0" applyFont="1" applyBorder="1" applyAlignment="1" applyProtection="1">
      <alignment horizontal="center" wrapText="1"/>
      <protection locked="0"/>
    </xf>
    <xf numFmtId="0" fontId="35" fillId="0" borderId="0" xfId="0" applyFont="1" applyFill="1" applyBorder="1" applyAlignment="1" applyProtection="1">
      <alignment horizontal="center"/>
      <protection locked="0"/>
    </xf>
    <xf numFmtId="2" fontId="10" fillId="0" borderId="0" xfId="0" applyNumberFormat="1" applyFont="1" applyFill="1" applyBorder="1" applyAlignment="1" applyProtection="1">
      <alignment horizontal="center"/>
      <protection locked="0"/>
    </xf>
    <xf numFmtId="0" fontId="37" fillId="0" borderId="0" xfId="0" applyFont="1" applyFill="1" applyBorder="1" applyAlignment="1" applyProtection="1">
      <alignment horizontal="center"/>
      <protection locked="0"/>
    </xf>
    <xf numFmtId="0" fontId="35" fillId="4" borderId="0" xfId="0" applyFont="1" applyFill="1" applyBorder="1" applyAlignment="1">
      <alignment horizontal="left"/>
    </xf>
    <xf numFmtId="0" fontId="35" fillId="5" borderId="0" xfId="0" applyFont="1" applyFill="1" applyBorder="1" applyAlignment="1">
      <alignment horizontal="left"/>
    </xf>
    <xf numFmtId="0" fontId="35" fillId="4" borderId="0" xfId="0" applyNumberFormat="1" applyFont="1" applyFill="1" applyBorder="1" applyAlignment="1">
      <alignment horizontal="center"/>
    </xf>
    <xf numFmtId="0" fontId="35" fillId="4" borderId="0" xfId="0" applyFont="1" applyFill="1" applyBorder="1" applyAlignment="1">
      <alignment horizontal="center"/>
    </xf>
    <xf numFmtId="0" fontId="35" fillId="4" borderId="0" xfId="0" applyFont="1" applyFill="1" applyBorder="1" applyAlignment="1"/>
    <xf numFmtId="0" fontId="35" fillId="0" borderId="0" xfId="0" applyFont="1" applyBorder="1" applyAlignment="1">
      <alignment horizontal="left"/>
    </xf>
    <xf numFmtId="0" fontId="10" fillId="0" borderId="0" xfId="0" applyFont="1" applyBorder="1" applyAlignment="1"/>
    <xf numFmtId="0" fontId="3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7" fillId="0" borderId="0" xfId="0" applyFont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28" fillId="0" borderId="0" xfId="0" applyFont="1" applyBorder="1" applyAlignment="1">
      <alignment vertical="center"/>
    </xf>
    <xf numFmtId="0" fontId="43" fillId="4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left" wrapText="1"/>
    </xf>
    <xf numFmtId="0" fontId="43" fillId="4" borderId="0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0" fillId="4" borderId="0" xfId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0" fillId="4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wrapText="1"/>
    </xf>
    <xf numFmtId="0" fontId="9" fillId="0" borderId="55" xfId="0" applyFont="1" applyBorder="1" applyAlignment="1">
      <alignment horizontal="center"/>
    </xf>
    <xf numFmtId="1" fontId="35" fillId="4" borderId="3" xfId="0" applyNumberFormat="1" applyFont="1" applyFill="1" applyBorder="1" applyAlignment="1">
      <alignment horizontal="center" wrapText="1"/>
    </xf>
    <xf numFmtId="0" fontId="43" fillId="4" borderId="3" xfId="0" quotePrefix="1" applyFont="1" applyFill="1" applyBorder="1" applyAlignment="1">
      <alignment horizontal="center"/>
    </xf>
    <xf numFmtId="1" fontId="35" fillId="4" borderId="3" xfId="0" applyNumberFormat="1" applyFont="1" applyFill="1" applyBorder="1" applyAlignment="1">
      <alignment horizontal="center" vertical="center" wrapText="1"/>
    </xf>
    <xf numFmtId="0" fontId="43" fillId="0" borderId="3" xfId="0" quotePrefix="1" applyFont="1" applyBorder="1" applyAlignment="1">
      <alignment horizontal="center" vertical="center"/>
    </xf>
    <xf numFmtId="2" fontId="35" fillId="0" borderId="3" xfId="0" applyNumberFormat="1" applyFont="1" applyBorder="1" applyAlignment="1">
      <alignment horizontal="center" vertical="center"/>
    </xf>
    <xf numFmtId="0" fontId="43" fillId="4" borderId="3" xfId="0" quotePrefix="1" applyFont="1" applyFill="1" applyBorder="1" applyAlignment="1">
      <alignment horizontal="center" vertical="center"/>
    </xf>
    <xf numFmtId="0" fontId="43" fillId="0" borderId="3" xfId="0" quotePrefix="1" applyFont="1" applyBorder="1" applyAlignment="1">
      <alignment horizontal="center"/>
    </xf>
    <xf numFmtId="1" fontId="35" fillId="4" borderId="75" xfId="0" applyNumberFormat="1" applyFont="1" applyFill="1" applyBorder="1" applyAlignment="1">
      <alignment horizontal="center" wrapText="1"/>
    </xf>
    <xf numFmtId="0" fontId="43" fillId="0" borderId="75" xfId="0" quotePrefix="1" applyFont="1" applyBorder="1" applyAlignment="1">
      <alignment horizontal="center"/>
    </xf>
    <xf numFmtId="164" fontId="35" fillId="0" borderId="3" xfId="1" applyNumberFormat="1" applyFont="1" applyBorder="1" applyAlignment="1">
      <alignment horizontal="center"/>
    </xf>
    <xf numFmtId="0" fontId="35" fillId="0" borderId="61" xfId="0" applyFont="1" applyFill="1" applyBorder="1" applyAlignment="1">
      <alignment horizontal="left"/>
    </xf>
    <xf numFmtId="0" fontId="35" fillId="0" borderId="61" xfId="0" applyFont="1" applyBorder="1" applyAlignment="1"/>
    <xf numFmtId="164" fontId="35" fillId="4" borderId="3" xfId="1" applyNumberFormat="1" applyFont="1" applyFill="1" applyBorder="1" applyAlignment="1">
      <alignment horizontal="center"/>
    </xf>
    <xf numFmtId="0" fontId="35" fillId="4" borderId="61" xfId="0" applyFont="1" applyFill="1" applyBorder="1" applyAlignment="1">
      <alignment horizontal="left"/>
    </xf>
    <xf numFmtId="0" fontId="35" fillId="5" borderId="5" xfId="0" applyFont="1" applyFill="1" applyBorder="1" applyAlignment="1">
      <alignment horizontal="left"/>
    </xf>
    <xf numFmtId="0" fontId="35" fillId="0" borderId="12" xfId="0" applyFont="1" applyFill="1" applyBorder="1" applyAlignment="1">
      <alignment horizontal="center"/>
    </xf>
    <xf numFmtId="0" fontId="35" fillId="0" borderId="20" xfId="0" applyFont="1" applyFill="1" applyBorder="1" applyAlignment="1"/>
    <xf numFmtId="0" fontId="35" fillId="5" borderId="11" xfId="0" applyFont="1" applyFill="1" applyBorder="1" applyAlignment="1">
      <alignment horizontal="left" vertical="center"/>
    </xf>
    <xf numFmtId="0" fontId="35" fillId="4" borderId="11" xfId="0" applyNumberFormat="1" applyFont="1" applyFill="1" applyBorder="1" applyAlignment="1">
      <alignment horizontal="center" vertical="center"/>
    </xf>
    <xf numFmtId="0" fontId="35" fillId="4" borderId="11" xfId="0" applyFont="1" applyFill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>
      <alignment horizontal="center" vertical="center" wrapText="1"/>
    </xf>
    <xf numFmtId="0" fontId="38" fillId="4" borderId="0" xfId="0" applyFont="1" applyFill="1" applyBorder="1" applyAlignment="1">
      <alignment horizontal="left" vertical="top"/>
    </xf>
    <xf numFmtId="0" fontId="38" fillId="4" borderId="0" xfId="0" applyFont="1" applyFill="1" applyBorder="1" applyAlignment="1">
      <alignment horizontal="right"/>
    </xf>
    <xf numFmtId="0" fontId="0" fillId="4" borderId="0" xfId="0" applyFill="1" applyBorder="1"/>
    <xf numFmtId="0" fontId="39" fillId="4" borderId="0" xfId="0" applyFont="1" applyFill="1" applyBorder="1"/>
    <xf numFmtId="0" fontId="38" fillId="4" borderId="0" xfId="0" applyFont="1" applyFill="1" applyBorder="1" applyAlignment="1">
      <alignment horizontal="left"/>
    </xf>
    <xf numFmtId="164" fontId="21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shrinkToFit="1"/>
    </xf>
    <xf numFmtId="0" fontId="38" fillId="4" borderId="0" xfId="0" applyFont="1" applyFill="1" applyBorder="1" applyAlignment="1">
      <alignment horizontal="left" vertical="center"/>
    </xf>
    <xf numFmtId="2" fontId="21" fillId="4" borderId="0" xfId="0" applyNumberFormat="1" applyFont="1" applyFill="1" applyBorder="1" applyAlignment="1">
      <alignment horizontal="center" vertical="center"/>
    </xf>
    <xf numFmtId="0" fontId="35" fillId="4" borderId="3" xfId="0" applyNumberFormat="1" applyFont="1" applyFill="1" applyBorder="1" applyAlignment="1" applyProtection="1">
      <alignment horizontal="center"/>
      <protection locked="0"/>
    </xf>
    <xf numFmtId="0" fontId="35" fillId="4" borderId="3" xfId="0" applyFont="1" applyFill="1" applyBorder="1" applyAlignment="1" applyProtection="1">
      <alignment horizontal="center"/>
      <protection locked="0"/>
    </xf>
    <xf numFmtId="0" fontId="35" fillId="4" borderId="3" xfId="0" applyFont="1" applyFill="1" applyBorder="1" applyAlignment="1" applyProtection="1">
      <alignment horizontal="left"/>
      <protection locked="0"/>
    </xf>
    <xf numFmtId="0" fontId="35" fillId="4" borderId="20" xfId="0" applyFont="1" applyFill="1" applyBorder="1" applyAlignment="1">
      <alignment horizontal="left" vertical="center"/>
    </xf>
    <xf numFmtId="0" fontId="35" fillId="0" borderId="82" xfId="0" applyNumberFormat="1" applyFont="1" applyBorder="1" applyAlignment="1" applyProtection="1">
      <alignment horizontal="center"/>
      <protection locked="0"/>
    </xf>
    <xf numFmtId="0" fontId="35" fillId="0" borderId="82" xfId="0" applyFont="1" applyBorder="1" applyAlignment="1" applyProtection="1">
      <alignment horizontal="center"/>
      <protection locked="0"/>
    </xf>
    <xf numFmtId="0" fontId="35" fillId="0" borderId="82" xfId="0" applyFont="1" applyBorder="1" applyAlignment="1" applyProtection="1">
      <alignment horizontal="left"/>
      <protection locked="0"/>
    </xf>
    <xf numFmtId="0" fontId="10" fillId="0" borderId="82" xfId="0" applyFont="1" applyBorder="1" applyAlignment="1" applyProtection="1">
      <alignment horizontal="center" wrapText="1"/>
      <protection locked="0"/>
    </xf>
    <xf numFmtId="0" fontId="10" fillId="4" borderId="3" xfId="0" applyFont="1" applyFill="1" applyBorder="1" applyAlignment="1" applyProtection="1">
      <alignment horizontal="center" wrapText="1"/>
      <protection locked="0"/>
    </xf>
    <xf numFmtId="164" fontId="9" fillId="0" borderId="3" xfId="0" applyNumberFormat="1" applyFont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38" fillId="0" borderId="0" xfId="0" applyFont="1" applyBorder="1" applyAlignment="1">
      <alignment horizontal="right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left" vertical="center"/>
    </xf>
    <xf numFmtId="164" fontId="21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shrinkToFit="1"/>
    </xf>
    <xf numFmtId="2" fontId="21" fillId="0" borderId="0" xfId="0" applyNumberFormat="1" applyFont="1" applyBorder="1" applyAlignment="1">
      <alignment horizontal="center"/>
    </xf>
    <xf numFmtId="0" fontId="9" fillId="0" borderId="75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35" fillId="4" borderId="19" xfId="60" applyFont="1" applyFill="1" applyBorder="1" applyAlignment="1"/>
    <xf numFmtId="0" fontId="35" fillId="3" borderId="62" xfId="0" applyFont="1" applyFill="1" applyBorder="1" applyAlignment="1">
      <alignment horizontal="center"/>
    </xf>
    <xf numFmtId="0" fontId="35" fillId="3" borderId="78" xfId="0" applyFont="1" applyFill="1" applyBorder="1" applyAlignment="1">
      <alignment horizontal="center"/>
    </xf>
    <xf numFmtId="0" fontId="35" fillId="3" borderId="59" xfId="0" applyFont="1" applyFill="1" applyBorder="1" applyAlignment="1">
      <alignment horizontal="center"/>
    </xf>
    <xf numFmtId="0" fontId="35" fillId="3" borderId="84" xfId="0" applyFont="1" applyFill="1" applyBorder="1" applyAlignment="1">
      <alignment horizontal="center"/>
    </xf>
    <xf numFmtId="0" fontId="35" fillId="3" borderId="60" xfId="0" applyFont="1" applyFill="1" applyBorder="1" applyAlignment="1">
      <alignment horizontal="center"/>
    </xf>
    <xf numFmtId="0" fontId="35" fillId="3" borderId="36" xfId="0" applyFont="1" applyFill="1" applyBorder="1" applyAlignment="1">
      <alignment horizontal="center"/>
    </xf>
    <xf numFmtId="0" fontId="35" fillId="0" borderId="36" xfId="0" applyFont="1" applyBorder="1" applyAlignment="1">
      <alignment horizontal="center"/>
    </xf>
    <xf numFmtId="0" fontId="35" fillId="3" borderId="16" xfId="0" applyFont="1" applyFill="1" applyBorder="1" applyAlignment="1">
      <alignment horizontal="center"/>
    </xf>
    <xf numFmtId="0" fontId="35" fillId="3" borderId="17" xfId="0" applyFont="1" applyFill="1" applyBorder="1" applyAlignment="1">
      <alignment horizontal="center"/>
    </xf>
    <xf numFmtId="0" fontId="35" fillId="3" borderId="5" xfId="0" applyFont="1" applyFill="1" applyBorder="1" applyAlignment="1">
      <alignment horizontal="center"/>
    </xf>
    <xf numFmtId="0" fontId="35" fillId="3" borderId="23" xfId="0" applyFont="1" applyFill="1" applyBorder="1" applyAlignment="1">
      <alignment horizontal="center"/>
    </xf>
    <xf numFmtId="0" fontId="35" fillId="3" borderId="12" xfId="0" applyFont="1" applyFill="1" applyBorder="1" applyAlignment="1">
      <alignment horizontal="center"/>
    </xf>
    <xf numFmtId="0" fontId="35" fillId="3" borderId="19" xfId="0" applyFont="1" applyFill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4" borderId="18" xfId="60" applyFont="1" applyFill="1" applyBorder="1" applyAlignment="1"/>
    <xf numFmtId="0" fontId="35" fillId="3" borderId="94" xfId="0" applyFont="1" applyFill="1" applyBorder="1" applyAlignment="1">
      <alignment horizontal="center"/>
    </xf>
    <xf numFmtId="0" fontId="35" fillId="3" borderId="22" xfId="0" applyFont="1" applyFill="1" applyBorder="1" applyAlignment="1">
      <alignment horizontal="center"/>
    </xf>
    <xf numFmtId="0" fontId="35" fillId="3" borderId="24" xfId="0" applyFont="1" applyFill="1" applyBorder="1" applyAlignment="1">
      <alignment horizontal="center"/>
    </xf>
    <xf numFmtId="0" fontId="35" fillId="3" borderId="95" xfId="0" applyFont="1" applyFill="1" applyBorder="1" applyAlignment="1">
      <alignment horizontal="center"/>
    </xf>
    <xf numFmtId="0" fontId="35" fillId="3" borderId="25" xfId="0" applyFont="1" applyFill="1" applyBorder="1" applyAlignment="1">
      <alignment horizontal="center"/>
    </xf>
    <xf numFmtId="0" fontId="35" fillId="3" borderId="18" xfId="0" applyFont="1" applyFill="1" applyBorder="1" applyAlignment="1">
      <alignment horizontal="center"/>
    </xf>
    <xf numFmtId="0" fontId="35" fillId="4" borderId="37" xfId="60" applyFont="1" applyFill="1" applyBorder="1" applyAlignment="1"/>
    <xf numFmtId="0" fontId="35" fillId="3" borderId="83" xfId="0" applyFont="1" applyFill="1" applyBorder="1" applyAlignment="1">
      <alignment horizontal="center"/>
    </xf>
    <xf numFmtId="0" fontId="35" fillId="3" borderId="81" xfId="0" applyFont="1" applyFill="1" applyBorder="1" applyAlignment="1">
      <alignment horizontal="center"/>
    </xf>
    <xf numFmtId="0" fontId="35" fillId="3" borderId="57" xfId="0" applyFont="1" applyFill="1" applyBorder="1" applyAlignment="1">
      <alignment horizontal="center"/>
    </xf>
    <xf numFmtId="0" fontId="35" fillId="3" borderId="85" xfId="0" applyFont="1" applyFill="1" applyBorder="1" applyAlignment="1">
      <alignment horizontal="center"/>
    </xf>
    <xf numFmtId="0" fontId="35" fillId="3" borderId="58" xfId="0" applyFont="1" applyFill="1" applyBorder="1" applyAlignment="1">
      <alignment horizontal="center"/>
    </xf>
    <xf numFmtId="0" fontId="35" fillId="3" borderId="37" xfId="0" applyFont="1" applyFill="1" applyBorder="1" applyAlignment="1">
      <alignment horizontal="center"/>
    </xf>
    <xf numFmtId="0" fontId="35" fillId="0" borderId="37" xfId="0" applyFont="1" applyBorder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9" fillId="0" borderId="78" xfId="74" applyFont="1" applyBorder="1" applyAlignment="1">
      <alignment horizontal="center" vertical="center"/>
    </xf>
    <xf numFmtId="0" fontId="35" fillId="0" borderId="70" xfId="0" applyFont="1" applyBorder="1" applyAlignment="1">
      <alignment horizontal="center"/>
    </xf>
    <xf numFmtId="0" fontId="35" fillId="0" borderId="71" xfId="0" applyFont="1" applyBorder="1" applyAlignment="1">
      <alignment horizontal="center"/>
    </xf>
    <xf numFmtId="0" fontId="37" fillId="0" borderId="0" xfId="74" applyFont="1" applyBorder="1" applyAlignment="1">
      <alignment vertical="center"/>
    </xf>
    <xf numFmtId="0" fontId="44" fillId="0" borderId="0" xfId="74" applyFont="1" applyBorder="1" applyAlignment="1">
      <alignment vertical="center"/>
    </xf>
    <xf numFmtId="0" fontId="35" fillId="4" borderId="0" xfId="74" applyFont="1" applyFill="1" applyBorder="1" applyAlignment="1"/>
    <xf numFmtId="0" fontId="35" fillId="0" borderId="0" xfId="74" applyFont="1" applyBorder="1" applyAlignment="1">
      <alignment horizontal="center"/>
    </xf>
    <xf numFmtId="0" fontId="35" fillId="0" borderId="0" xfId="74" applyFont="1" applyBorder="1" applyAlignment="1">
      <alignment horizontal="center" wrapText="1"/>
    </xf>
    <xf numFmtId="0" fontId="20" fillId="0" borderId="0" xfId="74" applyFont="1" applyBorder="1" applyAlignment="1">
      <alignment horizontal="center"/>
    </xf>
    <xf numFmtId="164" fontId="9" fillId="0" borderId="0" xfId="74" applyNumberFormat="1" applyFont="1" applyBorder="1" applyAlignment="1">
      <alignment horizontal="center" wrapText="1"/>
    </xf>
    <xf numFmtId="164" fontId="9" fillId="0" borderId="0" xfId="74" applyNumberFormat="1" applyFont="1" applyBorder="1" applyAlignment="1">
      <alignment horizontal="center"/>
    </xf>
    <xf numFmtId="1" fontId="9" fillId="0" borderId="0" xfId="74" applyNumberFormat="1" applyFont="1" applyBorder="1" applyAlignment="1">
      <alignment horizontal="center"/>
    </xf>
    <xf numFmtId="0" fontId="35" fillId="4" borderId="0" xfId="74" applyFont="1" applyFill="1" applyBorder="1" applyAlignment="1">
      <alignment horizontal="center" wrapText="1"/>
    </xf>
    <xf numFmtId="0" fontId="9" fillId="4" borderId="0" xfId="74" applyFont="1" applyFill="1" applyBorder="1" applyAlignment="1">
      <alignment horizontal="center" wrapText="1"/>
    </xf>
    <xf numFmtId="0" fontId="10" fillId="0" borderId="0" xfId="74" applyFont="1" applyBorder="1" applyAlignment="1">
      <alignment horizontal="center" wrapText="1"/>
    </xf>
    <xf numFmtId="0" fontId="37" fillId="0" borderId="98" xfId="74" applyFont="1" applyBorder="1" applyAlignment="1">
      <alignment horizontal="center" vertical="center"/>
    </xf>
    <xf numFmtId="0" fontId="37" fillId="4" borderId="67" xfId="74" applyFont="1" applyFill="1" applyBorder="1" applyAlignment="1">
      <alignment horizontal="center" vertical="center"/>
    </xf>
    <xf numFmtId="0" fontId="35" fillId="0" borderId="69" xfId="74" applyFont="1" applyBorder="1" applyAlignment="1">
      <alignment horizontal="left"/>
    </xf>
    <xf numFmtId="0" fontId="43" fillId="0" borderId="68" xfId="74" applyFont="1" applyBorder="1" applyAlignment="1">
      <alignment horizontal="left" wrapText="1"/>
    </xf>
    <xf numFmtId="0" fontId="43" fillId="4" borderId="0" xfId="74" applyFont="1" applyFill="1" applyBorder="1" applyAlignment="1">
      <alignment vertical="center"/>
    </xf>
    <xf numFmtId="0" fontId="37" fillId="4" borderId="0" xfId="74" applyFont="1" applyFill="1" applyBorder="1" applyAlignment="1">
      <alignment horizontal="center" vertical="center" wrapText="1"/>
    </xf>
    <xf numFmtId="164" fontId="35" fillId="4" borderId="0" xfId="74" applyNumberFormat="1" applyFont="1" applyFill="1" applyBorder="1" applyAlignment="1">
      <alignment horizontal="center" vertical="center"/>
    </xf>
    <xf numFmtId="1" fontId="35" fillId="4" borderId="0" xfId="74" applyNumberFormat="1" applyFont="1" applyFill="1" applyBorder="1" applyAlignment="1">
      <alignment horizontal="center" vertical="center"/>
    </xf>
    <xf numFmtId="0" fontId="43" fillId="4" borderId="88" xfId="74" applyFont="1" applyFill="1" applyBorder="1" applyAlignment="1">
      <alignment horizontal="left" vertical="center"/>
    </xf>
    <xf numFmtId="0" fontId="35" fillId="4" borderId="69" xfId="74" applyFont="1" applyFill="1" applyBorder="1" applyAlignment="1"/>
    <xf numFmtId="0" fontId="35" fillId="0" borderId="82" xfId="74" applyFont="1" applyBorder="1" applyAlignment="1">
      <alignment horizontal="center" wrapText="1"/>
    </xf>
    <xf numFmtId="0" fontId="35" fillId="4" borderId="82" xfId="74" applyFont="1" applyFill="1" applyBorder="1" applyAlignment="1"/>
    <xf numFmtId="0" fontId="35" fillId="4" borderId="92" xfId="74" applyFont="1" applyFill="1" applyBorder="1" applyAlignment="1"/>
    <xf numFmtId="0" fontId="35" fillId="0" borderId="56" xfId="74" applyFont="1" applyBorder="1" applyAlignment="1">
      <alignment horizontal="center" wrapText="1"/>
    </xf>
    <xf numFmtId="0" fontId="35" fillId="0" borderId="0" xfId="0" applyFont="1" applyFill="1" applyBorder="1" applyAlignment="1">
      <alignment horizontal="left"/>
    </xf>
    <xf numFmtId="0" fontId="37" fillId="0" borderId="82" xfId="0" applyFont="1" applyBorder="1" applyAlignment="1">
      <alignment vertical="center"/>
    </xf>
    <xf numFmtId="0" fontId="35" fillId="0" borderId="69" xfId="0" applyFont="1" applyBorder="1" applyAlignment="1">
      <alignment horizontal="left"/>
    </xf>
    <xf numFmtId="0" fontId="54" fillId="0" borderId="3" xfId="0" applyFont="1" applyBorder="1" applyAlignment="1">
      <alignment horizontal="center" vertical="center"/>
    </xf>
    <xf numFmtId="0" fontId="9" fillId="0" borderId="72" xfId="74" applyFont="1" applyBorder="1" applyAlignment="1">
      <alignment horizontal="center" vertical="center"/>
    </xf>
    <xf numFmtId="0" fontId="9" fillId="0" borderId="72" xfId="74" applyFont="1" applyBorder="1" applyAlignment="1">
      <alignment horizontal="center" vertical="center" wrapText="1"/>
    </xf>
    <xf numFmtId="0" fontId="9" fillId="0" borderId="44" xfId="74" applyFont="1" applyBorder="1" applyAlignment="1">
      <alignment horizontal="center" vertical="center"/>
    </xf>
    <xf numFmtId="0" fontId="9" fillId="0" borderId="44" xfId="74" applyFont="1" applyBorder="1" applyAlignment="1">
      <alignment horizontal="center" vertical="center" wrapText="1"/>
    </xf>
    <xf numFmtId="0" fontId="9" fillId="0" borderId="73" xfId="74" applyFont="1" applyBorder="1" applyAlignment="1">
      <alignment horizontal="center" vertical="center" wrapText="1"/>
    </xf>
    <xf numFmtId="0" fontId="20" fillId="0" borderId="45" xfId="74" applyFont="1" applyBorder="1" applyAlignment="1">
      <alignment horizontal="center" vertical="center"/>
    </xf>
    <xf numFmtId="164" fontId="35" fillId="0" borderId="82" xfId="0" applyNumberFormat="1" applyFont="1" applyBorder="1" applyAlignment="1">
      <alignment horizontal="center"/>
    </xf>
    <xf numFmtId="0" fontId="37" fillId="4" borderId="16" xfId="74" applyFont="1" applyFill="1" applyBorder="1" applyAlignment="1">
      <alignment vertical="center"/>
    </xf>
    <xf numFmtId="0" fontId="12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 wrapText="1"/>
    </xf>
    <xf numFmtId="0" fontId="35" fillId="0" borderId="103" xfId="74" applyFont="1" applyBorder="1" applyAlignment="1">
      <alignment horizontal="center" wrapText="1"/>
    </xf>
    <xf numFmtId="0" fontId="35" fillId="0" borderId="53" xfId="74" applyFont="1" applyBorder="1" applyAlignment="1">
      <alignment horizontal="center" vertical="center" wrapText="1"/>
    </xf>
    <xf numFmtId="0" fontId="35" fillId="4" borderId="104" xfId="74" applyFont="1" applyFill="1" applyBorder="1" applyAlignment="1"/>
    <xf numFmtId="0" fontId="35" fillId="4" borderId="103" xfId="74" applyFont="1" applyFill="1" applyBorder="1" applyAlignment="1">
      <alignment horizontal="center" wrapText="1"/>
    </xf>
    <xf numFmtId="0" fontId="35" fillId="0" borderId="82" xfId="74" applyFont="1" applyBorder="1" applyAlignment="1">
      <alignment horizontal="center"/>
    </xf>
    <xf numFmtId="0" fontId="35" fillId="4" borderId="103" xfId="74" applyFont="1" applyFill="1" applyBorder="1" applyAlignment="1"/>
    <xf numFmtId="0" fontId="35" fillId="4" borderId="105" xfId="74" applyFont="1" applyFill="1" applyBorder="1" applyAlignment="1"/>
    <xf numFmtId="0" fontId="43" fillId="0" borderId="104" xfId="74" applyFont="1" applyBorder="1" applyAlignment="1">
      <alignment horizontal="center"/>
    </xf>
    <xf numFmtId="164" fontId="35" fillId="0" borderId="103" xfId="74" applyNumberFormat="1" applyFont="1" applyBorder="1" applyAlignment="1">
      <alignment horizontal="center"/>
    </xf>
    <xf numFmtId="1" fontId="35" fillId="0" borderId="103" xfId="74" applyNumberFormat="1" applyFont="1" applyBorder="1" applyAlignment="1">
      <alignment horizontal="center"/>
    </xf>
    <xf numFmtId="0" fontId="43" fillId="0" borderId="69" xfId="74" applyFont="1" applyBorder="1" applyAlignment="1">
      <alignment horizontal="center"/>
    </xf>
    <xf numFmtId="164" fontId="35" fillId="0" borderId="103" xfId="74" applyNumberFormat="1" applyFont="1" applyBorder="1" applyAlignment="1">
      <alignment horizontal="center" wrapText="1"/>
    </xf>
    <xf numFmtId="164" fontId="35" fillId="0" borderId="82" xfId="74" applyNumberFormat="1" applyFont="1" applyBorder="1" applyAlignment="1">
      <alignment horizontal="center"/>
    </xf>
    <xf numFmtId="1" fontId="35" fillId="0" borderId="82" xfId="74" applyNumberFormat="1" applyFont="1" applyBorder="1" applyAlignment="1">
      <alignment horizontal="center"/>
    </xf>
    <xf numFmtId="0" fontId="35" fillId="0" borderId="69" xfId="74" applyFont="1" applyBorder="1" applyAlignment="1">
      <alignment horizontal="center"/>
    </xf>
    <xf numFmtId="0" fontId="10" fillId="0" borderId="82" xfId="74" applyFont="1" applyBorder="1" applyAlignment="1">
      <alignment horizontal="center" wrapText="1"/>
    </xf>
    <xf numFmtId="164" fontId="35" fillId="0" borderId="82" xfId="74" applyNumberFormat="1" applyFont="1" applyBorder="1" applyAlignment="1">
      <alignment horizontal="center" wrapText="1"/>
    </xf>
    <xf numFmtId="0" fontId="37" fillId="0" borderId="86" xfId="74" applyFont="1" applyBorder="1" applyAlignment="1">
      <alignment horizontal="center" vertical="center"/>
    </xf>
    <xf numFmtId="0" fontId="35" fillId="0" borderId="104" xfId="74" applyFont="1" applyBorder="1" applyAlignment="1">
      <alignment horizontal="center" wrapText="1"/>
    </xf>
    <xf numFmtId="0" fontId="10" fillId="0" borderId="103" xfId="74" applyFont="1" applyBorder="1" applyAlignment="1">
      <alignment horizontal="center" wrapText="1"/>
    </xf>
    <xf numFmtId="0" fontId="35" fillId="0" borderId="103" xfId="74" applyFont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left"/>
    </xf>
    <xf numFmtId="0" fontId="35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35" fillId="4" borderId="0" xfId="74" applyFont="1" applyFill="1" applyBorder="1" applyAlignment="1">
      <alignment horizontal="center" vertical="center"/>
    </xf>
    <xf numFmtId="0" fontId="9" fillId="0" borderId="0" xfId="74" applyFont="1" applyBorder="1" applyAlignment="1">
      <alignment horizontal="center" vertical="center"/>
    </xf>
    <xf numFmtId="0" fontId="9" fillId="0" borderId="0" xfId="74" applyFont="1" applyBorder="1" applyAlignment="1">
      <alignment horizontal="center"/>
    </xf>
    <xf numFmtId="0" fontId="9" fillId="4" borderId="0" xfId="74" applyFont="1" applyFill="1" applyBorder="1" applyAlignment="1">
      <alignment horizontal="center" vertical="center"/>
    </xf>
    <xf numFmtId="0" fontId="20" fillId="0" borderId="0" xfId="74" applyFont="1" applyBorder="1" applyAlignment="1">
      <alignment horizontal="center" vertical="center"/>
    </xf>
    <xf numFmtId="0" fontId="20" fillId="0" borderId="0" xfId="74" applyFont="1" applyBorder="1" applyAlignment="1">
      <alignment horizontal="left" wrapText="1"/>
    </xf>
    <xf numFmtId="0" fontId="37" fillId="4" borderId="0" xfId="74" applyFont="1" applyFill="1" applyBorder="1" applyAlignment="1">
      <alignment vertical="center"/>
    </xf>
    <xf numFmtId="0" fontId="20" fillId="4" borderId="0" xfId="74" applyFont="1" applyFill="1" applyBorder="1" applyAlignment="1">
      <alignment horizontal="left" vertical="center"/>
    </xf>
    <xf numFmtId="0" fontId="9" fillId="0" borderId="0" xfId="74" applyFont="1" applyBorder="1" applyAlignment="1">
      <alignment horizontal="center" wrapText="1"/>
    </xf>
    <xf numFmtId="165" fontId="9" fillId="0" borderId="0" xfId="74" applyNumberFormat="1" applyFont="1" applyBorder="1" applyAlignment="1">
      <alignment horizontal="center" wrapText="1"/>
    </xf>
    <xf numFmtId="165" fontId="9" fillId="0" borderId="0" xfId="74" applyNumberFormat="1" applyFont="1" applyBorder="1" applyAlignment="1">
      <alignment horizontal="center"/>
    </xf>
    <xf numFmtId="2" fontId="9" fillId="0" borderId="0" xfId="74" applyNumberFormat="1" applyFont="1" applyBorder="1" applyAlignment="1">
      <alignment horizontal="center"/>
    </xf>
    <xf numFmtId="0" fontId="51" fillId="0" borderId="0" xfId="74" applyFont="1" applyBorder="1" applyAlignment="1">
      <alignment horizontal="left" wrapText="1"/>
    </xf>
    <xf numFmtId="0" fontId="35" fillId="0" borderId="1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/>
    </xf>
    <xf numFmtId="0" fontId="35" fillId="0" borderId="46" xfId="0" applyFont="1" applyBorder="1" applyAlignment="1">
      <alignment horizontal="center"/>
    </xf>
    <xf numFmtId="0" fontId="35" fillId="0" borderId="0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/>
    </xf>
    <xf numFmtId="0" fontId="35" fillId="0" borderId="46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5" fillId="0" borderId="0" xfId="0" applyFont="1" applyBorder="1" applyAlignment="1">
      <alignment horizontal="left"/>
    </xf>
    <xf numFmtId="0" fontId="35" fillId="0" borderId="46" xfId="0" applyFont="1" applyBorder="1" applyAlignment="1">
      <alignment horizontal="left"/>
    </xf>
    <xf numFmtId="0" fontId="35" fillId="0" borderId="54" xfId="0" applyFon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36" fillId="0" borderId="26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5" fillId="0" borderId="69" xfId="0" applyFont="1" applyBorder="1" applyAlignment="1">
      <alignment horizontal="center"/>
    </xf>
    <xf numFmtId="0" fontId="35" fillId="0" borderId="70" xfId="0" applyFont="1" applyBorder="1" applyAlignment="1">
      <alignment horizontal="center"/>
    </xf>
    <xf numFmtId="0" fontId="35" fillId="0" borderId="71" xfId="0" applyFont="1" applyBorder="1" applyAlignment="1">
      <alignment horizontal="center"/>
    </xf>
    <xf numFmtId="0" fontId="35" fillId="0" borderId="66" xfId="0" applyFont="1" applyBorder="1" applyAlignment="1">
      <alignment horizontal="left"/>
    </xf>
    <xf numFmtId="0" fontId="35" fillId="0" borderId="102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/>
    </xf>
    <xf numFmtId="0" fontId="35" fillId="0" borderId="74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7" fillId="4" borderId="0" xfId="0" applyFont="1" applyFill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42" fillId="4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42" fillId="4" borderId="11" xfId="0" applyFont="1" applyFill="1" applyBorder="1" applyAlignment="1">
      <alignment horizontal="center" vertical="center"/>
    </xf>
    <xf numFmtId="0" fontId="42" fillId="4" borderId="53" xfId="0" applyFont="1" applyFill="1" applyBorder="1" applyAlignment="1">
      <alignment horizontal="center" vertical="center"/>
    </xf>
    <xf numFmtId="0" fontId="42" fillId="4" borderId="20" xfId="0" applyFont="1" applyFill="1" applyBorder="1" applyAlignment="1">
      <alignment horizontal="center" vertical="center"/>
    </xf>
    <xf numFmtId="0" fontId="35" fillId="0" borderId="53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42" fillId="4" borderId="3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37" fillId="0" borderId="26" xfId="0" applyFont="1" applyBorder="1" applyAlignment="1">
      <alignment horizontal="left" vertical="center"/>
    </xf>
    <xf numFmtId="0" fontId="37" fillId="0" borderId="26" xfId="0" applyFont="1" applyBorder="1" applyAlignment="1">
      <alignment horizontal="left"/>
    </xf>
    <xf numFmtId="0" fontId="42" fillId="4" borderId="74" xfId="0" applyFont="1" applyFill="1" applyBorder="1" applyAlignment="1">
      <alignment horizontal="center" vertical="center"/>
    </xf>
    <xf numFmtId="0" fontId="34" fillId="0" borderId="74" xfId="0" applyFont="1" applyBorder="1" applyAlignment="1">
      <alignment horizontal="center" vertical="center" wrapText="1"/>
    </xf>
    <xf numFmtId="0" fontId="34" fillId="4" borderId="0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horizontal="left"/>
    </xf>
    <xf numFmtId="0" fontId="37" fillId="4" borderId="0" xfId="0" applyFont="1" applyFill="1" applyBorder="1" applyAlignment="1">
      <alignment vertical="center"/>
    </xf>
    <xf numFmtId="0" fontId="38" fillId="4" borderId="0" xfId="0" applyFont="1" applyFill="1" applyBorder="1" applyAlignment="1">
      <alignment horizontal="left"/>
    </xf>
    <xf numFmtId="0" fontId="9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70" xfId="0" applyFont="1" applyBorder="1" applyAlignment="1">
      <alignment horizontal="center"/>
    </xf>
    <xf numFmtId="0" fontId="35" fillId="0" borderId="8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/>
    </xf>
    <xf numFmtId="0" fontId="35" fillId="0" borderId="0" xfId="0" applyFont="1" applyFill="1" applyBorder="1" applyAlignment="1">
      <alignment horizontal="center" vertical="center"/>
    </xf>
    <xf numFmtId="0" fontId="35" fillId="0" borderId="51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36" fillId="0" borderId="26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35" fillId="0" borderId="28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5" fillId="0" borderId="2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3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4" xfId="0" applyFont="1" applyBorder="1" applyAlignment="1"/>
    <xf numFmtId="0" fontId="9" fillId="0" borderId="3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37" fillId="0" borderId="36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textRotation="90"/>
    </xf>
    <xf numFmtId="0" fontId="38" fillId="0" borderId="32" xfId="0" applyFont="1" applyBorder="1" applyAlignment="1">
      <alignment horizontal="center" vertical="center" textRotation="90"/>
    </xf>
    <xf numFmtId="0" fontId="38" fillId="0" borderId="31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7" fillId="0" borderId="40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textRotation="90"/>
    </xf>
    <xf numFmtId="0" fontId="47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/>
    </xf>
    <xf numFmtId="0" fontId="47" fillId="0" borderId="0" xfId="0" applyFont="1" applyBorder="1" applyAlignment="1"/>
    <xf numFmtId="0" fontId="2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37" fillId="4" borderId="16" xfId="74" applyFont="1" applyFill="1" applyBorder="1" applyAlignment="1">
      <alignment horizontal="left" vertical="center"/>
    </xf>
    <xf numFmtId="0" fontId="37" fillId="4" borderId="70" xfId="74" applyFont="1" applyFill="1" applyBorder="1" applyAlignment="1">
      <alignment horizontal="left" vertical="center"/>
    </xf>
    <xf numFmtId="0" fontId="37" fillId="4" borderId="97" xfId="74" applyFont="1" applyFill="1" applyBorder="1" applyAlignment="1">
      <alignment horizontal="left" vertical="center"/>
    </xf>
    <xf numFmtId="165" fontId="35" fillId="0" borderId="74" xfId="74" applyNumberFormat="1" applyFont="1" applyBorder="1" applyAlignment="1">
      <alignment horizontal="center" vertical="center" wrapText="1"/>
    </xf>
    <xf numFmtId="165" fontId="35" fillId="0" borderId="103" xfId="74" applyNumberFormat="1" applyFont="1" applyBorder="1" applyAlignment="1">
      <alignment horizontal="center" vertical="center" wrapText="1"/>
    </xf>
    <xf numFmtId="165" fontId="35" fillId="0" borderId="74" xfId="74" applyNumberFormat="1" applyFont="1" applyBorder="1" applyAlignment="1">
      <alignment horizontal="center" vertical="center"/>
    </xf>
    <xf numFmtId="165" fontId="35" fillId="0" borderId="103" xfId="74" applyNumberFormat="1" applyFont="1" applyBorder="1" applyAlignment="1">
      <alignment horizontal="center" vertical="center"/>
    </xf>
    <xf numFmtId="164" fontId="35" fillId="0" borderId="74" xfId="74" applyNumberFormat="1" applyFont="1" applyBorder="1" applyAlignment="1">
      <alignment horizontal="center" vertical="center"/>
    </xf>
    <xf numFmtId="164" fontId="35" fillId="0" borderId="103" xfId="74" applyNumberFormat="1" applyFont="1" applyBorder="1" applyAlignment="1">
      <alignment horizontal="center" vertical="center"/>
    </xf>
    <xf numFmtId="2" fontId="35" fillId="0" borderId="74" xfId="74" applyNumberFormat="1" applyFont="1" applyBorder="1" applyAlignment="1">
      <alignment horizontal="center" vertical="center"/>
    </xf>
    <xf numFmtId="2" fontId="35" fillId="0" borderId="103" xfId="74" applyNumberFormat="1" applyFont="1" applyBorder="1" applyAlignment="1">
      <alignment horizontal="center" vertical="center"/>
    </xf>
    <xf numFmtId="1" fontId="35" fillId="0" borderId="74" xfId="0" applyNumberFormat="1" applyFont="1" applyBorder="1" applyAlignment="1">
      <alignment horizontal="center" vertical="center"/>
    </xf>
    <xf numFmtId="1" fontId="35" fillId="0" borderId="103" xfId="0" applyNumberFormat="1" applyFont="1" applyBorder="1" applyAlignment="1">
      <alignment horizontal="center" vertical="center"/>
    </xf>
    <xf numFmtId="1" fontId="35" fillId="0" borderId="101" xfId="0" applyNumberFormat="1" applyFont="1" applyBorder="1" applyAlignment="1">
      <alignment horizontal="center" vertical="center"/>
    </xf>
    <xf numFmtId="1" fontId="35" fillId="0" borderId="100" xfId="0" applyNumberFormat="1" applyFont="1" applyBorder="1" applyAlignment="1">
      <alignment horizontal="center" vertical="center"/>
    </xf>
    <xf numFmtId="1" fontId="35" fillId="0" borderId="104" xfId="0" applyNumberFormat="1" applyFont="1" applyBorder="1" applyAlignment="1">
      <alignment horizontal="center" vertical="center"/>
    </xf>
    <xf numFmtId="1" fontId="35" fillId="0" borderId="105" xfId="0" applyNumberFormat="1" applyFont="1" applyBorder="1" applyAlignment="1">
      <alignment horizontal="center" vertical="center"/>
    </xf>
    <xf numFmtId="1" fontId="35" fillId="0" borderId="74" xfId="74" applyNumberFormat="1" applyFont="1" applyBorder="1" applyAlignment="1">
      <alignment horizontal="center" vertical="center"/>
    </xf>
    <xf numFmtId="1" fontId="35" fillId="0" borderId="103" xfId="74" applyNumberFormat="1" applyFont="1" applyBorder="1" applyAlignment="1">
      <alignment horizontal="center" vertical="center"/>
    </xf>
    <xf numFmtId="2" fontId="35" fillId="0" borderId="101" xfId="74" applyNumberFormat="1" applyFont="1" applyBorder="1" applyAlignment="1">
      <alignment horizontal="center"/>
    </xf>
    <xf numFmtId="2" fontId="35" fillId="0" borderId="100" xfId="74" applyNumberFormat="1" applyFont="1" applyBorder="1" applyAlignment="1">
      <alignment horizontal="center"/>
    </xf>
    <xf numFmtId="2" fontId="35" fillId="0" borderId="104" xfId="74" applyNumberFormat="1" applyFont="1" applyBorder="1" applyAlignment="1">
      <alignment horizontal="center"/>
    </xf>
    <xf numFmtId="2" fontId="35" fillId="0" borderId="105" xfId="74" applyNumberFormat="1" applyFont="1" applyBorder="1" applyAlignment="1">
      <alignment horizontal="center"/>
    </xf>
    <xf numFmtId="0" fontId="43" fillId="0" borderId="90" xfId="74" applyFont="1" applyBorder="1" applyAlignment="1">
      <alignment horizontal="left" vertical="center" wrapText="1"/>
    </xf>
    <xf numFmtId="0" fontId="43" fillId="0" borderId="79" xfId="74" applyFont="1" applyBorder="1" applyAlignment="1">
      <alignment horizontal="left" vertical="center" wrapText="1"/>
    </xf>
    <xf numFmtId="0" fontId="35" fillId="0" borderId="74" xfId="74" applyFont="1" applyBorder="1" applyAlignment="1">
      <alignment horizontal="center" wrapText="1"/>
    </xf>
    <xf numFmtId="0" fontId="35" fillId="0" borderId="103" xfId="74" applyFont="1" applyBorder="1" applyAlignment="1">
      <alignment horizontal="center" wrapText="1"/>
    </xf>
    <xf numFmtId="0" fontId="37" fillId="4" borderId="89" xfId="74" applyFont="1" applyFill="1" applyBorder="1" applyAlignment="1">
      <alignment horizontal="center" vertical="center"/>
    </xf>
    <xf numFmtId="0" fontId="37" fillId="4" borderId="87" xfId="74" applyFont="1" applyFill="1" applyBorder="1" applyAlignment="1">
      <alignment horizontal="center" vertical="center"/>
    </xf>
    <xf numFmtId="0" fontId="37" fillId="4" borderId="67" xfId="74" applyFont="1" applyFill="1" applyBorder="1" applyAlignment="1">
      <alignment horizontal="center" vertical="center"/>
    </xf>
    <xf numFmtId="0" fontId="35" fillId="0" borderId="74" xfId="74" applyFont="1" applyBorder="1" applyAlignment="1">
      <alignment horizontal="center" vertical="center" wrapText="1"/>
    </xf>
    <xf numFmtId="0" fontId="35" fillId="0" borderId="103" xfId="74" applyFont="1" applyBorder="1" applyAlignment="1">
      <alignment horizontal="center" vertical="center" wrapText="1"/>
    </xf>
    <xf numFmtId="0" fontId="9" fillId="0" borderId="74" xfId="74" applyFont="1" applyBorder="1" applyAlignment="1">
      <alignment horizontal="center" vertical="center" wrapText="1"/>
    </xf>
    <xf numFmtId="0" fontId="9" fillId="0" borderId="103" xfId="74" applyFont="1" applyBorder="1" applyAlignment="1">
      <alignment horizontal="center" vertical="center" wrapText="1"/>
    </xf>
    <xf numFmtId="0" fontId="35" fillId="0" borderId="90" xfId="0" applyFont="1" applyBorder="1" applyAlignment="1">
      <alignment horizontal="left" vertical="center" wrapText="1"/>
    </xf>
    <xf numFmtId="0" fontId="35" fillId="0" borderId="79" xfId="0" applyFont="1" applyBorder="1" applyAlignment="1">
      <alignment horizontal="left" vertical="center" wrapText="1"/>
    </xf>
    <xf numFmtId="0" fontId="35" fillId="0" borderId="101" xfId="74" applyNumberFormat="1" applyFont="1" applyBorder="1" applyAlignment="1">
      <alignment horizontal="left" vertical="center"/>
    </xf>
    <xf numFmtId="0" fontId="35" fillId="0" borderId="100" xfId="74" applyNumberFormat="1" applyFont="1" applyBorder="1" applyAlignment="1">
      <alignment horizontal="left" vertical="center"/>
    </xf>
    <xf numFmtId="0" fontId="35" fillId="0" borderId="104" xfId="74" applyNumberFormat="1" applyFont="1" applyBorder="1" applyAlignment="1">
      <alignment horizontal="left" vertical="center"/>
    </xf>
    <xf numFmtId="0" fontId="35" fillId="0" borderId="105" xfId="74" applyNumberFormat="1" applyFont="1" applyBorder="1" applyAlignment="1">
      <alignment horizontal="left" vertical="center"/>
    </xf>
    <xf numFmtId="0" fontId="35" fillId="4" borderId="74" xfId="74" applyFont="1" applyFill="1" applyBorder="1" applyAlignment="1">
      <alignment horizontal="center" vertical="center" wrapText="1"/>
    </xf>
    <xf numFmtId="0" fontId="35" fillId="4" borderId="103" xfId="74" applyFont="1" applyFill="1" applyBorder="1" applyAlignment="1">
      <alignment horizontal="center" vertical="center" wrapText="1"/>
    </xf>
    <xf numFmtId="1" fontId="35" fillId="0" borderId="101" xfId="74" applyNumberFormat="1" applyFont="1" applyBorder="1" applyAlignment="1">
      <alignment horizontal="left" vertical="center"/>
    </xf>
    <xf numFmtId="1" fontId="35" fillId="0" borderId="99" xfId="0" applyNumberFormat="1" applyFont="1" applyBorder="1" applyAlignment="1">
      <alignment horizontal="left" vertical="center"/>
    </xf>
    <xf numFmtId="1" fontId="35" fillId="0" borderId="104" xfId="0" applyNumberFormat="1" applyFont="1" applyBorder="1" applyAlignment="1">
      <alignment horizontal="left" vertical="center"/>
    </xf>
    <xf numFmtId="1" fontId="35" fillId="0" borderId="106" xfId="0" applyNumberFormat="1" applyFont="1" applyBorder="1" applyAlignment="1">
      <alignment horizontal="left" vertical="center"/>
    </xf>
    <xf numFmtId="2" fontId="9" fillId="0" borderId="0" xfId="74" applyNumberFormat="1" applyFont="1" applyBorder="1" applyAlignment="1">
      <alignment horizontal="center"/>
    </xf>
    <xf numFmtId="0" fontId="20" fillId="0" borderId="0" xfId="74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4" borderId="0" xfId="74" applyFont="1" applyFill="1" applyBorder="1" applyAlignment="1">
      <alignment horizontal="center" vertical="center"/>
    </xf>
    <xf numFmtId="165" fontId="9" fillId="0" borderId="0" xfId="74" applyNumberFormat="1" applyFont="1" applyBorder="1" applyAlignment="1">
      <alignment horizontal="center" wrapText="1"/>
    </xf>
    <xf numFmtId="165" fontId="9" fillId="0" borderId="0" xfId="74" applyNumberFormat="1" applyFont="1" applyBorder="1" applyAlignment="1">
      <alignment horizontal="center"/>
    </xf>
    <xf numFmtId="164" fontId="9" fillId="0" borderId="0" xfId="74" applyNumberFormat="1" applyFont="1" applyBorder="1" applyAlignment="1">
      <alignment horizontal="center"/>
    </xf>
    <xf numFmtId="1" fontId="9" fillId="0" borderId="0" xfId="74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0" xfId="74" applyFont="1" applyBorder="1" applyAlignment="1">
      <alignment horizontal="center" vertical="center" wrapText="1"/>
    </xf>
    <xf numFmtId="0" fontId="37" fillId="4" borderId="0" xfId="74" applyFont="1" applyFill="1" applyBorder="1" applyAlignment="1">
      <alignment horizontal="left" vertical="center"/>
    </xf>
    <xf numFmtId="0" fontId="9" fillId="0" borderId="0" xfId="74" applyFont="1" applyBorder="1" applyAlignment="1">
      <alignment horizontal="center"/>
    </xf>
    <xf numFmtId="2" fontId="35" fillId="0" borderId="53" xfId="74" applyNumberFormat="1" applyFont="1" applyBorder="1" applyAlignment="1">
      <alignment horizontal="center" vertical="center"/>
    </xf>
    <xf numFmtId="2" fontId="35" fillId="0" borderId="56" xfId="74" applyNumberFormat="1" applyFont="1" applyBorder="1" applyAlignment="1">
      <alignment horizontal="center" vertical="center"/>
    </xf>
    <xf numFmtId="1" fontId="35" fillId="0" borderId="53" xfId="74" applyNumberFormat="1" applyFont="1" applyBorder="1" applyAlignment="1">
      <alignment horizontal="center" vertical="center"/>
    </xf>
    <xf numFmtId="1" fontId="35" fillId="0" borderId="56" xfId="74" applyNumberFormat="1" applyFont="1" applyBorder="1" applyAlignment="1">
      <alignment horizontal="center" vertical="center"/>
    </xf>
    <xf numFmtId="2" fontId="35" fillId="0" borderId="66" xfId="74" applyNumberFormat="1" applyFont="1" applyBorder="1" applyAlignment="1">
      <alignment horizontal="center"/>
    </xf>
    <xf numFmtId="2" fontId="35" fillId="0" borderId="46" xfId="74" applyNumberFormat="1" applyFont="1" applyBorder="1" applyAlignment="1">
      <alignment horizontal="center"/>
    </xf>
    <xf numFmtId="2" fontId="35" fillId="0" borderId="91" xfId="74" applyNumberFormat="1" applyFont="1" applyBorder="1" applyAlignment="1">
      <alignment horizontal="center"/>
    </xf>
    <xf numFmtId="2" fontId="35" fillId="0" borderId="92" xfId="74" applyNumberFormat="1" applyFont="1" applyBorder="1" applyAlignment="1">
      <alignment horizontal="center"/>
    </xf>
    <xf numFmtId="0" fontId="37" fillId="4" borderId="65" xfId="74" applyFont="1" applyFill="1" applyBorder="1" applyAlignment="1">
      <alignment horizontal="center" vertical="center"/>
    </xf>
    <xf numFmtId="0" fontId="35" fillId="0" borderId="53" xfId="74" applyFont="1" applyBorder="1" applyAlignment="1">
      <alignment horizontal="center" vertical="center" wrapText="1"/>
    </xf>
    <xf numFmtId="0" fontId="35" fillId="0" borderId="56" xfId="74" applyFont="1" applyBorder="1" applyAlignment="1">
      <alignment horizontal="center" vertical="center" wrapText="1"/>
    </xf>
    <xf numFmtId="165" fontId="35" fillId="0" borderId="53" xfId="74" applyNumberFormat="1" applyFont="1" applyBorder="1" applyAlignment="1">
      <alignment horizontal="center" vertical="center" wrapText="1"/>
    </xf>
    <xf numFmtId="165" fontId="35" fillId="0" borderId="56" xfId="74" applyNumberFormat="1" applyFont="1" applyBorder="1" applyAlignment="1">
      <alignment horizontal="center" vertical="center" wrapText="1"/>
    </xf>
    <xf numFmtId="165" fontId="35" fillId="0" borderId="53" xfId="74" applyNumberFormat="1" applyFont="1" applyBorder="1" applyAlignment="1">
      <alignment horizontal="center" vertical="center"/>
    </xf>
    <xf numFmtId="165" fontId="35" fillId="0" borderId="56" xfId="74" applyNumberFormat="1" applyFont="1" applyBorder="1" applyAlignment="1">
      <alignment horizontal="center" vertical="center"/>
    </xf>
    <xf numFmtId="164" fontId="35" fillId="0" borderId="53" xfId="74" applyNumberFormat="1" applyFont="1" applyBorder="1" applyAlignment="1">
      <alignment horizontal="center" vertical="center"/>
    </xf>
    <xf numFmtId="164" fontId="35" fillId="0" borderId="56" xfId="74" applyNumberFormat="1" applyFont="1" applyBorder="1" applyAlignment="1">
      <alignment horizontal="center" vertical="center"/>
    </xf>
    <xf numFmtId="0" fontId="9" fillId="0" borderId="0" xfId="74" applyFont="1" applyBorder="1" applyAlignment="1">
      <alignment horizontal="center" vertical="center"/>
    </xf>
    <xf numFmtId="0" fontId="43" fillId="0" borderId="96" xfId="74" applyFont="1" applyBorder="1" applyAlignment="1">
      <alignment horizontal="left" vertical="center" wrapText="1"/>
    </xf>
    <xf numFmtId="0" fontId="43" fillId="0" borderId="80" xfId="74" applyFont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/>
    </xf>
    <xf numFmtId="0" fontId="35" fillId="0" borderId="69" xfId="74" applyFont="1" applyBorder="1" applyAlignment="1">
      <alignment horizontal="left"/>
    </xf>
    <xf numFmtId="0" fontId="35" fillId="0" borderId="71" xfId="74" applyFont="1" applyBorder="1" applyAlignment="1">
      <alignment horizontal="left"/>
    </xf>
    <xf numFmtId="0" fontId="37" fillId="0" borderId="0" xfId="0" applyFont="1" applyFill="1" applyBorder="1" applyAlignment="1">
      <alignment horizontal="center" vertical="center"/>
    </xf>
    <xf numFmtId="0" fontId="37" fillId="0" borderId="46" xfId="0" applyFont="1" applyFill="1" applyBorder="1" applyAlignment="1">
      <alignment horizontal="center" vertical="center"/>
    </xf>
    <xf numFmtId="0" fontId="9" fillId="0" borderId="72" xfId="74" applyFont="1" applyBorder="1" applyAlignment="1">
      <alignment horizontal="center" vertical="center"/>
    </xf>
    <xf numFmtId="0" fontId="9" fillId="0" borderId="73" xfId="74" applyFont="1" applyBorder="1" applyAlignment="1">
      <alignment horizontal="center" vertical="center"/>
    </xf>
    <xf numFmtId="0" fontId="9" fillId="0" borderId="78" xfId="74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35" fillId="0" borderId="71" xfId="0" applyFont="1" applyBorder="1" applyAlignment="1">
      <alignment horizontal="left"/>
    </xf>
    <xf numFmtId="0" fontId="35" fillId="0" borderId="69" xfId="74" applyFont="1" applyBorder="1" applyAlignment="1">
      <alignment horizontal="center"/>
    </xf>
    <xf numFmtId="0" fontId="35" fillId="4" borderId="0" xfId="74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" vertical="center"/>
    </xf>
    <xf numFmtId="165" fontId="35" fillId="0" borderId="100" xfId="74" applyNumberFormat="1" applyFont="1" applyBorder="1" applyAlignment="1">
      <alignment horizontal="center" vertical="center" wrapText="1"/>
    </xf>
    <xf numFmtId="165" fontId="35" fillId="0" borderId="105" xfId="74" applyNumberFormat="1" applyFont="1" applyBorder="1" applyAlignment="1">
      <alignment horizontal="center" vertical="center" wrapText="1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colors>
    <mruColors>
      <color rgb="FFFF7C80"/>
      <color rgb="FFCC0099"/>
      <color rgb="FF66CCFF"/>
      <color rgb="FF0066FF"/>
      <color rgb="FFFACEF2"/>
      <color rgb="FFFFFFCC"/>
      <color rgb="FF99FF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2.png"/><Relationship Id="rId4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1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5.png"/><Relationship Id="rId4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Relationship Id="rId5" Type="http://schemas.openxmlformats.org/officeDocument/2006/relationships/image" Target="http://www.vfgs.ru/imgs/GIRLOGO.jpg" TargetMode="External"/><Relationship Id="rId4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9.png"/><Relationship Id="rId4" Type="http://schemas.openxmlformats.org/officeDocument/2006/relationships/image" Target="../media/image18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1.png"/><Relationship Id="rId4" Type="http://schemas.openxmlformats.org/officeDocument/2006/relationships/image" Target="../media/image20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23.png"/><Relationship Id="rId4" Type="http://schemas.openxmlformats.org/officeDocument/2006/relationships/image" Target="../media/image2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24.png"/><Relationship Id="rId4" Type="http://schemas.openxmlformats.org/officeDocument/2006/relationships/image" Target="../media/image22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25.png"/><Relationship Id="rId4" Type="http://schemas.openxmlformats.org/officeDocument/2006/relationships/image" Target="../media/image22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26.png"/><Relationship Id="rId4" Type="http://schemas.openxmlformats.org/officeDocument/2006/relationships/image" Target="../media/image22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27.png"/><Relationship Id="rId4" Type="http://schemas.openxmlformats.org/officeDocument/2006/relationships/image" Target="../media/image22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30.png"/><Relationship Id="rId4" Type="http://schemas.openxmlformats.org/officeDocument/2006/relationships/image" Target="../media/image2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32.jpeg"/><Relationship Id="rId1" Type="http://schemas.openxmlformats.org/officeDocument/2006/relationships/image" Target="../media/image31.png"/><Relationship Id="rId5" Type="http://schemas.openxmlformats.org/officeDocument/2006/relationships/image" Target="../media/image34.png"/><Relationship Id="rId4" Type="http://schemas.openxmlformats.org/officeDocument/2006/relationships/image" Target="../media/image3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35.pn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1219200</xdr:colOff>
      <xdr:row>3</xdr:row>
      <xdr:rowOff>30480</xdr:rowOff>
    </xdr:to>
    <xdr:grpSp>
      <xdr:nvGrpSpPr>
        <xdr:cNvPr id="8" name="Группа 7"/>
        <xdr:cNvGrpSpPr/>
      </xdr:nvGrpSpPr>
      <xdr:grpSpPr>
        <a:xfrm>
          <a:off x="0" y="0"/>
          <a:ext cx="1742470" cy="717826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1120140</xdr:colOff>
      <xdr:row>0</xdr:row>
      <xdr:rowOff>38100</xdr:rowOff>
    </xdr:from>
    <xdr:to>
      <xdr:col>11</xdr:col>
      <xdr:colOff>1967829</xdr:colOff>
      <xdr:row>3</xdr:row>
      <xdr:rowOff>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294620" y="38100"/>
          <a:ext cx="847689" cy="6705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160020</xdr:colOff>
      <xdr:row>0</xdr:row>
      <xdr:rowOff>38100</xdr:rowOff>
    </xdr:from>
    <xdr:to>
      <xdr:col>11</xdr:col>
      <xdr:colOff>1083384</xdr:colOff>
      <xdr:row>3</xdr:row>
      <xdr:rowOff>15239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334500" y="38100"/>
          <a:ext cx="923364" cy="685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0</xdr:rowOff>
    </xdr:from>
    <xdr:to>
      <xdr:col>1</xdr:col>
      <xdr:colOff>1463040</xdr:colOff>
      <xdr:row>3</xdr:row>
      <xdr:rowOff>53340</xdr:rowOff>
    </xdr:to>
    <xdr:grpSp>
      <xdr:nvGrpSpPr>
        <xdr:cNvPr id="7" name="Группа 6"/>
        <xdr:cNvGrpSpPr/>
      </xdr:nvGrpSpPr>
      <xdr:grpSpPr>
        <a:xfrm>
          <a:off x="127635" y="0"/>
          <a:ext cx="1871629" cy="578179"/>
          <a:chOff x="115009" y="-17346"/>
          <a:chExt cx="1420349" cy="731177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009" y="-9730"/>
            <a:ext cx="723812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2790" y="-17346"/>
            <a:ext cx="672568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1432560</xdr:colOff>
      <xdr:row>0</xdr:row>
      <xdr:rowOff>22860</xdr:rowOff>
    </xdr:from>
    <xdr:to>
      <xdr:col>11</xdr:col>
      <xdr:colOff>2280249</xdr:colOff>
      <xdr:row>2</xdr:row>
      <xdr:rowOff>121920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59440" y="22860"/>
          <a:ext cx="847689" cy="4800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472440</xdr:colOff>
      <xdr:row>0</xdr:row>
      <xdr:rowOff>7621</xdr:rowOff>
    </xdr:from>
    <xdr:to>
      <xdr:col>11</xdr:col>
      <xdr:colOff>1395804</xdr:colOff>
      <xdr:row>2</xdr:row>
      <xdr:rowOff>121921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7993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0</xdr:row>
      <xdr:rowOff>16565</xdr:rowOff>
    </xdr:from>
    <xdr:to>
      <xdr:col>1</xdr:col>
      <xdr:colOff>1408044</xdr:colOff>
      <xdr:row>3</xdr:row>
      <xdr:rowOff>41413</xdr:rowOff>
    </xdr:to>
    <xdr:grpSp>
      <xdr:nvGrpSpPr>
        <xdr:cNvPr id="15" name="Группа 14"/>
        <xdr:cNvGrpSpPr/>
      </xdr:nvGrpSpPr>
      <xdr:grpSpPr>
        <a:xfrm>
          <a:off x="79115" y="15803"/>
          <a:ext cx="1862867" cy="712575"/>
          <a:chOff x="186257" y="-17438"/>
          <a:chExt cx="1709967" cy="697518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257" y="12771"/>
            <a:ext cx="839151" cy="6673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907" y="-17438"/>
            <a:ext cx="823317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1516039</xdr:colOff>
      <xdr:row>0</xdr:row>
      <xdr:rowOff>24847</xdr:rowOff>
    </xdr:from>
    <xdr:to>
      <xdr:col>11</xdr:col>
      <xdr:colOff>2391557</xdr:colOff>
      <xdr:row>2</xdr:row>
      <xdr:rowOff>207817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82107" y="24847"/>
          <a:ext cx="875518" cy="65056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557907</xdr:colOff>
      <xdr:row>0</xdr:row>
      <xdr:rowOff>24849</xdr:rowOff>
    </xdr:from>
    <xdr:to>
      <xdr:col>11</xdr:col>
      <xdr:colOff>1481271</xdr:colOff>
      <xdr:row>2</xdr:row>
      <xdr:rowOff>225136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623975" y="24849"/>
          <a:ext cx="923364" cy="6678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353472</xdr:colOff>
      <xdr:row>3</xdr:row>
      <xdr:rowOff>30480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2404" cy="567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0</xdr:rowOff>
    </xdr:from>
    <xdr:to>
      <xdr:col>1</xdr:col>
      <xdr:colOff>1280159</xdr:colOff>
      <xdr:row>3</xdr:row>
      <xdr:rowOff>30480</xdr:rowOff>
    </xdr:to>
    <xdr:grpSp>
      <xdr:nvGrpSpPr>
        <xdr:cNvPr id="15" name="Группа 14"/>
        <xdr:cNvGrpSpPr/>
      </xdr:nvGrpSpPr>
      <xdr:grpSpPr>
        <a:xfrm>
          <a:off x="96774" y="0"/>
          <a:ext cx="1710465" cy="556462"/>
          <a:chOff x="-204364" y="-9730"/>
          <a:chExt cx="2040423" cy="723561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9730"/>
            <a:ext cx="1012867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93" y="13119"/>
            <a:ext cx="97636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1356360</xdr:colOff>
      <xdr:row>0</xdr:row>
      <xdr:rowOff>30480</xdr:rowOff>
    </xdr:from>
    <xdr:to>
      <xdr:col>11</xdr:col>
      <xdr:colOff>2196429</xdr:colOff>
      <xdr:row>2</xdr:row>
      <xdr:rowOff>114300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16540" y="30480"/>
          <a:ext cx="840069" cy="4648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411480</xdr:colOff>
      <xdr:row>0</xdr:row>
      <xdr:rowOff>1</xdr:rowOff>
    </xdr:from>
    <xdr:to>
      <xdr:col>11</xdr:col>
      <xdr:colOff>1334844</xdr:colOff>
      <xdr:row>2</xdr:row>
      <xdr:rowOff>129541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71660" y="1"/>
          <a:ext cx="923364" cy="5105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</xdr:rowOff>
    </xdr:from>
    <xdr:to>
      <xdr:col>1</xdr:col>
      <xdr:colOff>1356360</xdr:colOff>
      <xdr:row>3</xdr:row>
      <xdr:rowOff>38100</xdr:rowOff>
    </xdr:to>
    <xdr:grpSp>
      <xdr:nvGrpSpPr>
        <xdr:cNvPr id="15" name="Группа 14"/>
        <xdr:cNvGrpSpPr/>
      </xdr:nvGrpSpPr>
      <xdr:grpSpPr>
        <a:xfrm>
          <a:off x="39624" y="14478"/>
          <a:ext cx="1907734" cy="549223"/>
          <a:chOff x="-204364" y="-40196"/>
          <a:chExt cx="2504060" cy="754027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40196"/>
            <a:ext cx="1268272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3010" y="-32580"/>
            <a:ext cx="122668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1874520</xdr:colOff>
      <xdr:row>0</xdr:row>
      <xdr:rowOff>38100</xdr:rowOff>
    </xdr:from>
    <xdr:to>
      <xdr:col>11</xdr:col>
      <xdr:colOff>2699349</xdr:colOff>
      <xdr:row>2</xdr:row>
      <xdr:rowOff>106680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629900" y="38100"/>
          <a:ext cx="824829" cy="44958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922020</xdr:colOff>
      <xdr:row>0</xdr:row>
      <xdr:rowOff>22861</xdr:rowOff>
    </xdr:from>
    <xdr:to>
      <xdr:col>11</xdr:col>
      <xdr:colOff>1845384</xdr:colOff>
      <xdr:row>2</xdr:row>
      <xdr:rowOff>106681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677400" y="22861"/>
          <a:ext cx="923364" cy="464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1257299</xdr:colOff>
      <xdr:row>3</xdr:row>
      <xdr:rowOff>22860</xdr:rowOff>
    </xdr:to>
    <xdr:grpSp>
      <xdr:nvGrpSpPr>
        <xdr:cNvPr id="11" name="Группа 10"/>
        <xdr:cNvGrpSpPr/>
      </xdr:nvGrpSpPr>
      <xdr:grpSpPr>
        <a:xfrm>
          <a:off x="23622" y="0"/>
          <a:ext cx="1778193" cy="549223"/>
          <a:chOff x="-294061" y="-40196"/>
          <a:chExt cx="3392907" cy="754027"/>
        </a:xfrm>
      </xdr:grpSpPr>
      <xdr:pic>
        <xdr:nvPicPr>
          <xdr:cNvPr id="12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94061" y="-40196"/>
            <a:ext cx="1719190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203" y="-17346"/>
            <a:ext cx="1584643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1181100</xdr:colOff>
      <xdr:row>0</xdr:row>
      <xdr:rowOff>22860</xdr:rowOff>
    </xdr:from>
    <xdr:to>
      <xdr:col>11</xdr:col>
      <xdr:colOff>1960209</xdr:colOff>
      <xdr:row>2</xdr:row>
      <xdr:rowOff>106680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92740" y="22860"/>
          <a:ext cx="779109" cy="4648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220980</xdr:colOff>
      <xdr:row>0</xdr:row>
      <xdr:rowOff>7621</xdr:rowOff>
    </xdr:from>
    <xdr:to>
      <xdr:col>11</xdr:col>
      <xdr:colOff>1144344</xdr:colOff>
      <xdr:row>2</xdr:row>
      <xdr:rowOff>121921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5326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</xdr:col>
      <xdr:colOff>1036320</xdr:colOff>
      <xdr:row>3</xdr:row>
      <xdr:rowOff>38100</xdr:rowOff>
    </xdr:to>
    <xdr:grpSp>
      <xdr:nvGrpSpPr>
        <xdr:cNvPr id="10" name="Группа 9"/>
        <xdr:cNvGrpSpPr/>
      </xdr:nvGrpSpPr>
      <xdr:grpSpPr>
        <a:xfrm>
          <a:off x="23622" y="22098"/>
          <a:ext cx="1526443" cy="658144"/>
          <a:chOff x="-571882" y="-55429"/>
          <a:chExt cx="4901567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71882" y="-55429"/>
            <a:ext cx="2159511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7308" y="-55429"/>
            <a:ext cx="2612377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1219200</xdr:colOff>
      <xdr:row>0</xdr:row>
      <xdr:rowOff>30480</xdr:rowOff>
    </xdr:from>
    <xdr:to>
      <xdr:col>11</xdr:col>
      <xdr:colOff>1975449</xdr:colOff>
      <xdr:row>2</xdr:row>
      <xdr:rowOff>114300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51820" y="30480"/>
          <a:ext cx="756249" cy="5105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388620</xdr:colOff>
      <xdr:row>0</xdr:row>
      <xdr:rowOff>38099</xdr:rowOff>
    </xdr:from>
    <xdr:to>
      <xdr:col>11</xdr:col>
      <xdr:colOff>1167204</xdr:colOff>
      <xdr:row>2</xdr:row>
      <xdr:rowOff>114300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21240" y="38099"/>
          <a:ext cx="778584" cy="5029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1851660</xdr:colOff>
      <xdr:row>0</xdr:row>
      <xdr:rowOff>22860</xdr:rowOff>
    </xdr:from>
    <xdr:to>
      <xdr:col>9</xdr:col>
      <xdr:colOff>2554569</xdr:colOff>
      <xdr:row>2</xdr:row>
      <xdr:rowOff>106680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16440" y="22860"/>
          <a:ext cx="702909" cy="4038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1112520</xdr:colOff>
      <xdr:row>0</xdr:row>
      <xdr:rowOff>38101</xdr:rowOff>
    </xdr:from>
    <xdr:to>
      <xdr:col>9</xdr:col>
      <xdr:colOff>1845384</xdr:colOff>
      <xdr:row>2</xdr:row>
      <xdr:rowOff>121921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77300" y="38101"/>
          <a:ext cx="732864" cy="403860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0</xdr:row>
      <xdr:rowOff>0</xdr:rowOff>
    </xdr:from>
    <xdr:to>
      <xdr:col>2</xdr:col>
      <xdr:colOff>327660</xdr:colOff>
      <xdr:row>3</xdr:row>
      <xdr:rowOff>30480</xdr:rowOff>
    </xdr:to>
    <xdr:grpSp>
      <xdr:nvGrpSpPr>
        <xdr:cNvPr id="14" name="Группа 13"/>
        <xdr:cNvGrpSpPr/>
      </xdr:nvGrpSpPr>
      <xdr:grpSpPr>
        <a:xfrm>
          <a:off x="96774" y="0"/>
          <a:ext cx="1457621" cy="481457"/>
          <a:chOff x="-1794395" y="-9730"/>
          <a:chExt cx="1912871" cy="708328"/>
        </a:xfrm>
      </xdr:grpSpPr>
      <xdr:pic>
        <xdr:nvPicPr>
          <xdr:cNvPr id="15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Рисунок 15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135749</xdr:colOff>
      <xdr:row>0</xdr:row>
      <xdr:rowOff>0</xdr:rowOff>
    </xdr:from>
    <xdr:to>
      <xdr:col>1</xdr:col>
      <xdr:colOff>1580444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142607" y="0"/>
          <a:ext cx="2029911" cy="709879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2257779</xdr:colOff>
      <xdr:row>0</xdr:row>
      <xdr:rowOff>30479</xdr:rowOff>
    </xdr:from>
    <xdr:to>
      <xdr:col>11</xdr:col>
      <xdr:colOff>3193427</xdr:colOff>
      <xdr:row>3</xdr:row>
      <xdr:rowOff>18814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98298" y="30479"/>
          <a:ext cx="935648" cy="69389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1251185</xdr:colOff>
      <xdr:row>0</xdr:row>
      <xdr:rowOff>41676</xdr:rowOff>
    </xdr:from>
    <xdr:to>
      <xdr:col>11</xdr:col>
      <xdr:colOff>2304090</xdr:colOff>
      <xdr:row>3</xdr:row>
      <xdr:rowOff>9406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91704" y="41676"/>
          <a:ext cx="1052905" cy="673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53341</xdr:colOff>
      <xdr:row>0</xdr:row>
      <xdr:rowOff>1</xdr:rowOff>
    </xdr:from>
    <xdr:to>
      <xdr:col>1</xdr:col>
      <xdr:colOff>1059181</xdr:colOff>
      <xdr:row>3</xdr:row>
      <xdr:rowOff>60961</xdr:rowOff>
    </xdr:to>
    <xdr:grpSp>
      <xdr:nvGrpSpPr>
        <xdr:cNvPr id="10" name="Группа 9"/>
        <xdr:cNvGrpSpPr/>
      </xdr:nvGrpSpPr>
      <xdr:grpSpPr>
        <a:xfrm>
          <a:off x="55627" y="1"/>
          <a:ext cx="1518061" cy="747163"/>
          <a:chOff x="-11636676" y="-108743"/>
          <a:chExt cx="5156400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1636676" y="-108743"/>
            <a:ext cx="2568884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006051" y="-93510"/>
            <a:ext cx="252577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1851660</xdr:colOff>
      <xdr:row>0</xdr:row>
      <xdr:rowOff>0</xdr:rowOff>
    </xdr:from>
    <xdr:to>
      <xdr:col>11</xdr:col>
      <xdr:colOff>2585049</xdr:colOff>
      <xdr:row>2</xdr:row>
      <xdr:rowOff>213360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0"/>
          <a:ext cx="733389" cy="685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944880</xdr:colOff>
      <xdr:row>0</xdr:row>
      <xdr:rowOff>15240</xdr:rowOff>
    </xdr:from>
    <xdr:to>
      <xdr:col>11</xdr:col>
      <xdr:colOff>1807284</xdr:colOff>
      <xdr:row>3</xdr:row>
      <xdr:rowOff>7620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799320" y="15240"/>
          <a:ext cx="862404" cy="7010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665544</xdr:colOff>
      <xdr:row>0</xdr:row>
      <xdr:rowOff>1</xdr:rowOff>
    </xdr:from>
    <xdr:to>
      <xdr:col>2</xdr:col>
      <xdr:colOff>173621</xdr:colOff>
      <xdr:row>3</xdr:row>
      <xdr:rowOff>28938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278" y="1"/>
          <a:ext cx="1118887" cy="723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3</xdr:row>
      <xdr:rowOff>57874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02067" cy="75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1485418</xdr:colOff>
      <xdr:row>0</xdr:row>
      <xdr:rowOff>38582</xdr:rowOff>
    </xdr:from>
    <xdr:to>
      <xdr:col>15</xdr:col>
      <xdr:colOff>2461585</xdr:colOff>
      <xdr:row>2</xdr:row>
      <xdr:rowOff>230915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46912" y="38582"/>
          <a:ext cx="976167" cy="6553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337594</xdr:colOff>
      <xdr:row>0</xdr:row>
      <xdr:rowOff>19291</xdr:rowOff>
    </xdr:from>
    <xdr:to>
      <xdr:col>15</xdr:col>
      <xdr:colOff>1473161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999088" y="19291"/>
          <a:ext cx="1135567" cy="67519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639703</xdr:colOff>
      <xdr:row>0</xdr:row>
      <xdr:rowOff>28222</xdr:rowOff>
    </xdr:from>
    <xdr:to>
      <xdr:col>2</xdr:col>
      <xdr:colOff>155972</xdr:colOff>
      <xdr:row>3</xdr:row>
      <xdr:rowOff>28222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962" y="28222"/>
          <a:ext cx="1021454" cy="70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3</xdr:row>
      <xdr:rowOff>18815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06592" cy="72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1373483</xdr:colOff>
      <xdr:row>0</xdr:row>
      <xdr:rowOff>9406</xdr:rowOff>
    </xdr:from>
    <xdr:to>
      <xdr:col>15</xdr:col>
      <xdr:colOff>2395021</xdr:colOff>
      <xdr:row>2</xdr:row>
      <xdr:rowOff>194356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954002" y="9406"/>
          <a:ext cx="1021538" cy="6553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423333</xdr:colOff>
      <xdr:row>0</xdr:row>
      <xdr:rowOff>47036</xdr:rowOff>
    </xdr:from>
    <xdr:to>
      <xdr:col>15</xdr:col>
      <xdr:colOff>1346697</xdr:colOff>
      <xdr:row>2</xdr:row>
      <xdr:rowOff>204195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003852" y="47036"/>
          <a:ext cx="923364" cy="6275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588380</xdr:colOff>
      <xdr:row>0</xdr:row>
      <xdr:rowOff>0</xdr:rowOff>
    </xdr:from>
    <xdr:to>
      <xdr:col>1</xdr:col>
      <xdr:colOff>1765140</xdr:colOff>
      <xdr:row>3</xdr:row>
      <xdr:rowOff>0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60" y="0"/>
          <a:ext cx="1176760" cy="694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3</xdr:row>
      <xdr:rowOff>19291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11713" cy="713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1504710</xdr:colOff>
      <xdr:row>0</xdr:row>
      <xdr:rowOff>19291</xdr:rowOff>
    </xdr:from>
    <xdr:to>
      <xdr:col>15</xdr:col>
      <xdr:colOff>2519460</xdr:colOff>
      <xdr:row>2</xdr:row>
      <xdr:rowOff>211624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638837" y="19291"/>
          <a:ext cx="1014750" cy="6553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414758</xdr:colOff>
      <xdr:row>0</xdr:row>
      <xdr:rowOff>19291</xdr:rowOff>
    </xdr:from>
    <xdr:to>
      <xdr:col>15</xdr:col>
      <xdr:colOff>1453869</xdr:colOff>
      <xdr:row>2</xdr:row>
      <xdr:rowOff>183833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548885" y="19291"/>
          <a:ext cx="1039111" cy="62752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616748</xdr:colOff>
      <xdr:row>0</xdr:row>
      <xdr:rowOff>0</xdr:rowOff>
    </xdr:from>
    <xdr:to>
      <xdr:col>2</xdr:col>
      <xdr:colOff>255286</xdr:colOff>
      <xdr:row>3</xdr:row>
      <xdr:rowOff>258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74" y="0"/>
          <a:ext cx="1102380" cy="722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3</xdr:row>
      <xdr:rowOff>10026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4859" cy="731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1532483</xdr:colOff>
      <xdr:row>0</xdr:row>
      <xdr:rowOff>49104</xdr:rowOff>
    </xdr:from>
    <xdr:to>
      <xdr:col>15</xdr:col>
      <xdr:colOff>2538824</xdr:colOff>
      <xdr:row>2</xdr:row>
      <xdr:rowOff>231727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942430" y="49104"/>
          <a:ext cx="1006341" cy="66388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409279</xdr:colOff>
      <xdr:row>0</xdr:row>
      <xdr:rowOff>40106</xdr:rowOff>
    </xdr:from>
    <xdr:to>
      <xdr:col>15</xdr:col>
      <xdr:colOff>1488951</xdr:colOff>
      <xdr:row>2</xdr:row>
      <xdr:rowOff>214221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819226" y="40106"/>
          <a:ext cx="1079672" cy="65537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613745</xdr:colOff>
      <xdr:row>0</xdr:row>
      <xdr:rowOff>0</xdr:rowOff>
    </xdr:from>
    <xdr:to>
      <xdr:col>2</xdr:col>
      <xdr:colOff>150520</xdr:colOff>
      <xdr:row>3</xdr:row>
      <xdr:rowOff>28222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04" y="0"/>
          <a:ext cx="882035" cy="73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3</xdr:row>
      <xdr:rowOff>9407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714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1241777</xdr:colOff>
      <xdr:row>0</xdr:row>
      <xdr:rowOff>0</xdr:rowOff>
    </xdr:from>
    <xdr:to>
      <xdr:col>15</xdr:col>
      <xdr:colOff>2169241</xdr:colOff>
      <xdr:row>2</xdr:row>
      <xdr:rowOff>184950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32740" y="0"/>
          <a:ext cx="936871" cy="6553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169333</xdr:colOff>
      <xdr:row>0</xdr:row>
      <xdr:rowOff>18815</xdr:rowOff>
    </xdr:from>
    <xdr:to>
      <xdr:col>15</xdr:col>
      <xdr:colOff>1177364</xdr:colOff>
      <xdr:row>2</xdr:row>
      <xdr:rowOff>175974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060296" y="18815"/>
          <a:ext cx="1008031" cy="6275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5074"/>
          <a:ext cx="9210293" cy="655453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36905</xdr:rowOff>
    </xdr:from>
    <xdr:to>
      <xdr:col>1</xdr:col>
      <xdr:colOff>1549685</xdr:colOff>
      <xdr:row>4</xdr:row>
      <xdr:rowOff>150628</xdr:rowOff>
    </xdr:to>
    <xdr:grpSp>
      <xdr:nvGrpSpPr>
        <xdr:cNvPr id="2" name="Группа 1"/>
        <xdr:cNvGrpSpPr/>
      </xdr:nvGrpSpPr>
      <xdr:grpSpPr>
        <a:xfrm>
          <a:off x="0" y="35381"/>
          <a:ext cx="2349948" cy="737692"/>
          <a:chOff x="-23900" y="-67905"/>
          <a:chExt cx="2669876" cy="1047643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29</xdr:col>
      <xdr:colOff>120806</xdr:colOff>
      <xdr:row>0</xdr:row>
      <xdr:rowOff>34246</xdr:rowOff>
    </xdr:from>
    <xdr:to>
      <xdr:col>31</xdr:col>
      <xdr:colOff>515330</xdr:colOff>
      <xdr:row>5</xdr:row>
      <xdr:rowOff>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93391" y="34246"/>
          <a:ext cx="1045012" cy="79280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70999</xdr:colOff>
      <xdr:row>0</xdr:row>
      <xdr:rowOff>34978</xdr:rowOff>
    </xdr:from>
    <xdr:to>
      <xdr:col>29</xdr:col>
      <xdr:colOff>122571</xdr:colOff>
      <xdr:row>5</xdr:row>
      <xdr:rowOff>26416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067853" y="34978"/>
          <a:ext cx="1027303" cy="81848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71681</xdr:colOff>
      <xdr:row>0</xdr:row>
      <xdr:rowOff>0</xdr:rowOff>
    </xdr:from>
    <xdr:to>
      <xdr:col>1</xdr:col>
      <xdr:colOff>182359</xdr:colOff>
      <xdr:row>3</xdr:row>
      <xdr:rowOff>13026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1" y="0"/>
          <a:ext cx="507960" cy="51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175846</xdr:colOff>
      <xdr:row>0</xdr:row>
      <xdr:rowOff>18723</xdr:rowOff>
    </xdr:from>
    <xdr:to>
      <xdr:col>1</xdr:col>
      <xdr:colOff>748974</xdr:colOff>
      <xdr:row>3</xdr:row>
      <xdr:rowOff>13026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128" y="18723"/>
          <a:ext cx="573128" cy="49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436359</xdr:colOff>
      <xdr:row>0</xdr:row>
      <xdr:rowOff>26051</xdr:rowOff>
    </xdr:from>
    <xdr:to>
      <xdr:col>6</xdr:col>
      <xdr:colOff>1006341</xdr:colOff>
      <xdr:row>2</xdr:row>
      <xdr:rowOff>149794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16205" y="26051"/>
          <a:ext cx="569982" cy="46241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1042050</xdr:colOff>
      <xdr:row>0</xdr:row>
      <xdr:rowOff>26051</xdr:rowOff>
    </xdr:from>
    <xdr:to>
      <xdr:col>6</xdr:col>
      <xdr:colOff>449385</xdr:colOff>
      <xdr:row>2</xdr:row>
      <xdr:rowOff>156307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2614" y="26051"/>
          <a:ext cx="566617" cy="4689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218176</xdr:colOff>
      <xdr:row>0</xdr:row>
      <xdr:rowOff>36725</xdr:rowOff>
    </xdr:from>
    <xdr:to>
      <xdr:col>1</xdr:col>
      <xdr:colOff>974912</xdr:colOff>
      <xdr:row>2</xdr:row>
      <xdr:rowOff>175847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76" y="36725"/>
          <a:ext cx="1225659" cy="57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1098177</xdr:colOff>
      <xdr:row>0</xdr:row>
      <xdr:rowOff>22412</xdr:rowOff>
    </xdr:from>
    <xdr:to>
      <xdr:col>3</xdr:col>
      <xdr:colOff>17583</xdr:colOff>
      <xdr:row>3</xdr:row>
      <xdr:rowOff>23446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00" y="22412"/>
          <a:ext cx="1287468" cy="62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1280784</xdr:colOff>
      <xdr:row>0</xdr:row>
      <xdr:rowOff>4945</xdr:rowOff>
    </xdr:from>
    <xdr:to>
      <xdr:col>16</xdr:col>
      <xdr:colOff>2511633</xdr:colOff>
      <xdr:row>2</xdr:row>
      <xdr:rowOff>170447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284916" y="4945"/>
          <a:ext cx="1249899" cy="6066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352972</xdr:colOff>
      <xdr:row>0</xdr:row>
      <xdr:rowOff>0</xdr:rowOff>
    </xdr:from>
    <xdr:to>
      <xdr:col>16</xdr:col>
      <xdr:colOff>1281298</xdr:colOff>
      <xdr:row>2</xdr:row>
      <xdr:rowOff>162570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935998" y="0"/>
          <a:ext cx="1349432" cy="603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P151"/>
  <sheetViews>
    <sheetView view="pageLayout" topLeftCell="A13" zoomScaleNormal="70" zoomScaleSheetLayoutView="100" workbookViewId="0">
      <selection sqref="A1:L33"/>
    </sheetView>
  </sheetViews>
  <sheetFormatPr defaultColWidth="9.140625" defaultRowHeight="12.75"/>
  <cols>
    <col min="1" max="1" width="6.5703125" style="11" customWidth="1"/>
    <col min="2" max="2" width="24.140625" style="11" customWidth="1"/>
    <col min="3" max="3" width="9.42578125" style="11" customWidth="1"/>
    <col min="4" max="4" width="7.28515625" style="11" customWidth="1"/>
    <col min="5" max="5" width="26.140625" style="11" customWidth="1"/>
    <col min="6" max="6" width="17.28515625" style="37" customWidth="1"/>
    <col min="7" max="7" width="7.5703125" style="11" customWidth="1"/>
    <col min="8" max="11" width="8.7109375" style="11" customWidth="1"/>
    <col min="12" max="12" width="29.7109375" style="11" customWidth="1"/>
    <col min="13" max="14" width="8.7109375" style="11" customWidth="1"/>
    <col min="15" max="15" width="28.85546875" style="11" customWidth="1"/>
    <col min="16" max="16384" width="9.140625" style="11"/>
  </cols>
  <sheetData>
    <row r="1" spans="1:16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149"/>
      <c r="N1" s="149"/>
      <c r="O1" s="149"/>
    </row>
    <row r="2" spans="1:16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149"/>
      <c r="N2" s="149"/>
      <c r="O2" s="149"/>
    </row>
    <row r="3" spans="1:16" s="37" customFormat="1" ht="18.600000000000001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21"/>
      <c r="N3" s="121"/>
      <c r="O3" s="121"/>
    </row>
    <row r="4" spans="1:16" s="37" customFormat="1" ht="18.600000000000001" customHeight="1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21"/>
      <c r="N4" s="121"/>
      <c r="O4" s="121"/>
    </row>
    <row r="5" spans="1:16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17"/>
      <c r="N5" s="117"/>
      <c r="O5" s="117"/>
    </row>
    <row r="6" spans="1:16" s="37" customFormat="1" ht="18.600000000000001" customHeight="1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41"/>
      <c r="N6" s="130"/>
      <c r="O6" s="130"/>
    </row>
    <row r="7" spans="1:16" s="37" customFormat="1" ht="18.600000000000001" customHeight="1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161</v>
      </c>
      <c r="J7" s="820"/>
      <c r="K7" s="820"/>
      <c r="L7" s="245" t="s">
        <v>19</v>
      </c>
      <c r="M7" s="150"/>
      <c r="N7" s="130"/>
      <c r="O7" s="130"/>
    </row>
    <row r="8" spans="1:16" s="37" customFormat="1" ht="18.600000000000001" customHeight="1">
      <c r="A8" s="834" t="s">
        <v>158</v>
      </c>
      <c r="B8" s="834"/>
      <c r="C8" s="201"/>
      <c r="D8" s="822" t="s">
        <v>426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22"/>
      <c r="N8" s="122"/>
      <c r="O8" s="122"/>
    </row>
    <row r="9" spans="1:16" s="37" customFormat="1" ht="18.600000000000001" customHeight="1">
      <c r="A9" s="464" t="s">
        <v>46</v>
      </c>
      <c r="B9" s="202"/>
      <c r="C9" s="272">
        <v>183</v>
      </c>
      <c r="D9" s="827" t="s">
        <v>297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74</v>
      </c>
      <c r="M9" s="118"/>
      <c r="N9" s="118"/>
      <c r="O9" s="118"/>
    </row>
    <row r="10" spans="1:16" s="37" customFormat="1" ht="18.600000000000001" customHeight="1">
      <c r="A10" s="464" t="s">
        <v>47</v>
      </c>
      <c r="B10" s="203"/>
      <c r="C10" s="273">
        <v>24</v>
      </c>
      <c r="D10" s="817" t="s">
        <v>498</v>
      </c>
      <c r="E10" s="817"/>
      <c r="F10" s="817"/>
      <c r="G10" s="817"/>
      <c r="H10" s="818"/>
      <c r="I10" s="69">
        <v>59</v>
      </c>
      <c r="J10" s="69">
        <v>44</v>
      </c>
      <c r="K10" s="69">
        <v>35</v>
      </c>
      <c r="L10" s="830"/>
      <c r="M10" s="123"/>
      <c r="N10" s="123"/>
      <c r="O10" s="123"/>
    </row>
    <row r="11" spans="1:16" s="7" customFormat="1" ht="18.600000000000001" customHeigh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17"/>
      <c r="N11" s="116"/>
      <c r="O11" s="116"/>
    </row>
    <row r="12" spans="1:16" s="37" customFormat="1" ht="13.15" customHeight="1">
      <c r="A12" s="821" t="s">
        <v>162</v>
      </c>
      <c r="B12" s="836" t="s">
        <v>163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118"/>
      <c r="N12" s="116"/>
      <c r="O12" s="130"/>
      <c r="P12" s="130"/>
    </row>
    <row r="13" spans="1:16" s="37" customFormat="1" ht="15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118"/>
      <c r="N13" s="116"/>
      <c r="O13" s="130"/>
      <c r="P13" s="130"/>
    </row>
    <row r="14" spans="1:16" s="37" customFormat="1" ht="18.600000000000001" customHeight="1">
      <c r="A14" s="446">
        <v>1</v>
      </c>
      <c r="B14" s="447" t="s">
        <v>315</v>
      </c>
      <c r="C14" s="448">
        <v>2002</v>
      </c>
      <c r="D14" s="449" t="s">
        <v>4</v>
      </c>
      <c r="E14" s="450" t="s">
        <v>180</v>
      </c>
      <c r="F14" s="286" t="s">
        <v>506</v>
      </c>
      <c r="G14" s="451" t="s">
        <v>504</v>
      </c>
      <c r="H14" s="452">
        <v>50</v>
      </c>
      <c r="I14" s="648">
        <f t="shared" ref="I14:I24" si="0">RANK(H14,H$14:H$28,0)</f>
        <v>1</v>
      </c>
      <c r="J14" s="649">
        <f>INDEX({20;18;16;15;14;13;12;11;10;9;8;7;6;5;4;3;2;1},MATCH(I14,{1;2;3;4;5;6;7;8;9;10;11;12;13;14;15;16;17;18},0))</f>
        <v>20</v>
      </c>
      <c r="K14" s="453" t="s">
        <v>4</v>
      </c>
      <c r="L14" s="454" t="s">
        <v>325</v>
      </c>
      <c r="M14" s="117"/>
      <c r="N14" s="117"/>
      <c r="O14" s="117"/>
    </row>
    <row r="15" spans="1:16" ht="18.600000000000001" customHeight="1">
      <c r="A15" s="455">
        <v>2</v>
      </c>
      <c r="B15" s="456" t="s">
        <v>232</v>
      </c>
      <c r="C15" s="448">
        <v>1999</v>
      </c>
      <c r="D15" s="449" t="s">
        <v>3</v>
      </c>
      <c r="E15" s="450" t="s">
        <v>176</v>
      </c>
      <c r="F15" s="286" t="s">
        <v>68</v>
      </c>
      <c r="G15" s="449" t="s">
        <v>504</v>
      </c>
      <c r="H15" s="452">
        <v>49</v>
      </c>
      <c r="I15" s="648">
        <f t="shared" si="0"/>
        <v>2</v>
      </c>
      <c r="J15" s="649">
        <f>INDEX({20;18;16;15;14;13;12;11;10;9;8;7;6;5;4;3;2;1},MATCH(I15,{1;2;3;4;5;6;7;8;9;10;11;12;13;14;15;16;17;18},0))</f>
        <v>18</v>
      </c>
      <c r="K15" s="449" t="s">
        <v>4</v>
      </c>
      <c r="L15" s="400" t="s">
        <v>542</v>
      </c>
      <c r="M15" s="151"/>
      <c r="N15" s="151"/>
      <c r="O15" s="151"/>
    </row>
    <row r="16" spans="1:16" ht="18.600000000000001" customHeight="1">
      <c r="A16" s="446">
        <v>3</v>
      </c>
      <c r="B16" s="456" t="s">
        <v>314</v>
      </c>
      <c r="C16" s="448">
        <v>1997</v>
      </c>
      <c r="D16" s="449" t="s">
        <v>3</v>
      </c>
      <c r="E16" s="450" t="s">
        <v>180</v>
      </c>
      <c r="F16" s="290" t="s">
        <v>436</v>
      </c>
      <c r="G16" s="451" t="s">
        <v>505</v>
      </c>
      <c r="H16" s="452">
        <v>47</v>
      </c>
      <c r="I16" s="648">
        <f t="shared" si="0"/>
        <v>3</v>
      </c>
      <c r="J16" s="649">
        <f>INDEX({20;18;16;15;14;13;12;11;10;9;8;7;6;5;4;3;2;1},MATCH(I16,{1;2;3;4;5;6;7;8;9;10;11;12;13;14;15;16;17;18},0))</f>
        <v>16</v>
      </c>
      <c r="K16" s="453" t="s">
        <v>4</v>
      </c>
      <c r="L16" s="454" t="s">
        <v>324</v>
      </c>
      <c r="M16" s="151"/>
      <c r="N16" s="151"/>
      <c r="O16" s="151"/>
    </row>
    <row r="17" spans="1:15" s="37" customFormat="1" ht="18.600000000000001" customHeight="1">
      <c r="A17" s="455">
        <v>4</v>
      </c>
      <c r="B17" s="456" t="s">
        <v>278</v>
      </c>
      <c r="C17" s="458">
        <v>1986</v>
      </c>
      <c r="D17" s="449" t="s">
        <v>4</v>
      </c>
      <c r="E17" s="450" t="s">
        <v>176</v>
      </c>
      <c r="F17" s="286" t="s">
        <v>68</v>
      </c>
      <c r="G17" s="273" t="s">
        <v>504</v>
      </c>
      <c r="H17" s="452">
        <v>44</v>
      </c>
      <c r="I17" s="648">
        <f t="shared" si="0"/>
        <v>4</v>
      </c>
      <c r="J17" s="649">
        <f>INDEX({20;18;16;15;14;13;12;11;10;9;8;7;6;5;4;3;2;1},MATCH(I17,{1;2;3;4;5;6;7;8;9;10;11;12;13;14;15;16;17;18},0))</f>
        <v>15</v>
      </c>
      <c r="K17" s="449" t="s">
        <v>4</v>
      </c>
      <c r="L17" s="400" t="s">
        <v>37</v>
      </c>
      <c r="M17" s="143"/>
      <c r="N17" s="144"/>
      <c r="O17" s="145"/>
    </row>
    <row r="18" spans="1:15" s="12" customFormat="1" ht="18.600000000000001" customHeight="1">
      <c r="A18" s="446">
        <v>5</v>
      </c>
      <c r="B18" s="456" t="s">
        <v>435</v>
      </c>
      <c r="C18" s="448">
        <v>1994</v>
      </c>
      <c r="D18" s="449" t="s">
        <v>4</v>
      </c>
      <c r="E18" s="450" t="s">
        <v>176</v>
      </c>
      <c r="F18" s="286" t="s">
        <v>68</v>
      </c>
      <c r="G18" s="273" t="s">
        <v>505</v>
      </c>
      <c r="H18" s="452">
        <v>43</v>
      </c>
      <c r="I18" s="648">
        <f t="shared" si="0"/>
        <v>5</v>
      </c>
      <c r="J18" s="649">
        <f>INDEX({20;18;16;15;14;13;12;11;10;9;8;7;6;5;4;3;2;1},MATCH(I18,{1;2;3;4;5;6;7;8;9;10;11;12;13;14;15;16;17;18},0))</f>
        <v>14</v>
      </c>
      <c r="K18" s="273" t="s">
        <v>5</v>
      </c>
      <c r="L18" s="454" t="s">
        <v>197</v>
      </c>
      <c r="M18" s="143"/>
      <c r="N18" s="144"/>
      <c r="O18" s="145"/>
    </row>
    <row r="19" spans="1:15" s="12" customFormat="1" ht="18.600000000000001" customHeight="1">
      <c r="A19" s="455">
        <v>6</v>
      </c>
      <c r="B19" s="456" t="s">
        <v>124</v>
      </c>
      <c r="C19" s="448">
        <v>1997</v>
      </c>
      <c r="D19" s="449" t="s">
        <v>5</v>
      </c>
      <c r="E19" s="450" t="s">
        <v>35</v>
      </c>
      <c r="F19" s="290" t="s">
        <v>318</v>
      </c>
      <c r="G19" s="451" t="s">
        <v>456</v>
      </c>
      <c r="H19" s="452">
        <v>36</v>
      </c>
      <c r="I19" s="648">
        <f t="shared" si="0"/>
        <v>6</v>
      </c>
      <c r="J19" s="649">
        <f>INDEX({20;18;16;15;14;13;12;11;10;9;8;7;6;5;4;3;2;1},MATCH(I19,{1;2;3;4;5;6;7;8;9;10;11;12;13;14;15;16;17;18},0))</f>
        <v>13</v>
      </c>
      <c r="K19" s="449" t="s">
        <v>5</v>
      </c>
      <c r="L19" s="457" t="s">
        <v>78</v>
      </c>
      <c r="M19" s="143"/>
      <c r="N19" s="144"/>
      <c r="O19" s="145"/>
    </row>
    <row r="20" spans="1:15" s="12" customFormat="1" ht="18.600000000000001" customHeight="1">
      <c r="A20" s="446">
        <v>7</v>
      </c>
      <c r="B20" s="456" t="s">
        <v>319</v>
      </c>
      <c r="C20" s="448">
        <v>2002</v>
      </c>
      <c r="D20" s="449" t="s">
        <v>5</v>
      </c>
      <c r="E20" s="450" t="s">
        <v>180</v>
      </c>
      <c r="F20" s="290" t="s">
        <v>320</v>
      </c>
      <c r="G20" s="451" t="s">
        <v>457</v>
      </c>
      <c r="H20" s="452">
        <v>35</v>
      </c>
      <c r="I20" s="648">
        <f t="shared" si="0"/>
        <v>7</v>
      </c>
      <c r="J20" s="649">
        <f>INDEX({20;18;16;15;14;13;12;11;10;9;8;7;6;5;4;3;2;1},MATCH(I20,{1;2;3;4;5;6;7;8;9;10;11;12;13;14;15;16;17;18},0))</f>
        <v>12</v>
      </c>
      <c r="K20" s="453" t="s">
        <v>5</v>
      </c>
      <c r="L20" s="454" t="s">
        <v>327</v>
      </c>
      <c r="M20" s="143"/>
      <c r="N20" s="144"/>
      <c r="O20" s="145"/>
    </row>
    <row r="21" spans="1:15" s="12" customFormat="1" ht="18.600000000000001" customHeight="1">
      <c r="A21" s="455">
        <v>8</v>
      </c>
      <c r="B21" s="456" t="s">
        <v>322</v>
      </c>
      <c r="C21" s="448">
        <v>2001</v>
      </c>
      <c r="D21" s="449" t="s">
        <v>4</v>
      </c>
      <c r="E21" s="450" t="s">
        <v>180</v>
      </c>
      <c r="F21" s="290" t="s">
        <v>320</v>
      </c>
      <c r="G21" s="460" t="s">
        <v>457</v>
      </c>
      <c r="H21" s="452">
        <v>30</v>
      </c>
      <c r="I21" s="648">
        <f t="shared" si="0"/>
        <v>8</v>
      </c>
      <c r="J21" s="649">
        <f>INDEX({20;18;16;15;14;13;12;11;10;9;8;7;6;5;4;3;2;1},MATCH(I21,{1;2;3;4;5;6;7;8;9;10;11;12;13;14;15;16;17;18},0))</f>
        <v>11</v>
      </c>
      <c r="K21" s="453"/>
      <c r="L21" s="454" t="s">
        <v>328</v>
      </c>
      <c r="M21" s="143"/>
      <c r="N21" s="144"/>
      <c r="O21" s="145"/>
    </row>
    <row r="22" spans="1:15" s="12" customFormat="1" ht="18.600000000000001" customHeight="1">
      <c r="A22" s="446">
        <v>9</v>
      </c>
      <c r="B22" s="456" t="s">
        <v>321</v>
      </c>
      <c r="C22" s="448">
        <v>2005</v>
      </c>
      <c r="D22" s="449">
        <v>1</v>
      </c>
      <c r="E22" s="450" t="s">
        <v>193</v>
      </c>
      <c r="F22" s="290" t="s">
        <v>216</v>
      </c>
      <c r="G22" s="451" t="s">
        <v>458</v>
      </c>
      <c r="H22" s="452">
        <v>28</v>
      </c>
      <c r="I22" s="648">
        <f t="shared" si="0"/>
        <v>9</v>
      </c>
      <c r="J22" s="649">
        <f>INDEX({20;18;16;15;14;13;12;11;10;9;8;7;6;5;4;3;2;1},MATCH(I22,{1;2;3;4;5;6;7;8;9;10;11;12;13;14;15;16;17;18},0))</f>
        <v>10</v>
      </c>
      <c r="K22" s="453"/>
      <c r="L22" s="454" t="s">
        <v>217</v>
      </c>
      <c r="M22" s="143"/>
      <c r="N22" s="144"/>
      <c r="O22" s="145"/>
    </row>
    <row r="23" spans="1:15" ht="18.600000000000001" customHeight="1">
      <c r="A23" s="455">
        <v>10</v>
      </c>
      <c r="B23" s="450" t="s">
        <v>317</v>
      </c>
      <c r="C23" s="448">
        <v>2004</v>
      </c>
      <c r="D23" s="449" t="s">
        <v>5</v>
      </c>
      <c r="E23" s="450" t="s">
        <v>193</v>
      </c>
      <c r="F23" s="290" t="s">
        <v>434</v>
      </c>
      <c r="G23" s="451" t="s">
        <v>503</v>
      </c>
      <c r="H23" s="452">
        <v>24</v>
      </c>
      <c r="I23" s="648">
        <f t="shared" si="0"/>
        <v>10</v>
      </c>
      <c r="J23" s="649">
        <f>INDEX({20;18;16;15;14;13;12;11;10;9;8;7;6;5;4;3;2;1},MATCH(I23,{1;2;3;4;5;6;7;8;9;10;11;12;13;14;15;16;17;18},0))</f>
        <v>9</v>
      </c>
      <c r="K23" s="449"/>
      <c r="L23" s="450" t="s">
        <v>326</v>
      </c>
      <c r="M23" s="143"/>
      <c r="N23" s="144"/>
      <c r="O23" s="148"/>
    </row>
    <row r="24" spans="1:15" s="37" customFormat="1" ht="18.600000000000001" customHeight="1">
      <c r="A24" s="446">
        <v>11</v>
      </c>
      <c r="B24" s="456" t="s">
        <v>460</v>
      </c>
      <c r="C24" s="448">
        <v>2005</v>
      </c>
      <c r="D24" s="449" t="s">
        <v>5</v>
      </c>
      <c r="E24" s="450" t="s">
        <v>180</v>
      </c>
      <c r="F24" s="290" t="s">
        <v>323</v>
      </c>
      <c r="G24" s="461" t="s">
        <v>459</v>
      </c>
      <c r="H24" s="452">
        <v>23</v>
      </c>
      <c r="I24" s="648">
        <f t="shared" si="0"/>
        <v>11</v>
      </c>
      <c r="J24" s="649">
        <f>INDEX({20;18;16;15;14;13;12;11;10;9;8;7;6;5;4;3;2;1},MATCH(I24,{1;2;3;4;5;6;7;8;9;10;11;12;13;14;15;16;17;18},0))</f>
        <v>8</v>
      </c>
      <c r="K24" s="453"/>
      <c r="L24" s="454" t="s">
        <v>329</v>
      </c>
      <c r="M24" s="143"/>
      <c r="N24" s="144"/>
      <c r="O24" s="148"/>
    </row>
    <row r="25" spans="1:15" s="89" customFormat="1" ht="18.600000000000001" customHeight="1">
      <c r="A25" s="293"/>
      <c r="B25" s="220"/>
      <c r="C25" s="311"/>
      <c r="D25" s="375"/>
      <c r="E25" s="310"/>
      <c r="F25" s="312"/>
      <c r="G25" s="320"/>
      <c r="H25" s="320"/>
      <c r="I25" s="320"/>
      <c r="J25" s="320"/>
      <c r="K25" s="314"/>
      <c r="L25" s="320"/>
      <c r="M25" s="293"/>
      <c r="N25" s="375"/>
      <c r="O25" s="386"/>
    </row>
    <row r="26" spans="1:15" s="89" customFormat="1" ht="18.600000000000001" customHeight="1">
      <c r="A26" s="293"/>
      <c r="B26" s="220"/>
      <c r="C26" s="311"/>
      <c r="D26" s="375"/>
      <c r="E26" s="310"/>
      <c r="F26" s="312"/>
      <c r="G26" s="320"/>
      <c r="H26" s="320"/>
      <c r="I26" s="320"/>
      <c r="J26" s="320"/>
      <c r="K26" s="314"/>
      <c r="L26" s="320"/>
      <c r="M26" s="293"/>
      <c r="N26" s="375"/>
      <c r="O26" s="386"/>
    </row>
    <row r="27" spans="1:15" s="37" customFormat="1" ht="18.600000000000001" customHeight="1">
      <c r="A27" s="293"/>
      <c r="B27" s="310"/>
      <c r="C27" s="311"/>
      <c r="D27" s="344"/>
      <c r="E27" s="310"/>
      <c r="F27" s="312"/>
      <c r="G27" s="353"/>
      <c r="H27" s="354"/>
      <c r="I27" s="355"/>
      <c r="J27" s="356"/>
      <c r="K27" s="344"/>
      <c r="L27" s="180"/>
      <c r="M27" s="143"/>
      <c r="N27" s="144"/>
      <c r="O27" s="148"/>
    </row>
    <row r="28" spans="1:15" s="37" customFormat="1" ht="18.600000000000001" customHeight="1">
      <c r="A28" s="235" t="s">
        <v>15</v>
      </c>
      <c r="B28" s="235"/>
      <c r="C28" s="466" t="s">
        <v>414</v>
      </c>
      <c r="D28" s="467"/>
      <c r="E28" s="141"/>
      <c r="F28" s="235" t="s">
        <v>115</v>
      </c>
      <c r="G28" s="467"/>
      <c r="H28" s="235"/>
      <c r="I28" s="235"/>
      <c r="J28" s="467" t="s">
        <v>648</v>
      </c>
      <c r="K28" s="467"/>
      <c r="L28" s="467"/>
      <c r="M28" s="143"/>
      <c r="N28" s="144"/>
      <c r="O28" s="148"/>
    </row>
    <row r="29" spans="1:15" s="37" customFormat="1" ht="18.600000000000001" customHeight="1">
      <c r="A29" s="235"/>
      <c r="B29" s="235"/>
      <c r="C29" s="466"/>
      <c r="D29" s="467"/>
      <c r="E29" s="141"/>
      <c r="F29" s="235"/>
      <c r="G29" s="467"/>
      <c r="H29" s="235"/>
      <c r="I29" s="235"/>
      <c r="J29" s="467"/>
      <c r="K29" s="467"/>
      <c r="L29" s="467"/>
      <c r="M29" s="121"/>
      <c r="N29" s="121"/>
      <c r="O29" s="121"/>
    </row>
    <row r="30" spans="1:15" s="37" customFormat="1" ht="18.600000000000001" customHeight="1">
      <c r="A30" s="235" t="s">
        <v>16</v>
      </c>
      <c r="B30" s="235"/>
      <c r="C30" s="235" t="s">
        <v>415</v>
      </c>
      <c r="D30" s="235"/>
      <c r="E30" s="235"/>
      <c r="F30" s="235" t="s">
        <v>116</v>
      </c>
      <c r="G30" s="467"/>
      <c r="H30" s="235"/>
      <c r="I30" s="235"/>
      <c r="J30" s="467" t="s">
        <v>455</v>
      </c>
      <c r="K30" s="467"/>
      <c r="L30" s="467"/>
      <c r="M30" s="120"/>
      <c r="N30" s="117"/>
      <c r="O30" s="117"/>
    </row>
    <row r="31" spans="1:15" s="37" customFormat="1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20"/>
      <c r="N31" s="117"/>
      <c r="O31" s="117"/>
    </row>
    <row r="32" spans="1:15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</row>
    <row r="33" spans="1:15">
      <c r="A33" s="117"/>
      <c r="B33" s="117"/>
      <c r="C33" s="117"/>
      <c r="D33" s="117" t="s">
        <v>80</v>
      </c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</row>
    <row r="34" spans="1:15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 t="s">
        <v>80</v>
      </c>
      <c r="L34" s="117"/>
      <c r="M34" s="117"/>
      <c r="N34" s="117"/>
      <c r="O34" s="117"/>
    </row>
    <row r="35" spans="1:15">
      <c r="A35" s="37"/>
      <c r="B35" s="37"/>
      <c r="C35" s="37"/>
      <c r="D35" s="37"/>
      <c r="E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1:15">
      <c r="A36" s="37"/>
      <c r="B36" s="37"/>
      <c r="C36" s="37"/>
      <c r="D36" s="37"/>
      <c r="E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1:15">
      <c r="A37" s="833"/>
      <c r="B37" s="833"/>
      <c r="C37" s="833"/>
      <c r="D37" s="833"/>
      <c r="E37" s="833"/>
      <c r="F37" s="833"/>
      <c r="G37" s="37"/>
      <c r="H37" s="37"/>
      <c r="I37" s="37"/>
      <c r="J37" s="37"/>
      <c r="K37" s="37"/>
      <c r="L37" s="37"/>
      <c r="M37" s="37"/>
      <c r="N37" s="37"/>
      <c r="O37" s="37"/>
    </row>
    <row r="38" spans="1:15" s="37" customFormat="1">
      <c r="A38" s="833"/>
      <c r="B38" s="833"/>
      <c r="C38" s="833"/>
      <c r="D38" s="833"/>
      <c r="E38" s="833"/>
      <c r="F38" s="833"/>
    </row>
    <row r="39" spans="1:15">
      <c r="A39" s="5"/>
      <c r="B39" s="5"/>
      <c r="C39" s="5"/>
      <c r="D39" s="131"/>
      <c r="E39" s="5"/>
      <c r="F39" s="5"/>
      <c r="G39" s="37"/>
      <c r="H39" s="37"/>
      <c r="I39" s="37"/>
      <c r="J39" s="37"/>
      <c r="K39" s="37"/>
      <c r="L39" s="37"/>
      <c r="M39" s="37"/>
      <c r="N39" s="37"/>
      <c r="O39" s="37"/>
    </row>
    <row r="40" spans="1:15">
      <c r="A40" s="317"/>
      <c r="B40" s="227"/>
      <c r="C40" s="315"/>
      <c r="D40" s="314"/>
      <c r="E40" s="313"/>
      <c r="F40" s="398"/>
      <c r="G40" s="37"/>
      <c r="H40" s="37"/>
      <c r="I40" s="37"/>
      <c r="J40" s="37"/>
      <c r="K40" s="37"/>
      <c r="L40" s="37"/>
      <c r="M40" s="37"/>
      <c r="N40" s="37"/>
      <c r="O40" s="37"/>
    </row>
    <row r="41" spans="1:15">
      <c r="A41" s="317"/>
      <c r="B41" s="227"/>
      <c r="C41" s="315"/>
      <c r="D41" s="314"/>
      <c r="E41" s="313"/>
      <c r="F41" s="398"/>
      <c r="G41" s="37"/>
      <c r="H41" s="37"/>
      <c r="I41" s="37"/>
      <c r="J41" s="37"/>
      <c r="K41" s="37"/>
      <c r="L41" s="37"/>
      <c r="M41" s="37"/>
      <c r="N41" s="37"/>
      <c r="O41" s="37"/>
    </row>
    <row r="42" spans="1:15">
      <c r="A42" s="317"/>
      <c r="B42" s="227"/>
      <c r="C42" s="315"/>
      <c r="D42" s="314"/>
      <c r="E42" s="313"/>
      <c r="F42" s="398"/>
      <c r="G42" s="37"/>
      <c r="H42" s="37"/>
      <c r="I42" s="37"/>
      <c r="J42" s="37"/>
      <c r="K42" s="37"/>
      <c r="L42" s="37"/>
      <c r="M42" s="37"/>
      <c r="N42" s="37"/>
      <c r="O42" s="37"/>
    </row>
    <row r="43" spans="1:15">
      <c r="A43" s="317"/>
      <c r="B43" s="227"/>
      <c r="C43" s="315"/>
      <c r="D43" s="314"/>
      <c r="E43" s="313"/>
      <c r="F43" s="398"/>
      <c r="G43" s="37"/>
      <c r="H43" s="37"/>
      <c r="I43" s="37"/>
      <c r="J43" s="37"/>
      <c r="K43" s="37"/>
      <c r="L43" s="37"/>
      <c r="M43" s="37"/>
      <c r="N43" s="37"/>
      <c r="O43" s="37"/>
    </row>
    <row r="44" spans="1:15">
      <c r="A44" s="317"/>
      <c r="B44" s="227"/>
      <c r="C44" s="315"/>
      <c r="D44" s="314"/>
      <c r="E44" s="313"/>
      <c r="F44" s="398"/>
      <c r="G44" s="37"/>
      <c r="H44" s="37"/>
      <c r="I44" s="37"/>
      <c r="J44" s="37"/>
      <c r="K44" s="37"/>
      <c r="L44" s="37"/>
      <c r="M44" s="37"/>
      <c r="N44" s="37"/>
      <c r="O44" s="37"/>
    </row>
    <row r="45" spans="1:15">
      <c r="A45" s="317"/>
      <c r="B45" s="227"/>
      <c r="C45" s="315"/>
      <c r="D45" s="314"/>
      <c r="E45" s="313"/>
      <c r="F45" s="398"/>
      <c r="G45" s="37"/>
      <c r="H45" s="37"/>
      <c r="I45" s="37"/>
      <c r="J45" s="37"/>
      <c r="K45" s="37"/>
      <c r="L45" s="37"/>
      <c r="M45" s="37"/>
      <c r="N45" s="37"/>
      <c r="O45" s="37"/>
    </row>
    <row r="46" spans="1:15">
      <c r="A46" s="317"/>
      <c r="B46" s="227"/>
      <c r="C46" s="315"/>
      <c r="D46" s="314"/>
      <c r="E46" s="313"/>
      <c r="F46" s="398"/>
      <c r="G46" s="37"/>
      <c r="H46" s="37"/>
      <c r="I46" s="37"/>
      <c r="J46" s="37"/>
      <c r="K46" s="37"/>
      <c r="L46" s="37"/>
      <c r="M46" s="37"/>
      <c r="N46" s="37"/>
      <c r="O46" s="37"/>
    </row>
    <row r="47" spans="1:15">
      <c r="A47" s="317"/>
      <c r="B47" s="227"/>
      <c r="C47" s="315"/>
      <c r="D47" s="314"/>
      <c r="E47" s="313"/>
      <c r="F47" s="398"/>
    </row>
    <row r="48" spans="1:15">
      <c r="A48" s="317"/>
      <c r="B48" s="227"/>
      <c r="C48" s="315"/>
      <c r="D48" s="314"/>
      <c r="E48" s="313"/>
      <c r="F48" s="398"/>
    </row>
    <row r="49" spans="1:6">
      <c r="A49" s="317"/>
      <c r="B49" s="227"/>
      <c r="C49" s="315"/>
      <c r="D49" s="314"/>
      <c r="E49" s="313"/>
      <c r="F49" s="398"/>
    </row>
    <row r="50" spans="1:6">
      <c r="A50" s="317"/>
      <c r="B50" s="313"/>
      <c r="C50" s="315"/>
      <c r="D50" s="314"/>
      <c r="E50" s="313"/>
      <c r="F50" s="398"/>
    </row>
    <row r="51" spans="1:6">
      <c r="A51" s="7"/>
      <c r="B51" s="7"/>
      <c r="C51" s="7"/>
      <c r="D51" s="637"/>
      <c r="E51" s="7"/>
      <c r="F51" s="516"/>
    </row>
    <row r="52" spans="1:6">
      <c r="A52" s="317"/>
      <c r="B52" s="313"/>
      <c r="C52" s="315"/>
      <c r="D52" s="314"/>
      <c r="E52" s="313"/>
      <c r="F52" s="398"/>
    </row>
    <row r="53" spans="1:6">
      <c r="A53" s="317"/>
      <c r="B53" s="227"/>
      <c r="C53" s="315"/>
      <c r="D53" s="314"/>
      <c r="E53" s="313"/>
      <c r="F53" s="398"/>
    </row>
    <row r="54" spans="1:6">
      <c r="A54" s="317"/>
      <c r="B54" s="320"/>
      <c r="C54" s="314"/>
      <c r="D54" s="314"/>
      <c r="E54" s="313"/>
      <c r="F54" s="632"/>
    </row>
    <row r="55" spans="1:6">
      <c r="A55" s="317"/>
      <c r="B55" s="313"/>
      <c r="C55" s="315"/>
      <c r="D55" s="314"/>
      <c r="E55" s="313"/>
      <c r="F55" s="398"/>
    </row>
    <row r="56" spans="1:6">
      <c r="A56" s="317"/>
      <c r="B56" s="227"/>
      <c r="C56" s="315"/>
      <c r="D56" s="314"/>
      <c r="E56" s="313"/>
      <c r="F56" s="398"/>
    </row>
    <row r="57" spans="1:6">
      <c r="A57" s="317"/>
      <c r="B57" s="320"/>
      <c r="C57" s="314"/>
      <c r="D57" s="314"/>
      <c r="E57" s="313"/>
      <c r="F57" s="632"/>
    </row>
    <row r="58" spans="1:6">
      <c r="A58" s="317"/>
      <c r="B58" s="320"/>
      <c r="C58" s="378"/>
      <c r="D58" s="378"/>
      <c r="E58" s="121"/>
      <c r="F58" s="628"/>
    </row>
    <row r="59" spans="1:6">
      <c r="A59" s="317"/>
      <c r="B59" s="227"/>
      <c r="C59" s="315"/>
      <c r="D59" s="314"/>
      <c r="E59" s="313"/>
      <c r="F59" s="398"/>
    </row>
    <row r="60" spans="1:6">
      <c r="A60" s="7"/>
      <c r="B60" s="7"/>
      <c r="C60" s="7"/>
      <c r="D60" s="637"/>
      <c r="E60" s="7"/>
      <c r="F60" s="516"/>
    </row>
    <row r="61" spans="1:6">
      <c r="A61" s="317"/>
      <c r="B61" s="320"/>
      <c r="C61" s="314"/>
      <c r="D61" s="314"/>
      <c r="E61" s="313"/>
      <c r="F61" s="632"/>
    </row>
    <row r="62" spans="1:6">
      <c r="A62" s="317"/>
      <c r="B62" s="313"/>
      <c r="C62" s="315"/>
      <c r="D62" s="314"/>
      <c r="E62" s="313"/>
      <c r="F62" s="398"/>
    </row>
    <row r="63" spans="1:6">
      <c r="A63" s="317"/>
      <c r="B63" s="313"/>
      <c r="C63" s="315"/>
      <c r="D63" s="314"/>
      <c r="E63" s="313"/>
      <c r="F63" s="398"/>
    </row>
    <row r="64" spans="1:6">
      <c r="A64" s="317"/>
      <c r="B64" s="313"/>
      <c r="C64" s="315"/>
      <c r="D64" s="314"/>
      <c r="E64" s="313"/>
      <c r="F64" s="398"/>
    </row>
    <row r="65" spans="1:6">
      <c r="A65" s="317"/>
      <c r="B65" s="227"/>
      <c r="C65" s="315"/>
      <c r="D65" s="314"/>
      <c r="E65" s="313"/>
      <c r="F65" s="398"/>
    </row>
    <row r="66" spans="1:6">
      <c r="A66" s="317"/>
      <c r="B66" s="313"/>
      <c r="C66" s="228"/>
      <c r="D66" s="378"/>
      <c r="E66" s="229"/>
      <c r="F66" s="398"/>
    </row>
    <row r="67" spans="1:6">
      <c r="A67" s="317"/>
      <c r="B67" s="320"/>
      <c r="C67" s="276"/>
      <c r="D67" s="378"/>
      <c r="E67" s="229"/>
      <c r="F67" s="631"/>
    </row>
    <row r="68" spans="1:6">
      <c r="A68" s="317"/>
      <c r="B68" s="313"/>
      <c r="C68" s="315"/>
      <c r="D68" s="314"/>
      <c r="E68" s="313"/>
      <c r="F68" s="445"/>
    </row>
    <row r="69" spans="1:6">
      <c r="A69" s="7"/>
      <c r="B69" s="7"/>
      <c r="C69" s="7"/>
      <c r="D69" s="131"/>
      <c r="E69" s="7"/>
      <c r="F69" s="516"/>
    </row>
    <row r="70" spans="1:6">
      <c r="A70" s="293"/>
      <c r="B70" s="310"/>
      <c r="C70" s="142"/>
      <c r="D70" s="376"/>
      <c r="E70" s="217"/>
      <c r="F70" s="219"/>
    </row>
    <row r="71" spans="1:6">
      <c r="A71" s="293"/>
      <c r="B71" s="310"/>
      <c r="C71" s="142"/>
      <c r="D71" s="376"/>
      <c r="E71" s="217"/>
      <c r="F71" s="219"/>
    </row>
    <row r="72" spans="1:6">
      <c r="A72" s="293"/>
      <c r="B72" s="310"/>
      <c r="C72" s="142"/>
      <c r="D72" s="376"/>
      <c r="E72" s="217"/>
      <c r="F72" s="219"/>
    </row>
    <row r="73" spans="1:6">
      <c r="A73" s="293"/>
      <c r="B73" s="180"/>
      <c r="C73" s="144"/>
      <c r="D73" s="376"/>
      <c r="E73" s="217"/>
      <c r="F73" s="638"/>
    </row>
    <row r="74" spans="1:6">
      <c r="A74" s="293"/>
      <c r="B74" s="220"/>
      <c r="C74" s="311"/>
      <c r="D74" s="385"/>
      <c r="E74" s="310"/>
      <c r="F74" s="639"/>
    </row>
    <row r="75" spans="1:6">
      <c r="A75" s="293"/>
      <c r="B75" s="310"/>
      <c r="C75" s="311"/>
      <c r="D75" s="385"/>
      <c r="E75" s="310"/>
      <c r="F75" s="640"/>
    </row>
    <row r="76" spans="1:6">
      <c r="A76" s="293"/>
      <c r="B76" s="180"/>
      <c r="C76" s="376"/>
      <c r="D76" s="376"/>
      <c r="E76" s="149"/>
      <c r="F76" s="154"/>
    </row>
    <row r="77" spans="1:6">
      <c r="A77" s="293"/>
      <c r="B77" s="220"/>
      <c r="C77" s="142"/>
      <c r="D77" s="376"/>
      <c r="E77" s="217"/>
      <c r="F77" s="641"/>
    </row>
    <row r="78" spans="1:6">
      <c r="A78" s="293"/>
      <c r="B78" s="180"/>
      <c r="C78" s="144"/>
      <c r="D78" s="144"/>
      <c r="E78" s="217"/>
      <c r="F78" s="641"/>
    </row>
    <row r="79" spans="1:6">
      <c r="A79" s="293"/>
      <c r="B79" s="180"/>
      <c r="C79" s="144"/>
      <c r="D79" s="376"/>
      <c r="E79" s="217"/>
      <c r="F79" s="638"/>
    </row>
    <row r="80" spans="1:6">
      <c r="A80" s="293"/>
      <c r="B80" s="175"/>
      <c r="C80" s="383"/>
      <c r="D80" s="383"/>
      <c r="E80" s="310"/>
      <c r="F80" s="219"/>
    </row>
    <row r="81" spans="1:6">
      <c r="A81" s="293"/>
      <c r="B81" s="220"/>
      <c r="C81" s="311"/>
      <c r="D81" s="385"/>
      <c r="E81" s="310"/>
      <c r="F81" s="397"/>
    </row>
    <row r="82" spans="1:6">
      <c r="A82" s="293"/>
      <c r="B82" s="220"/>
      <c r="C82" s="311"/>
      <c r="D82" s="385"/>
      <c r="E82" s="310"/>
      <c r="F82" s="397"/>
    </row>
    <row r="83" spans="1:6">
      <c r="A83" s="293"/>
      <c r="B83" s="310"/>
      <c r="C83" s="142"/>
      <c r="D83" s="376"/>
      <c r="E83" s="217"/>
      <c r="F83" s="219"/>
    </row>
    <row r="84" spans="1:6">
      <c r="A84" s="7"/>
      <c r="B84" s="7"/>
      <c r="C84" s="7"/>
      <c r="D84" s="7"/>
      <c r="E84" s="7"/>
      <c r="F84" s="516"/>
    </row>
    <row r="85" spans="1:6" s="37" customFormat="1">
      <c r="A85" s="7"/>
      <c r="B85" s="7"/>
      <c r="C85" s="7"/>
      <c r="D85" s="642"/>
      <c r="E85" s="7"/>
      <c r="F85" s="516"/>
    </row>
    <row r="86" spans="1:6">
      <c r="A86" s="293"/>
      <c r="B86" s="310"/>
      <c r="C86" s="311"/>
      <c r="D86" s="385"/>
      <c r="E86" s="310"/>
      <c r="F86" s="397"/>
    </row>
    <row r="87" spans="1:6">
      <c r="A87" s="293"/>
      <c r="B87" s="310"/>
      <c r="C87" s="311"/>
      <c r="D87" s="385"/>
      <c r="E87" s="310"/>
      <c r="F87" s="397"/>
    </row>
    <row r="88" spans="1:6">
      <c r="A88" s="293"/>
      <c r="B88" s="310"/>
      <c r="C88" s="142"/>
      <c r="D88" s="376"/>
      <c r="E88" s="217"/>
      <c r="F88" s="640"/>
    </row>
    <row r="89" spans="1:6">
      <c r="A89" s="293"/>
      <c r="B89" s="180"/>
      <c r="C89" s="385"/>
      <c r="D89" s="385"/>
      <c r="E89" s="310"/>
      <c r="F89" s="397"/>
    </row>
    <row r="90" spans="1:6">
      <c r="A90" s="293"/>
      <c r="B90" s="180"/>
      <c r="C90" s="385"/>
      <c r="D90" s="385"/>
      <c r="E90" s="310"/>
      <c r="F90" s="397"/>
    </row>
    <row r="91" spans="1:6">
      <c r="A91" s="293"/>
      <c r="B91" s="310"/>
      <c r="C91" s="311"/>
      <c r="D91" s="385"/>
      <c r="E91" s="310"/>
      <c r="F91" s="397"/>
    </row>
    <row r="92" spans="1:6">
      <c r="A92" s="293"/>
      <c r="B92" s="310"/>
      <c r="C92" s="311"/>
      <c r="D92" s="385"/>
      <c r="E92" s="310"/>
      <c r="F92" s="397"/>
    </row>
    <row r="93" spans="1:6">
      <c r="A93" s="293"/>
      <c r="B93" s="220"/>
      <c r="C93" s="311"/>
      <c r="D93" s="385"/>
      <c r="E93" s="310"/>
      <c r="F93" s="397"/>
    </row>
    <row r="94" spans="1:6">
      <c r="A94" s="7"/>
      <c r="B94" s="7"/>
      <c r="C94" s="7"/>
      <c r="D94" s="131"/>
      <c r="E94" s="7"/>
      <c r="F94" s="516"/>
    </row>
    <row r="95" spans="1:6">
      <c r="A95" s="317"/>
      <c r="B95" s="227"/>
      <c r="C95" s="315"/>
      <c r="D95" s="314"/>
      <c r="E95" s="313"/>
      <c r="F95" s="325"/>
    </row>
    <row r="96" spans="1:6">
      <c r="A96" s="317"/>
      <c r="B96" s="313"/>
      <c r="C96" s="315"/>
      <c r="D96" s="314"/>
      <c r="E96" s="313"/>
      <c r="F96" s="398"/>
    </row>
    <row r="97" spans="1:6">
      <c r="A97" s="317"/>
      <c r="B97" s="313"/>
      <c r="C97" s="228"/>
      <c r="D97" s="378"/>
      <c r="E97" s="229"/>
      <c r="F97" s="517"/>
    </row>
    <row r="98" spans="1:6">
      <c r="A98" s="317"/>
      <c r="B98" s="227"/>
      <c r="C98" s="315"/>
      <c r="D98" s="314"/>
      <c r="E98" s="313"/>
      <c r="F98" s="398"/>
    </row>
    <row r="99" spans="1:6">
      <c r="A99" s="317"/>
      <c r="B99" s="227"/>
      <c r="C99" s="315"/>
      <c r="D99" s="314"/>
      <c r="E99" s="313"/>
      <c r="F99" s="632"/>
    </row>
    <row r="100" spans="1:6">
      <c r="A100" s="317"/>
      <c r="B100" s="313"/>
      <c r="C100" s="315"/>
      <c r="D100" s="314"/>
      <c r="E100" s="313"/>
      <c r="F100" s="398"/>
    </row>
    <row r="101" spans="1:6">
      <c r="A101" s="317"/>
      <c r="B101" s="313"/>
      <c r="C101" s="228"/>
      <c r="D101" s="378"/>
      <c r="E101" s="229"/>
      <c r="F101" s="517"/>
    </row>
    <row r="102" spans="1:6">
      <c r="A102" s="7"/>
      <c r="B102" s="7"/>
      <c r="C102" s="7"/>
      <c r="D102" s="637"/>
      <c r="E102" s="7"/>
      <c r="F102" s="516"/>
    </row>
    <row r="103" spans="1:6">
      <c r="A103" s="293"/>
      <c r="B103" s="310"/>
      <c r="C103" s="311"/>
      <c r="D103" s="312"/>
      <c r="E103" s="310"/>
      <c r="F103" s="397"/>
    </row>
    <row r="104" spans="1:6">
      <c r="A104" s="293"/>
      <c r="B104" s="220"/>
      <c r="C104" s="311"/>
      <c r="D104" s="385"/>
      <c r="E104" s="310"/>
      <c r="F104" s="643"/>
    </row>
    <row r="105" spans="1:6">
      <c r="A105" s="293"/>
      <c r="B105" s="310"/>
      <c r="C105" s="311"/>
      <c r="D105" s="385"/>
      <c r="E105" s="310"/>
      <c r="F105" s="397"/>
    </row>
    <row r="106" spans="1:6">
      <c r="A106" s="293"/>
      <c r="B106" s="310"/>
      <c r="C106" s="311"/>
      <c r="D106" s="385"/>
      <c r="E106" s="310"/>
      <c r="F106" s="397"/>
    </row>
    <row r="107" spans="1:6">
      <c r="A107" s="293"/>
      <c r="B107" s="220"/>
      <c r="C107" s="311"/>
      <c r="D107" s="385"/>
      <c r="E107" s="310"/>
      <c r="F107" s="397"/>
    </row>
    <row r="108" spans="1:6">
      <c r="A108" s="293"/>
      <c r="B108" s="220"/>
      <c r="C108" s="311"/>
      <c r="D108" s="385"/>
      <c r="E108" s="310"/>
      <c r="F108" s="639"/>
    </row>
    <row r="109" spans="1:6">
      <c r="A109" s="7"/>
      <c r="B109" s="425"/>
      <c r="C109" s="7"/>
      <c r="D109" s="7"/>
      <c r="E109" s="7"/>
      <c r="F109" s="7"/>
    </row>
    <row r="110" spans="1:6">
      <c r="A110" s="376"/>
      <c r="B110" s="177"/>
      <c r="C110" s="644"/>
      <c r="D110" s="644"/>
      <c r="E110" s="229"/>
      <c r="F110" s="7"/>
    </row>
    <row r="111" spans="1:6">
      <c r="A111" s="376"/>
      <c r="B111" s="177"/>
      <c r="C111" s="644"/>
      <c r="D111" s="644"/>
      <c r="E111" s="7"/>
      <c r="F111" s="7"/>
    </row>
    <row r="112" spans="1:6">
      <c r="A112" s="376"/>
      <c r="B112" s="177"/>
      <c r="C112" s="644"/>
      <c r="D112" s="644"/>
      <c r="E112" s="7"/>
      <c r="F112" s="7"/>
    </row>
    <row r="113" spans="1:6">
      <c r="A113" s="376"/>
      <c r="B113" s="177"/>
      <c r="C113" s="644"/>
      <c r="D113" s="644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376"/>
      <c r="B115" s="227"/>
      <c r="C115" s="228"/>
      <c r="D115" s="378"/>
      <c r="E115" s="229"/>
      <c r="F115" s="7"/>
    </row>
    <row r="116" spans="1:6">
      <c r="A116" s="376"/>
      <c r="B116" s="313"/>
      <c r="C116" s="228"/>
      <c r="D116" s="378"/>
      <c r="E116" s="7"/>
      <c r="F116" s="7"/>
    </row>
    <row r="117" spans="1:6">
      <c r="A117" s="376"/>
      <c r="B117" s="320"/>
      <c r="C117" s="276"/>
      <c r="D117" s="378"/>
      <c r="E117" s="7"/>
      <c r="F117" s="7"/>
    </row>
    <row r="118" spans="1:6">
      <c r="A118" s="376"/>
      <c r="B118" s="227"/>
      <c r="C118" s="228"/>
      <c r="D118" s="378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376"/>
      <c r="B120" s="645"/>
      <c r="C120" s="646"/>
      <c r="D120" s="646"/>
      <c r="E120" s="229"/>
      <c r="F120" s="7"/>
    </row>
    <row r="121" spans="1:6">
      <c r="A121" s="376"/>
      <c r="B121" s="645"/>
      <c r="C121" s="646"/>
      <c r="D121" s="646"/>
      <c r="E121" s="7"/>
      <c r="F121" s="7"/>
    </row>
    <row r="122" spans="1:6">
      <c r="A122" s="376"/>
      <c r="B122" s="645"/>
      <c r="C122" s="646"/>
      <c r="D122" s="646"/>
      <c r="E122" s="7"/>
      <c r="F122" s="7"/>
    </row>
    <row r="123" spans="1:6">
      <c r="A123" s="376"/>
      <c r="B123" s="645"/>
      <c r="C123" s="646"/>
      <c r="D123" s="646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376"/>
      <c r="B125" s="227"/>
      <c r="C125" s="276"/>
      <c r="D125" s="378"/>
      <c r="E125" s="310"/>
      <c r="F125" s="7"/>
    </row>
    <row r="126" spans="1:6">
      <c r="A126" s="376"/>
      <c r="B126" s="227"/>
      <c r="C126" s="276"/>
      <c r="D126" s="378"/>
      <c r="E126" s="7"/>
      <c r="F126" s="7"/>
    </row>
    <row r="127" spans="1:6">
      <c r="A127" s="376"/>
      <c r="B127" s="227"/>
      <c r="C127" s="276"/>
      <c r="D127" s="378"/>
      <c r="E127" s="7"/>
      <c r="F127" s="7"/>
    </row>
    <row r="128" spans="1:6">
      <c r="A128" s="376"/>
      <c r="B128" s="313"/>
      <c r="C128" s="228"/>
      <c r="D128" s="378"/>
      <c r="E128" s="7"/>
      <c r="F128" s="7"/>
    </row>
    <row r="129" spans="1:6">
      <c r="A129" s="7"/>
      <c r="B129" s="7"/>
      <c r="C129" s="7"/>
      <c r="D129" s="7"/>
      <c r="E129" s="7"/>
      <c r="F129" s="7"/>
    </row>
    <row r="130" spans="1:6">
      <c r="A130" s="7"/>
      <c r="B130" s="7"/>
      <c r="C130" s="7"/>
      <c r="D130" s="7"/>
      <c r="E130" s="7"/>
      <c r="F130" s="7"/>
    </row>
    <row r="131" spans="1:6">
      <c r="A131" s="7"/>
      <c r="B131" s="7"/>
      <c r="C131" s="7"/>
      <c r="D131" s="7"/>
      <c r="E131" s="7"/>
      <c r="F131" s="7"/>
    </row>
    <row r="132" spans="1:6">
      <c r="A132" s="7"/>
      <c r="B132" s="7"/>
      <c r="C132" s="7"/>
      <c r="D132" s="7"/>
      <c r="E132" s="7"/>
      <c r="F132" s="7"/>
    </row>
    <row r="133" spans="1:6">
      <c r="A133" s="376"/>
      <c r="B133" s="177"/>
      <c r="C133" s="644"/>
      <c r="D133" s="644"/>
      <c r="E133" s="310"/>
      <c r="F133" s="7"/>
    </row>
    <row r="134" spans="1:6">
      <c r="A134" s="376"/>
      <c r="B134" s="177"/>
      <c r="C134" s="644"/>
      <c r="D134" s="644"/>
      <c r="E134" s="7"/>
      <c r="F134" s="7"/>
    </row>
    <row r="135" spans="1:6">
      <c r="A135" s="376"/>
      <c r="B135" s="177"/>
      <c r="C135" s="644"/>
      <c r="D135" s="644"/>
      <c r="E135" s="7"/>
      <c r="F135" s="7"/>
    </row>
    <row r="136" spans="1:6">
      <c r="A136" s="376"/>
      <c r="B136" s="310"/>
      <c r="C136" s="142"/>
      <c r="D136" s="376"/>
      <c r="E136" s="7"/>
      <c r="F136" s="7"/>
    </row>
    <row r="137" spans="1:6">
      <c r="A137" s="7"/>
      <c r="B137" s="7"/>
      <c r="C137" s="7"/>
      <c r="D137" s="7"/>
      <c r="E137" s="7"/>
      <c r="F137" s="7"/>
    </row>
    <row r="138" spans="1:6">
      <c r="A138" s="376"/>
      <c r="B138" s="313"/>
      <c r="C138" s="228"/>
      <c r="D138" s="378"/>
      <c r="E138" s="310"/>
      <c r="F138" s="7"/>
    </row>
    <row r="139" spans="1:6">
      <c r="A139" s="376"/>
      <c r="B139" s="313"/>
      <c r="C139" s="228"/>
      <c r="D139" s="378"/>
      <c r="E139" s="7"/>
      <c r="F139" s="7"/>
    </row>
    <row r="140" spans="1:6">
      <c r="A140" s="376"/>
      <c r="B140" s="313"/>
      <c r="C140" s="228"/>
      <c r="D140" s="378"/>
      <c r="E140" s="7"/>
      <c r="F140" s="7"/>
    </row>
    <row r="141" spans="1:6">
      <c r="A141" s="376"/>
      <c r="B141" s="313"/>
      <c r="C141" s="228"/>
      <c r="D141" s="378"/>
      <c r="E141" s="7"/>
      <c r="F141" s="7"/>
    </row>
    <row r="142" spans="1:6">
      <c r="A142" s="7"/>
      <c r="B142" s="7"/>
      <c r="C142" s="7"/>
      <c r="D142" s="7"/>
      <c r="E142" s="7"/>
      <c r="F142" s="7"/>
    </row>
    <row r="143" spans="1:6">
      <c r="A143" s="376"/>
      <c r="B143" s="313"/>
      <c r="C143" s="228"/>
      <c r="D143" s="378"/>
      <c r="E143" s="229"/>
      <c r="F143" s="7"/>
    </row>
    <row r="144" spans="1:6">
      <c r="A144" s="376"/>
      <c r="B144" s="313"/>
      <c r="C144" s="228"/>
      <c r="D144" s="378"/>
      <c r="E144" s="7"/>
      <c r="F144" s="7"/>
    </row>
    <row r="145" spans="1:6">
      <c r="A145" s="376"/>
      <c r="B145" s="320"/>
      <c r="C145" s="276"/>
      <c r="D145" s="276"/>
      <c r="E145" s="7"/>
      <c r="F145" s="7"/>
    </row>
    <row r="146" spans="1:6">
      <c r="A146" s="376"/>
      <c r="B146" s="227"/>
      <c r="C146" s="228"/>
      <c r="D146" s="378"/>
      <c r="E146" s="7"/>
      <c r="F146" s="7"/>
    </row>
    <row r="147" spans="1:6">
      <c r="A147" s="7"/>
      <c r="B147" s="7"/>
      <c r="C147" s="7"/>
      <c r="D147" s="7"/>
      <c r="E147" s="7"/>
      <c r="F147" s="7"/>
    </row>
    <row r="148" spans="1:6">
      <c r="A148" s="376"/>
      <c r="B148" s="313"/>
      <c r="C148" s="228"/>
      <c r="D148" s="378"/>
      <c r="E148" s="310"/>
      <c r="F148" s="7"/>
    </row>
    <row r="149" spans="1:6">
      <c r="A149" s="376"/>
      <c r="B149" s="313"/>
      <c r="C149" s="228"/>
      <c r="D149" s="378"/>
      <c r="E149" s="7"/>
      <c r="F149" s="7"/>
    </row>
    <row r="150" spans="1:6">
      <c r="A150" s="376"/>
      <c r="B150" s="320"/>
      <c r="C150" s="276"/>
      <c r="D150" s="276"/>
      <c r="E150" s="7"/>
      <c r="F150" s="7"/>
    </row>
    <row r="151" spans="1:6">
      <c r="A151" s="376"/>
      <c r="B151" s="227"/>
      <c r="C151" s="228"/>
      <c r="D151" s="378"/>
      <c r="E151" s="7"/>
      <c r="F151" s="7"/>
    </row>
  </sheetData>
  <sheetProtection selectLockedCells="1" selectUnlockedCells="1"/>
  <sortState ref="A14:L24">
    <sortCondition descending="1" ref="H14:H24"/>
  </sortState>
  <mergeCells count="28">
    <mergeCell ref="A37:F37"/>
    <mergeCell ref="A38:F38"/>
    <mergeCell ref="A8:B8"/>
    <mergeCell ref="A6:B6"/>
    <mergeCell ref="A7:B7"/>
    <mergeCell ref="A12:A13"/>
    <mergeCell ref="B12:B13"/>
    <mergeCell ref="C12:C13"/>
    <mergeCell ref="D12:D13"/>
    <mergeCell ref="E12:E13"/>
    <mergeCell ref="A1:L1"/>
    <mergeCell ref="A2:L2"/>
    <mergeCell ref="A3:L3"/>
    <mergeCell ref="A4:L4"/>
    <mergeCell ref="C6:J6"/>
    <mergeCell ref="L12:L13"/>
    <mergeCell ref="D10:H10"/>
    <mergeCell ref="C7:H7"/>
    <mergeCell ref="I7:K7"/>
    <mergeCell ref="G12:G13"/>
    <mergeCell ref="H12:H13"/>
    <mergeCell ref="I12:I13"/>
    <mergeCell ref="J12:J13"/>
    <mergeCell ref="K12:K13"/>
    <mergeCell ref="D8:H8"/>
    <mergeCell ref="I8:K8"/>
    <mergeCell ref="D9:H9"/>
    <mergeCell ref="L9:L10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O30"/>
  <sheetViews>
    <sheetView view="pageLayout" topLeftCell="A6" zoomScaleNormal="70" zoomScaleSheetLayoutView="100" workbookViewId="0">
      <selection sqref="A1:L28"/>
    </sheetView>
  </sheetViews>
  <sheetFormatPr defaultColWidth="9.140625" defaultRowHeight="12.75"/>
  <cols>
    <col min="1" max="1" width="6.5703125" style="11" customWidth="1"/>
    <col min="2" max="2" width="23.7109375" style="11" customWidth="1"/>
    <col min="3" max="3" width="9.42578125" style="11" customWidth="1"/>
    <col min="4" max="4" width="7.42578125" style="11" customWidth="1"/>
    <col min="5" max="5" width="26.85546875" style="11" customWidth="1"/>
    <col min="6" max="6" width="16" style="11" customWidth="1"/>
    <col min="7" max="7" width="7.5703125" style="11" customWidth="1"/>
    <col min="8" max="11" width="8.7109375" style="11" customWidth="1"/>
    <col min="12" max="12" width="33.7109375" style="11" customWidth="1"/>
    <col min="13" max="16384" width="9.140625" style="11"/>
  </cols>
  <sheetData>
    <row r="1" spans="1:15" s="37" customFormat="1" ht="15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3"/>
    </row>
    <row r="2" spans="1:15" s="37" customFormat="1" ht="15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3"/>
    </row>
    <row r="3" spans="1:15" s="37" customFormat="1" ht="12.75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33"/>
      <c r="N3" s="133"/>
      <c r="O3" s="133"/>
    </row>
    <row r="4" spans="1:15" s="37" customFormat="1" ht="14.25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19"/>
      <c r="N4" s="119"/>
      <c r="O4" s="119"/>
    </row>
    <row r="5" spans="1:15" s="37" customFormat="1" ht="9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</row>
    <row r="6" spans="1:15" s="37" customFormat="1" ht="15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</row>
    <row r="7" spans="1:15" s="37" customFormat="1" ht="15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161</v>
      </c>
      <c r="J7" s="820"/>
      <c r="K7" s="820"/>
      <c r="L7" s="245" t="s">
        <v>19</v>
      </c>
    </row>
    <row r="8" spans="1:15" s="37" customFormat="1" ht="15">
      <c r="A8" s="834" t="s">
        <v>158</v>
      </c>
      <c r="B8" s="834"/>
      <c r="C8" s="201"/>
      <c r="D8" s="822" t="s">
        <v>426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31"/>
      <c r="N8" s="122"/>
      <c r="O8" s="7"/>
    </row>
    <row r="9" spans="1:15" s="37" customFormat="1" ht="15.75">
      <c r="A9" s="465" t="s">
        <v>46</v>
      </c>
      <c r="B9" s="202"/>
      <c r="C9" s="272">
        <v>183</v>
      </c>
      <c r="D9" s="827" t="s">
        <v>298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81</v>
      </c>
      <c r="M9" s="112"/>
      <c r="N9" s="118"/>
      <c r="O9" s="7"/>
    </row>
    <row r="10" spans="1:15" s="37" customFormat="1" ht="15" customHeight="1">
      <c r="A10" s="465" t="s">
        <v>47</v>
      </c>
      <c r="B10" s="203"/>
      <c r="C10" s="273">
        <v>24</v>
      </c>
      <c r="D10" s="817" t="s">
        <v>166</v>
      </c>
      <c r="E10" s="817"/>
      <c r="F10" s="817"/>
      <c r="G10" s="817"/>
      <c r="H10" s="818"/>
      <c r="I10" s="69">
        <v>72</v>
      </c>
      <c r="J10" s="69">
        <v>56</v>
      </c>
      <c r="K10" s="69">
        <v>45</v>
      </c>
      <c r="L10" s="830"/>
      <c r="M10" s="112"/>
      <c r="N10" s="123"/>
      <c r="O10" s="7"/>
    </row>
    <row r="11" spans="1:15" s="37" customForma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7"/>
      <c r="N11" s="7"/>
      <c r="O11" s="7"/>
    </row>
    <row r="12" spans="1:15" ht="11.25" customHeight="1">
      <c r="A12" s="821" t="s">
        <v>162</v>
      </c>
      <c r="B12" s="836" t="s">
        <v>184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839"/>
      <c r="N12" s="839"/>
      <c r="O12" s="839"/>
    </row>
    <row r="13" spans="1:15" ht="15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839"/>
      <c r="N13" s="839"/>
      <c r="O13" s="839"/>
    </row>
    <row r="14" spans="1:15" ht="15.6" customHeight="1">
      <c r="A14" s="446">
        <v>1</v>
      </c>
      <c r="B14" s="447" t="s">
        <v>330</v>
      </c>
      <c r="C14" s="458">
        <v>1992</v>
      </c>
      <c r="D14" s="449" t="s">
        <v>3</v>
      </c>
      <c r="E14" s="450" t="s">
        <v>35</v>
      </c>
      <c r="F14" s="286" t="s">
        <v>331</v>
      </c>
      <c r="G14" s="451" t="s">
        <v>510</v>
      </c>
      <c r="H14" s="452">
        <v>73</v>
      </c>
      <c r="I14" s="648">
        <f t="shared" ref="I14:I21" si="0">RANK(H14,H$14:H$21,0)</f>
        <v>1</v>
      </c>
      <c r="J14" s="649">
        <f>INDEX({20;18;16;15;14;13;12;11;10;9;8;7;6;5;4;3;2;1},MATCH(I14,{1;2;3;4;5;6;7;8;9;10;11;12;13;14;15;16;17;18},0))</f>
        <v>20</v>
      </c>
      <c r="K14" s="449" t="s">
        <v>3</v>
      </c>
      <c r="L14" s="457" t="s">
        <v>437</v>
      </c>
      <c r="M14" s="7"/>
      <c r="N14" s="5"/>
      <c r="O14" s="7"/>
    </row>
    <row r="15" spans="1:15" s="12" customFormat="1" ht="15.6" customHeight="1">
      <c r="A15" s="455">
        <v>2</v>
      </c>
      <c r="B15" s="457" t="s">
        <v>254</v>
      </c>
      <c r="C15" s="449">
        <v>2000</v>
      </c>
      <c r="D15" s="449" t="s">
        <v>4</v>
      </c>
      <c r="E15" s="450" t="s">
        <v>202</v>
      </c>
      <c r="F15" s="322" t="s">
        <v>253</v>
      </c>
      <c r="G15" s="451" t="s">
        <v>508</v>
      </c>
      <c r="H15" s="452">
        <v>64</v>
      </c>
      <c r="I15" s="648">
        <f t="shared" si="0"/>
        <v>2</v>
      </c>
      <c r="J15" s="649">
        <f>INDEX({20;18;16;15;14;13;12;11;10;9;8;7;6;5;4;3;2;1},MATCH(I15,{1;2;3;4;5;6;7;8;9;10;11;12;13;14;15;16;17;18},0))</f>
        <v>18</v>
      </c>
      <c r="K15" s="449" t="s">
        <v>4</v>
      </c>
      <c r="L15" s="457" t="s">
        <v>306</v>
      </c>
      <c r="M15" s="37"/>
    </row>
    <row r="16" spans="1:15" s="12" customFormat="1" ht="15.6" customHeight="1">
      <c r="A16" s="446">
        <v>3</v>
      </c>
      <c r="B16" s="450" t="s">
        <v>196</v>
      </c>
      <c r="C16" s="458">
        <v>1997</v>
      </c>
      <c r="D16" s="449" t="s">
        <v>3</v>
      </c>
      <c r="E16" s="450" t="s">
        <v>31</v>
      </c>
      <c r="F16" s="286" t="s">
        <v>438</v>
      </c>
      <c r="G16" s="446" t="s">
        <v>509</v>
      </c>
      <c r="H16" s="452">
        <v>62</v>
      </c>
      <c r="I16" s="648">
        <f t="shared" si="0"/>
        <v>3</v>
      </c>
      <c r="J16" s="649">
        <f>INDEX({20;18;16;15;14;13;12;11;10;9;8;7;6;5;4;3;2;1},MATCH(I16,{1;2;3;4;5;6;7;8;9;10;11;12;13;14;15;16;17;18},0))</f>
        <v>16</v>
      </c>
      <c r="K16" s="449" t="s">
        <v>4</v>
      </c>
      <c r="L16" s="401" t="s">
        <v>69</v>
      </c>
      <c r="M16" s="37"/>
    </row>
    <row r="17" spans="1:13" s="12" customFormat="1" ht="15.6" customHeight="1">
      <c r="A17" s="455">
        <v>4</v>
      </c>
      <c r="B17" s="662" t="s">
        <v>279</v>
      </c>
      <c r="C17" s="448">
        <v>2001</v>
      </c>
      <c r="D17" s="449" t="s">
        <v>5</v>
      </c>
      <c r="E17" s="450" t="s">
        <v>36</v>
      </c>
      <c r="F17" s="286"/>
      <c r="G17" s="451" t="s">
        <v>512</v>
      </c>
      <c r="H17" s="452">
        <v>61</v>
      </c>
      <c r="I17" s="648">
        <f t="shared" si="0"/>
        <v>4</v>
      </c>
      <c r="J17" s="649">
        <f>INDEX({20;18;16;15;14;13;12;11;10;9;8;7;6;5;4;3;2;1},MATCH(I17,{1;2;3;4;5;6;7;8;9;10;11;12;13;14;15;16;17;18},0))</f>
        <v>15</v>
      </c>
      <c r="K17" s="449" t="s">
        <v>541</v>
      </c>
      <c r="L17" s="400" t="s">
        <v>77</v>
      </c>
      <c r="M17" s="37"/>
    </row>
    <row r="18" spans="1:13" s="12" customFormat="1" ht="15.6" customHeight="1">
      <c r="A18" s="446">
        <v>5</v>
      </c>
      <c r="B18" s="450" t="s">
        <v>237</v>
      </c>
      <c r="C18" s="448">
        <v>2000</v>
      </c>
      <c r="D18" s="449" t="s">
        <v>4</v>
      </c>
      <c r="E18" s="450" t="s">
        <v>201</v>
      </c>
      <c r="F18" s="286" t="s">
        <v>332</v>
      </c>
      <c r="G18" s="451" t="s">
        <v>511</v>
      </c>
      <c r="H18" s="452">
        <v>59</v>
      </c>
      <c r="I18" s="648">
        <f t="shared" si="0"/>
        <v>5</v>
      </c>
      <c r="J18" s="649">
        <f>INDEX({20;18;16;15;14;13;12;11;10;9;8;7;6;5;4;3;2;1},MATCH(I18,{1;2;3;4;5;6;7;8;9;10;11;12;13;14;15;16;17;18},0))</f>
        <v>14</v>
      </c>
      <c r="K18" s="449" t="s">
        <v>4</v>
      </c>
      <c r="L18" s="457" t="s">
        <v>335</v>
      </c>
      <c r="M18" s="37"/>
    </row>
    <row r="19" spans="1:13" s="12" customFormat="1" ht="15.6" customHeight="1">
      <c r="A19" s="455">
        <v>6</v>
      </c>
      <c r="B19" s="457" t="s">
        <v>220</v>
      </c>
      <c r="C19" s="471">
        <v>2004</v>
      </c>
      <c r="D19" s="449" t="s">
        <v>4</v>
      </c>
      <c r="E19" s="450" t="s">
        <v>178</v>
      </c>
      <c r="F19" s="322" t="s">
        <v>122</v>
      </c>
      <c r="G19" s="451" t="s">
        <v>507</v>
      </c>
      <c r="H19" s="452">
        <v>39</v>
      </c>
      <c r="I19" s="648">
        <f t="shared" si="0"/>
        <v>6</v>
      </c>
      <c r="J19" s="649">
        <f>INDEX({20;18;16;15;14;13;12;11;10;9;8;7;6;5;4;3;2;1},MATCH(I19,{1;2;3;4;5;6;7;8;9;10;11;12;13;14;15;16;17;18},0))</f>
        <v>13</v>
      </c>
      <c r="K19" s="449"/>
      <c r="L19" s="400" t="s">
        <v>63</v>
      </c>
      <c r="M19" s="37"/>
    </row>
    <row r="20" spans="1:13" s="12" customFormat="1" ht="15.6" customHeight="1">
      <c r="A20" s="446">
        <v>7</v>
      </c>
      <c r="B20" s="457" t="s">
        <v>333</v>
      </c>
      <c r="C20" s="273">
        <v>2007</v>
      </c>
      <c r="D20" s="273" t="s">
        <v>5</v>
      </c>
      <c r="E20" s="454" t="s">
        <v>177</v>
      </c>
      <c r="F20" s="183" t="s">
        <v>445</v>
      </c>
      <c r="G20" s="451" t="s">
        <v>461</v>
      </c>
      <c r="H20" s="452">
        <v>37</v>
      </c>
      <c r="I20" s="648">
        <f t="shared" si="0"/>
        <v>7</v>
      </c>
      <c r="J20" s="649">
        <f>INDEX({20;18;16;15;14;13;12;11;10;9;8;7;6;5;4;3;2;1},MATCH(I20,{1;2;3;4;5;6;7;8;9;10;11;12;13;14;15;16;17;18},0))</f>
        <v>12</v>
      </c>
      <c r="K20" s="273"/>
      <c r="L20" s="454" t="s">
        <v>128</v>
      </c>
      <c r="M20" s="37"/>
    </row>
    <row r="21" spans="1:13" s="358" customFormat="1" ht="15.6" customHeight="1">
      <c r="A21" s="455">
        <v>8</v>
      </c>
      <c r="B21" s="456" t="s">
        <v>334</v>
      </c>
      <c r="C21" s="448">
        <v>2005</v>
      </c>
      <c r="D21" s="449" t="s">
        <v>5</v>
      </c>
      <c r="E21" s="450" t="s">
        <v>180</v>
      </c>
      <c r="F21" s="286" t="s">
        <v>323</v>
      </c>
      <c r="G21" s="446" t="s">
        <v>462</v>
      </c>
      <c r="H21" s="452">
        <v>30</v>
      </c>
      <c r="I21" s="648">
        <f t="shared" si="0"/>
        <v>8</v>
      </c>
      <c r="J21" s="649">
        <f>INDEX({20;18;16;15;14;13;12;11;10;9;8;7;6;5;4;3;2;1},MATCH(I21,{1;2;3;4;5;6;7;8;9;10;11;12;13;14;15;16;17;18},0))</f>
        <v>11</v>
      </c>
      <c r="K21" s="453"/>
      <c r="L21" s="459" t="s">
        <v>329</v>
      </c>
    </row>
    <row r="22" spans="1:13" s="388" customFormat="1" ht="15.6" customHeight="1">
      <c r="A22" s="293"/>
      <c r="B22" s="313"/>
      <c r="C22" s="315"/>
      <c r="D22" s="314"/>
      <c r="E22" s="313"/>
      <c r="F22" s="387"/>
      <c r="K22" s="314"/>
      <c r="L22" s="313"/>
    </row>
    <row r="23" spans="1:13" s="388" customFormat="1" ht="15.6" customHeight="1">
      <c r="A23" s="293"/>
      <c r="B23" s="313"/>
      <c r="C23" s="315"/>
      <c r="D23" s="314"/>
      <c r="E23" s="313"/>
      <c r="F23" s="387"/>
      <c r="K23" s="314"/>
      <c r="L23" s="313"/>
    </row>
    <row r="24" spans="1:13" s="12" customFormat="1" ht="15.6" customHeight="1">
      <c r="A24" s="293"/>
      <c r="B24" s="229"/>
      <c r="C24" s="228"/>
      <c r="D24" s="291"/>
      <c r="E24" s="291"/>
      <c r="F24" s="294"/>
      <c r="G24" s="295"/>
      <c r="H24" s="291"/>
      <c r="I24" s="291"/>
      <c r="J24" s="228"/>
      <c r="K24" s="276"/>
      <c r="L24" s="121"/>
      <c r="M24" s="37"/>
    </row>
    <row r="25" spans="1:13" ht="15">
      <c r="A25" s="235" t="s">
        <v>15</v>
      </c>
      <c r="B25" s="235"/>
      <c r="C25" s="466" t="s">
        <v>414</v>
      </c>
      <c r="D25" s="467"/>
      <c r="E25" s="141"/>
      <c r="F25" s="235" t="s">
        <v>115</v>
      </c>
      <c r="G25" s="467"/>
      <c r="H25" s="235"/>
      <c r="I25" s="235"/>
      <c r="J25" s="467" t="s">
        <v>648</v>
      </c>
      <c r="K25" s="467"/>
      <c r="L25" s="467"/>
    </row>
    <row r="26" spans="1:13" ht="15">
      <c r="A26" s="235"/>
      <c r="B26" s="235"/>
      <c r="C26" s="466"/>
      <c r="D26" s="467"/>
      <c r="E26" s="141"/>
      <c r="F26" s="235"/>
      <c r="G26" s="467"/>
      <c r="H26" s="235"/>
      <c r="I26" s="235"/>
      <c r="J26" s="467"/>
      <c r="K26" s="467"/>
      <c r="L26" s="467"/>
    </row>
    <row r="27" spans="1:13" ht="15">
      <c r="A27" s="235" t="s">
        <v>16</v>
      </c>
      <c r="B27" s="235"/>
      <c r="C27" s="235" t="s">
        <v>415</v>
      </c>
      <c r="D27" s="235"/>
      <c r="E27" s="235"/>
      <c r="F27" s="235" t="s">
        <v>116</v>
      </c>
      <c r="G27" s="467"/>
      <c r="H27" s="235"/>
      <c r="I27" s="235"/>
      <c r="J27" s="467" t="s">
        <v>455</v>
      </c>
      <c r="K27" s="467"/>
      <c r="L27" s="467"/>
    </row>
    <row r="30" spans="1:13">
      <c r="E30" s="11" t="s">
        <v>80</v>
      </c>
    </row>
  </sheetData>
  <sheetProtection selectLockedCells="1" selectUnlockedCells="1"/>
  <sortState ref="B14:L21">
    <sortCondition descending="1" ref="H14:H21"/>
  </sortState>
  <mergeCells count="29">
    <mergeCell ref="O12:O13"/>
    <mergeCell ref="M12:M13"/>
    <mergeCell ref="N12:N13"/>
    <mergeCell ref="I8:K8"/>
    <mergeCell ref="C6:J6"/>
    <mergeCell ref="G12:G13"/>
    <mergeCell ref="H12:H13"/>
    <mergeCell ref="I7:K7"/>
    <mergeCell ref="L9:L10"/>
    <mergeCell ref="L12:L13"/>
    <mergeCell ref="A6:B6"/>
    <mergeCell ref="A1:L1"/>
    <mergeCell ref="A2:L2"/>
    <mergeCell ref="A3:L3"/>
    <mergeCell ref="A4:L4"/>
    <mergeCell ref="A8:B8"/>
    <mergeCell ref="A7:B7"/>
    <mergeCell ref="J12:J13"/>
    <mergeCell ref="K12:K13"/>
    <mergeCell ref="A12:A13"/>
    <mergeCell ref="B12:B13"/>
    <mergeCell ref="C12:C13"/>
    <mergeCell ref="D12:D13"/>
    <mergeCell ref="E12:E13"/>
    <mergeCell ref="I12:I13"/>
    <mergeCell ref="D8:H8"/>
    <mergeCell ref="D9:H9"/>
    <mergeCell ref="D10:H10"/>
    <mergeCell ref="C7:H7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T41"/>
  <sheetViews>
    <sheetView view="pageLayout" topLeftCell="A8" zoomScale="88" zoomScaleNormal="55" zoomScaleSheetLayoutView="98" zoomScalePageLayoutView="88" workbookViewId="0">
      <selection sqref="A1:L29"/>
    </sheetView>
  </sheetViews>
  <sheetFormatPr defaultColWidth="9.140625" defaultRowHeight="12.75"/>
  <cols>
    <col min="1" max="1" width="6.5703125" style="11" customWidth="1"/>
    <col min="2" max="2" width="22.28515625" style="11" customWidth="1"/>
    <col min="3" max="3" width="9.42578125" style="11" customWidth="1"/>
    <col min="4" max="4" width="7.42578125" style="11" customWidth="1"/>
    <col min="5" max="5" width="25.7109375" style="11" customWidth="1"/>
    <col min="6" max="6" width="16.7109375" style="11" customWidth="1"/>
    <col min="7" max="7" width="7.7109375" style="11" customWidth="1"/>
    <col min="8" max="8" width="8.7109375" style="11" customWidth="1"/>
    <col min="9" max="9" width="8.28515625" style="11" customWidth="1"/>
    <col min="10" max="11" width="8.7109375" style="11" customWidth="1"/>
    <col min="12" max="12" width="36.7109375" style="11" customWidth="1"/>
    <col min="13" max="13" width="7" style="11" customWidth="1"/>
    <col min="14" max="14" width="11.28515625" style="11" customWidth="1"/>
    <col min="15" max="15" width="15.7109375" style="11" customWidth="1"/>
    <col min="16" max="16" width="15.42578125" style="11" customWidth="1"/>
    <col min="17" max="16384" width="9.140625" style="11"/>
  </cols>
  <sheetData>
    <row r="1" spans="1:18" s="37" customFormat="1" ht="18.600000000000001" customHeight="1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156"/>
      <c r="P1" s="156"/>
      <c r="Q1" s="3"/>
    </row>
    <row r="2" spans="1:18" s="37" customFormat="1" ht="18.600000000000001" customHeight="1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156"/>
      <c r="P2" s="156"/>
      <c r="Q2" s="3"/>
    </row>
    <row r="3" spans="1:18" s="37" customFormat="1" ht="18.600000000000001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56"/>
      <c r="N3" s="156"/>
      <c r="O3" s="156"/>
      <c r="P3" s="156"/>
      <c r="Q3" s="10"/>
      <c r="R3" s="94"/>
    </row>
    <row r="4" spans="1:18" s="37" customFormat="1" ht="18.600000000000001" customHeight="1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56"/>
      <c r="N4" s="156"/>
      <c r="O4" s="156"/>
      <c r="P4" s="156"/>
      <c r="Q4" s="3"/>
      <c r="R4" s="95"/>
    </row>
    <row r="5" spans="1:18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s="37" customFormat="1" ht="18.600000000000001" customHeight="1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s="37" customFormat="1" ht="18.600000000000001" customHeight="1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161</v>
      </c>
      <c r="J7" s="820"/>
      <c r="K7" s="820"/>
      <c r="L7" s="245" t="s">
        <v>19</v>
      </c>
      <c r="M7" s="103"/>
      <c r="N7" s="132"/>
      <c r="O7" s="132"/>
      <c r="P7" s="132"/>
    </row>
    <row r="8" spans="1:18" s="37" customFormat="1" ht="18.600000000000001" customHeight="1">
      <c r="A8" s="834" t="s">
        <v>158</v>
      </c>
      <c r="B8" s="834"/>
      <c r="C8" s="201"/>
      <c r="D8" s="822" t="s">
        <v>499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s="37" customFormat="1" ht="18.600000000000001" customHeight="1">
      <c r="A9" s="464" t="s">
        <v>46</v>
      </c>
      <c r="B9" s="202"/>
      <c r="C9" s="272">
        <v>183</v>
      </c>
      <c r="D9" s="827" t="s">
        <v>500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87</v>
      </c>
      <c r="M9" s="102"/>
      <c r="N9" s="131"/>
      <c r="O9" s="131"/>
      <c r="P9" s="131"/>
    </row>
    <row r="10" spans="1:18" s="37" customFormat="1" ht="18.600000000000001" customHeight="1">
      <c r="A10" s="464" t="s">
        <v>47</v>
      </c>
      <c r="B10" s="203"/>
      <c r="C10" s="273">
        <v>24</v>
      </c>
      <c r="D10" s="817" t="s">
        <v>501</v>
      </c>
      <c r="E10" s="817"/>
      <c r="F10" s="817"/>
      <c r="G10" s="817"/>
      <c r="H10" s="818"/>
      <c r="I10" s="69">
        <v>76</v>
      </c>
      <c r="J10" s="69">
        <v>62</v>
      </c>
      <c r="K10" s="69">
        <v>48</v>
      </c>
      <c r="L10" s="830"/>
      <c r="M10" s="152"/>
      <c r="N10" s="129"/>
      <c r="O10" s="129"/>
      <c r="P10" s="129"/>
    </row>
    <row r="11" spans="1:18" s="7" customFormat="1" ht="18.600000000000001" customHeigh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s="37" customFormat="1" ht="18.600000000000001" customHeight="1">
      <c r="A12" s="821" t="s">
        <v>162</v>
      </c>
      <c r="B12" s="836" t="s">
        <v>163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128"/>
      <c r="N12" s="24"/>
      <c r="O12" s="24"/>
      <c r="P12" s="24"/>
    </row>
    <row r="13" spans="1:18" s="37" customFormat="1" ht="18.600000000000001" customHeight="1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128"/>
      <c r="N13" s="24"/>
      <c r="O13" s="24"/>
      <c r="P13" s="24"/>
    </row>
    <row r="14" spans="1:18" s="37" customFormat="1" ht="18.600000000000001" customHeight="1">
      <c r="A14" s="446">
        <v>1</v>
      </c>
      <c r="B14" s="457" t="s">
        <v>255</v>
      </c>
      <c r="C14" s="449">
        <v>2001</v>
      </c>
      <c r="D14" s="449" t="s">
        <v>4</v>
      </c>
      <c r="E14" s="450" t="s">
        <v>202</v>
      </c>
      <c r="F14" s="322" t="s">
        <v>253</v>
      </c>
      <c r="G14" s="451" t="s">
        <v>515</v>
      </c>
      <c r="H14" s="452">
        <v>73</v>
      </c>
      <c r="I14" s="648">
        <f t="shared" ref="I14:I20" si="0">RANK(H14,H$14:H$23,0)</f>
        <v>1</v>
      </c>
      <c r="J14" s="649">
        <f>INDEX({20;18;16;15;14;13;12;11;10;9;8;7;6;5;4;3;2;1},MATCH(I14,{1;2;3;4;5;6;7;8;9;10;11;12;13;14;15;16;17;18},0))</f>
        <v>20</v>
      </c>
      <c r="K14" s="449" t="s">
        <v>4</v>
      </c>
      <c r="L14" s="457" t="s">
        <v>306</v>
      </c>
      <c r="M14" s="7"/>
      <c r="N14" s="7"/>
      <c r="O14" s="7"/>
      <c r="P14" s="7"/>
    </row>
    <row r="15" spans="1:18" ht="18.600000000000001" customHeight="1">
      <c r="A15" s="446">
        <v>2</v>
      </c>
      <c r="B15" s="450" t="s">
        <v>231</v>
      </c>
      <c r="C15" s="448">
        <v>2002</v>
      </c>
      <c r="D15" s="449" t="s">
        <v>4</v>
      </c>
      <c r="E15" s="450" t="s">
        <v>176</v>
      </c>
      <c r="F15" s="286" t="s">
        <v>68</v>
      </c>
      <c r="G15" s="451" t="s">
        <v>471</v>
      </c>
      <c r="H15" s="452">
        <v>71</v>
      </c>
      <c r="I15" s="648">
        <f t="shared" si="0"/>
        <v>2</v>
      </c>
      <c r="J15" s="649">
        <f>INDEX({20;18;16;15;14;13;12;11;10;9;8;7;6;5;4;3;2;1},MATCH(I15,{1;2;3;4;5;6;7;8;9;10;11;12;13;14;15;16;17;18},0))</f>
        <v>18</v>
      </c>
      <c r="K15" s="449" t="s">
        <v>4</v>
      </c>
      <c r="L15" s="457" t="s">
        <v>450</v>
      </c>
      <c r="M15" s="159"/>
      <c r="N15" s="159"/>
      <c r="O15" s="159"/>
      <c r="P15" s="159"/>
    </row>
    <row r="16" spans="1:18" s="12" customFormat="1" ht="18.600000000000001" customHeight="1">
      <c r="A16" s="446">
        <v>3</v>
      </c>
      <c r="B16" s="450" t="s">
        <v>423</v>
      </c>
      <c r="C16" s="448">
        <v>1999</v>
      </c>
      <c r="D16" s="449" t="s">
        <v>4</v>
      </c>
      <c r="E16" s="450" t="s">
        <v>203</v>
      </c>
      <c r="F16" s="286" t="s">
        <v>294</v>
      </c>
      <c r="G16" s="451" t="s">
        <v>514</v>
      </c>
      <c r="H16" s="452">
        <v>64</v>
      </c>
      <c r="I16" s="648">
        <f t="shared" si="0"/>
        <v>3</v>
      </c>
      <c r="J16" s="649">
        <f>INDEX({20;18;16;15;14;13;12;11;10;9;8;7;6;5;4;3;2;1},MATCH(I16,{1;2;3;4;5;6;7;8;9;10;11;12;13;14;15;16;17;18},0))</f>
        <v>16</v>
      </c>
      <c r="K16" s="449" t="s">
        <v>4</v>
      </c>
      <c r="L16" s="457" t="s">
        <v>424</v>
      </c>
      <c r="M16" s="125"/>
      <c r="N16" s="144"/>
      <c r="O16" s="147"/>
      <c r="P16" s="154"/>
      <c r="Q16" s="37"/>
      <c r="R16" s="37"/>
    </row>
    <row r="17" spans="1:20" s="12" customFormat="1" ht="18.600000000000001" customHeight="1">
      <c r="A17" s="446">
        <v>4</v>
      </c>
      <c r="B17" s="450" t="s">
        <v>224</v>
      </c>
      <c r="C17" s="458">
        <v>1996</v>
      </c>
      <c r="D17" s="449" t="s">
        <v>4</v>
      </c>
      <c r="E17" s="450" t="s">
        <v>179</v>
      </c>
      <c r="F17" s="286"/>
      <c r="G17" s="451" t="s">
        <v>516</v>
      </c>
      <c r="H17" s="452">
        <v>52</v>
      </c>
      <c r="I17" s="648">
        <f t="shared" si="0"/>
        <v>4</v>
      </c>
      <c r="J17" s="649">
        <f>INDEX({20;18;16;15;14;13;12;11;10;9;8;7;6;5;4;3;2;1},MATCH(I17,{1;2;3;4;5;6;7;8;9;10;11;12;13;14;15;16;17;18},0))</f>
        <v>15</v>
      </c>
      <c r="K17" s="449" t="s">
        <v>5</v>
      </c>
      <c r="L17" s="400" t="s">
        <v>250</v>
      </c>
      <c r="M17" s="125"/>
      <c r="N17" s="144"/>
      <c r="O17" s="147"/>
      <c r="P17" s="154"/>
      <c r="Q17" s="37"/>
      <c r="R17" s="38"/>
      <c r="S17" s="37"/>
      <c r="T17" s="37"/>
    </row>
    <row r="18" spans="1:20" ht="18.600000000000001" customHeight="1">
      <c r="A18" s="446">
        <v>5</v>
      </c>
      <c r="B18" s="447" t="s">
        <v>338</v>
      </c>
      <c r="C18" s="484">
        <v>2000</v>
      </c>
      <c r="D18" s="485" t="s">
        <v>5</v>
      </c>
      <c r="E18" s="470" t="s">
        <v>180</v>
      </c>
      <c r="F18" s="528" t="s">
        <v>323</v>
      </c>
      <c r="G18" s="451" t="s">
        <v>513</v>
      </c>
      <c r="H18" s="452">
        <v>47</v>
      </c>
      <c r="I18" s="648">
        <f t="shared" si="0"/>
        <v>5</v>
      </c>
      <c r="J18" s="649">
        <f>INDEX({20;18;16;15;14;13;12;11;10;9;8;7;6;5;4;3;2;1},MATCH(I18,{1;2;3;4;5;6;7;8;9;10;11;12;13;14;15;16;17;18},0))</f>
        <v>14</v>
      </c>
      <c r="K18" s="487"/>
      <c r="L18" s="488" t="s">
        <v>342</v>
      </c>
      <c r="M18" s="125"/>
      <c r="N18" s="144"/>
      <c r="O18" s="147"/>
      <c r="P18" s="154"/>
      <c r="Q18" s="37"/>
      <c r="R18" s="20"/>
      <c r="S18" s="16"/>
      <c r="T18" s="16"/>
    </row>
    <row r="19" spans="1:20" s="37" customFormat="1" ht="18.600000000000001" customHeight="1">
      <c r="A19" s="446">
        <v>6</v>
      </c>
      <c r="B19" s="457" t="s">
        <v>337</v>
      </c>
      <c r="C19" s="663">
        <v>1994</v>
      </c>
      <c r="D19" s="273" t="s">
        <v>4</v>
      </c>
      <c r="E19" s="465" t="s">
        <v>179</v>
      </c>
      <c r="F19" s="359"/>
      <c r="G19" s="480" t="s">
        <v>463</v>
      </c>
      <c r="H19" s="452">
        <v>43</v>
      </c>
      <c r="I19" s="648">
        <f t="shared" si="0"/>
        <v>6</v>
      </c>
      <c r="J19" s="649">
        <f>INDEX({20;18;16;15;14;13;12;11;10;9;8;7;6;5;4;3;2;1},MATCH(I19,{1;2;3;4;5;6;7;8;9;10;11;12;13;14;15;16;17;18},0))</f>
        <v>13</v>
      </c>
      <c r="K19" s="273"/>
      <c r="L19" s="664" t="s">
        <v>341</v>
      </c>
      <c r="M19" s="125"/>
      <c r="N19" s="144"/>
      <c r="O19" s="147"/>
      <c r="P19" s="154"/>
      <c r="R19" s="20"/>
      <c r="S19" s="16"/>
      <c r="T19" s="16"/>
    </row>
    <row r="20" spans="1:20" s="37" customFormat="1" ht="18.600000000000001" customHeight="1">
      <c r="A20" s="446">
        <v>7</v>
      </c>
      <c r="B20" s="450" t="s">
        <v>339</v>
      </c>
      <c r="C20" s="494">
        <v>2006</v>
      </c>
      <c r="D20" s="273" t="s">
        <v>5</v>
      </c>
      <c r="E20" s="465" t="s">
        <v>193</v>
      </c>
      <c r="F20" s="286" t="s">
        <v>340</v>
      </c>
      <c r="G20" s="451" t="s">
        <v>514</v>
      </c>
      <c r="H20" s="452">
        <v>15</v>
      </c>
      <c r="I20" s="648">
        <f t="shared" si="0"/>
        <v>7</v>
      </c>
      <c r="J20" s="649">
        <f>INDEX({20;18;16;15;14;13;12;11;10;9;8;7;6;5;4;3;2;1},MATCH(I20,{1;2;3;4;5;6;7;8;9;10;11;12;13;14;15;16;17;18},0))</f>
        <v>12</v>
      </c>
      <c r="K20" s="453"/>
      <c r="L20" s="454" t="s">
        <v>343</v>
      </c>
      <c r="M20" s="125"/>
      <c r="N20" s="144"/>
      <c r="O20" s="147"/>
      <c r="P20" s="154"/>
      <c r="R20" s="20"/>
      <c r="S20" s="16"/>
      <c r="T20" s="16"/>
    </row>
    <row r="21" spans="1:20" s="37" customFormat="1" ht="18.600000000000001" customHeight="1">
      <c r="A21" s="317"/>
      <c r="B21" s="313"/>
      <c r="C21" s="315"/>
      <c r="D21" s="314"/>
      <c r="E21" s="313"/>
      <c r="F21" s="445"/>
      <c r="G21" s="295"/>
      <c r="H21" s="378"/>
      <c r="I21" s="297"/>
      <c r="J21" s="228"/>
      <c r="K21" s="276"/>
      <c r="L21" s="319"/>
      <c r="M21" s="376"/>
      <c r="N21" s="144"/>
      <c r="O21" s="147"/>
      <c r="P21" s="154"/>
      <c r="R21" s="20"/>
      <c r="S21" s="16"/>
      <c r="T21" s="16"/>
    </row>
    <row r="22" spans="1:20" s="37" customFormat="1" ht="18.600000000000001" customHeight="1">
      <c r="A22" s="317"/>
      <c r="B22" s="313"/>
      <c r="C22" s="315"/>
      <c r="D22" s="314"/>
      <c r="E22" s="313"/>
      <c r="F22" s="445"/>
      <c r="G22" s="295"/>
      <c r="H22" s="378"/>
      <c r="I22" s="297"/>
      <c r="J22" s="228"/>
      <c r="K22" s="276"/>
      <c r="L22" s="319"/>
      <c r="M22" s="376"/>
      <c r="N22" s="144"/>
      <c r="O22" s="147"/>
      <c r="P22" s="154"/>
      <c r="R22" s="20"/>
      <c r="S22" s="16"/>
      <c r="T22" s="16"/>
    </row>
    <row r="23" spans="1:20" s="37" customFormat="1" ht="18.600000000000001" customHeight="1">
      <c r="A23" s="317"/>
      <c r="B23" s="320"/>
      <c r="C23" s="276"/>
      <c r="D23" s="276"/>
      <c r="E23" s="229"/>
      <c r="F23" s="307"/>
      <c r="G23" s="149"/>
      <c r="H23" s="149"/>
      <c r="I23" s="149"/>
      <c r="J23" s="149"/>
      <c r="K23" s="306"/>
      <c r="L23" s="120"/>
      <c r="M23" s="125"/>
      <c r="N23" s="144"/>
      <c r="O23" s="147"/>
      <c r="P23" s="154"/>
      <c r="R23" s="20"/>
      <c r="S23" s="16"/>
      <c r="T23" s="16"/>
    </row>
    <row r="24" spans="1:20" s="37" customFormat="1" ht="18.600000000000001" customHeight="1">
      <c r="A24" s="235" t="s">
        <v>15</v>
      </c>
      <c r="B24" s="235"/>
      <c r="C24" s="466" t="s">
        <v>414</v>
      </c>
      <c r="D24" s="467"/>
      <c r="E24" s="141"/>
      <c r="F24" s="235"/>
      <c r="G24" s="235" t="s">
        <v>115</v>
      </c>
      <c r="H24" s="467"/>
      <c r="I24" s="235"/>
      <c r="J24" s="235"/>
      <c r="K24" s="467" t="s">
        <v>648</v>
      </c>
      <c r="L24" s="467"/>
      <c r="M24" s="467"/>
      <c r="N24" s="144"/>
      <c r="O24" s="148"/>
      <c r="P24" s="155"/>
      <c r="R24" s="38"/>
    </row>
    <row r="25" spans="1:20" s="37" customFormat="1" ht="18.600000000000001" customHeight="1">
      <c r="A25" s="235"/>
      <c r="B25" s="235"/>
      <c r="C25" s="466"/>
      <c r="D25" s="467"/>
      <c r="E25" s="141"/>
      <c r="F25" s="235"/>
      <c r="G25" s="235"/>
      <c r="H25" s="467"/>
      <c r="I25" s="235"/>
      <c r="J25" s="235"/>
      <c r="K25" s="467"/>
      <c r="L25" s="467"/>
      <c r="M25" s="467"/>
      <c r="N25" s="5"/>
      <c r="O25" s="5"/>
      <c r="P25" s="5"/>
    </row>
    <row r="26" spans="1:20" s="37" customFormat="1" ht="18.600000000000001" customHeight="1">
      <c r="A26" s="235" t="s">
        <v>16</v>
      </c>
      <c r="B26" s="235"/>
      <c r="C26" s="235" t="s">
        <v>415</v>
      </c>
      <c r="D26" s="235"/>
      <c r="E26" s="235"/>
      <c r="F26" s="235"/>
      <c r="G26" s="235" t="s">
        <v>116</v>
      </c>
      <c r="H26" s="467"/>
      <c r="I26" s="235"/>
      <c r="J26" s="235"/>
      <c r="K26" s="467" t="s">
        <v>455</v>
      </c>
      <c r="L26" s="467"/>
      <c r="M26" s="467"/>
      <c r="N26" s="7"/>
      <c r="O26" s="7"/>
      <c r="P26" s="7"/>
    </row>
    <row r="27" spans="1:20" s="37" customFormat="1" ht="18.600000000000001" customHeight="1">
      <c r="A27" s="199"/>
      <c r="B27" s="119"/>
      <c r="C27" s="120"/>
      <c r="D27" s="191"/>
      <c r="E27" s="121"/>
      <c r="F27" s="199"/>
      <c r="G27" s="191"/>
      <c r="H27" s="119"/>
      <c r="I27" s="119"/>
      <c r="J27" s="191"/>
      <c r="K27" s="191"/>
      <c r="L27" s="191"/>
      <c r="M27" s="97"/>
      <c r="N27" s="7"/>
      <c r="O27" s="7"/>
      <c r="P27" s="7"/>
    </row>
    <row r="28" spans="1:20" s="37" customFormat="1" ht="18.600000000000001" customHeight="1">
      <c r="A28" s="199"/>
      <c r="B28" s="119"/>
      <c r="C28" s="120"/>
      <c r="D28" s="191"/>
      <c r="E28" s="121"/>
      <c r="F28" s="199"/>
      <c r="G28" s="191"/>
      <c r="H28" s="119"/>
      <c r="I28" s="119"/>
      <c r="J28" s="191"/>
      <c r="K28" s="191"/>
      <c r="L28" s="191"/>
      <c r="M28" s="97"/>
      <c r="N28" s="7"/>
      <c r="O28" s="7"/>
      <c r="P28" s="7"/>
    </row>
    <row r="29" spans="1:20" ht="18.600000000000001" customHeight="1">
      <c r="A29" s="199"/>
      <c r="B29" s="119"/>
      <c r="C29" s="119"/>
      <c r="D29" s="119"/>
      <c r="E29" s="119"/>
      <c r="F29" s="199"/>
      <c r="G29" s="191"/>
      <c r="H29" s="119"/>
      <c r="I29" s="119"/>
      <c r="J29" s="191"/>
      <c r="K29" s="191"/>
      <c r="L29" s="191"/>
      <c r="M29" s="7"/>
      <c r="N29" s="7"/>
      <c r="O29" s="7"/>
      <c r="P29" s="7"/>
    </row>
    <row r="30" spans="1:20" ht="18.600000000000001" customHeight="1"/>
    <row r="31" spans="1:20" ht="18.600000000000001" customHeight="1"/>
    <row r="32" spans="1:20" ht="18.600000000000001" customHeight="1"/>
    <row r="33" ht="18.600000000000001" customHeight="1"/>
    <row r="34" ht="18.600000000000001" customHeight="1"/>
    <row r="35" ht="18.600000000000001" customHeight="1"/>
    <row r="36" ht="18.600000000000001" customHeight="1"/>
    <row r="37" ht="18.600000000000001" customHeight="1"/>
    <row r="38" ht="18.600000000000001" customHeight="1"/>
    <row r="39" ht="18.600000000000001" customHeight="1"/>
    <row r="40" ht="18.600000000000001" customHeight="1"/>
    <row r="41" ht="18.600000000000001" customHeight="1"/>
  </sheetData>
  <sheetProtection selectLockedCells="1" selectUnlockedCells="1"/>
  <sortState ref="B19:L20">
    <sortCondition descending="1" ref="H19:H20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R38"/>
  <sheetViews>
    <sheetView view="pageLayout" topLeftCell="A8" zoomScaleNormal="70" zoomScaleSheetLayoutView="100" workbookViewId="0">
      <selection sqref="A1:L33"/>
    </sheetView>
  </sheetViews>
  <sheetFormatPr defaultColWidth="9.140625" defaultRowHeight="12.75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5.5703125" style="11" customWidth="1"/>
    <col min="6" max="6" width="15.5703125" style="11" customWidth="1"/>
    <col min="7" max="7" width="7.5703125" style="11" customWidth="1"/>
    <col min="8" max="11" width="8.7109375" style="11" customWidth="1"/>
    <col min="12" max="12" width="32.42578125" style="11" customWidth="1"/>
    <col min="13" max="13" width="7" style="11" customWidth="1"/>
    <col min="14" max="14" width="11.28515625" style="11" customWidth="1"/>
    <col min="15" max="15" width="14.42578125" style="11" customWidth="1"/>
    <col min="16" max="16" width="16.85546875" style="11" customWidth="1"/>
    <col min="17" max="16384" width="9.140625" style="11"/>
  </cols>
  <sheetData>
    <row r="1" spans="1:18" s="37" customFormat="1" ht="15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156"/>
      <c r="P1" s="156"/>
      <c r="Q1" s="3"/>
    </row>
    <row r="2" spans="1:18" s="37" customFormat="1" ht="15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156"/>
      <c r="P2" s="156"/>
      <c r="Q2" s="3"/>
    </row>
    <row r="3" spans="1:18" s="37" customFormat="1" ht="12.75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56"/>
      <c r="N3" s="156"/>
      <c r="O3" s="156"/>
      <c r="P3" s="156"/>
      <c r="Q3" s="10"/>
      <c r="R3" s="94"/>
    </row>
    <row r="4" spans="1:18" s="37" customFormat="1" ht="14.25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56"/>
      <c r="N4" s="156"/>
      <c r="O4" s="156"/>
      <c r="P4" s="156"/>
      <c r="Q4" s="3"/>
      <c r="R4" s="95"/>
    </row>
    <row r="5" spans="1:18" s="37" customFormat="1" ht="9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s="37" customFormat="1" ht="15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s="37" customFormat="1" ht="15.75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161</v>
      </c>
      <c r="J7" s="820"/>
      <c r="K7" s="820"/>
      <c r="L7" s="245" t="s">
        <v>19</v>
      </c>
      <c r="M7" s="103"/>
      <c r="N7" s="132"/>
      <c r="O7" s="132"/>
      <c r="P7" s="132"/>
    </row>
    <row r="8" spans="1:18" s="37" customFormat="1" ht="15">
      <c r="A8" s="834" t="s">
        <v>158</v>
      </c>
      <c r="B8" s="834"/>
      <c r="C8" s="201"/>
      <c r="D8" s="822" t="s">
        <v>427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s="37" customFormat="1" ht="15.75">
      <c r="A9" s="464" t="s">
        <v>46</v>
      </c>
      <c r="B9" s="202"/>
      <c r="C9" s="272">
        <v>183</v>
      </c>
      <c r="D9" s="827" t="s">
        <v>298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94</v>
      </c>
      <c r="M9" s="102"/>
      <c r="N9" s="131"/>
      <c r="O9" s="131"/>
      <c r="P9" s="131"/>
    </row>
    <row r="10" spans="1:18" s="37" customFormat="1" ht="15" customHeight="1">
      <c r="A10" s="464" t="s">
        <v>47</v>
      </c>
      <c r="B10" s="203"/>
      <c r="C10" s="273">
        <v>24</v>
      </c>
      <c r="D10" s="817" t="s">
        <v>502</v>
      </c>
      <c r="E10" s="817"/>
      <c r="F10" s="817"/>
      <c r="G10" s="817"/>
      <c r="H10" s="818"/>
      <c r="I10" s="69">
        <v>82</v>
      </c>
      <c r="J10" s="69">
        <v>69</v>
      </c>
      <c r="K10" s="69">
        <v>55</v>
      </c>
      <c r="L10" s="830"/>
      <c r="M10" s="152"/>
      <c r="N10" s="129"/>
      <c r="O10" s="129"/>
      <c r="P10" s="129"/>
    </row>
    <row r="11" spans="1:18" s="7" customForma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s="37" customFormat="1" ht="13.15" customHeight="1">
      <c r="A12" s="821" t="s">
        <v>162</v>
      </c>
      <c r="B12" s="836" t="s">
        <v>163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128"/>
      <c r="N12" s="24"/>
      <c r="O12" s="24"/>
      <c r="P12" s="24"/>
    </row>
    <row r="13" spans="1:18" s="37" customFormat="1" ht="15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128"/>
      <c r="N13" s="24"/>
      <c r="O13" s="24"/>
      <c r="P13" s="24"/>
    </row>
    <row r="14" spans="1:18" s="37" customFormat="1" ht="13.9" customHeight="1">
      <c r="A14" s="469">
        <v>1</v>
      </c>
      <c r="B14" s="475" t="s">
        <v>229</v>
      </c>
      <c r="C14" s="502">
        <v>1997</v>
      </c>
      <c r="D14" s="270" t="s">
        <v>3</v>
      </c>
      <c r="E14" s="503" t="s">
        <v>176</v>
      </c>
      <c r="F14" s="35" t="s">
        <v>68</v>
      </c>
      <c r="G14" s="505" t="s">
        <v>520</v>
      </c>
      <c r="H14" s="504">
        <v>83</v>
      </c>
      <c r="I14" s="650">
        <f t="shared" ref="I14:I19" si="0">RANK(H14,H$14:H$26,0)</f>
        <v>1</v>
      </c>
      <c r="J14" s="651">
        <f>INDEX({20;18;16;15;14;13;12;11;10;9;8;7;6;5;4;3;2;1},MATCH(I14,{1;2;3;4;5;6;7;8;9;10;11;12;13;14;15;16;17;18},0))</f>
        <v>20</v>
      </c>
      <c r="K14" s="272" t="s">
        <v>3</v>
      </c>
      <c r="L14" s="482" t="s">
        <v>230</v>
      </c>
      <c r="M14" s="7"/>
      <c r="N14" s="7"/>
      <c r="O14" s="7"/>
      <c r="P14" s="7"/>
    </row>
    <row r="15" spans="1:18" ht="15" customHeight="1">
      <c r="A15" s="469">
        <v>2</v>
      </c>
      <c r="B15" s="475" t="s">
        <v>66</v>
      </c>
      <c r="C15" s="502">
        <v>1995</v>
      </c>
      <c r="D15" s="270" t="s">
        <v>3</v>
      </c>
      <c r="E15" s="503" t="s">
        <v>34</v>
      </c>
      <c r="F15" s="35"/>
      <c r="G15" s="652" t="s">
        <v>519</v>
      </c>
      <c r="H15" s="504">
        <v>82</v>
      </c>
      <c r="I15" s="650">
        <f t="shared" si="0"/>
        <v>2</v>
      </c>
      <c r="J15" s="651">
        <f>INDEX({20;18;16;15;14;13;12;11;10;9;8;7;6;5;4;3;2;1},MATCH(I15,{1;2;3;4;5;6;7;8;9;10;11;12;13;14;15;16;17;18},0))</f>
        <v>18</v>
      </c>
      <c r="K15" s="270" t="s">
        <v>3</v>
      </c>
      <c r="L15" s="482" t="s">
        <v>439</v>
      </c>
      <c r="M15" s="159"/>
      <c r="N15" s="159"/>
      <c r="O15" s="159"/>
      <c r="P15" s="159"/>
    </row>
    <row r="16" spans="1:18" ht="15" customHeight="1">
      <c r="A16" s="469">
        <v>3</v>
      </c>
      <c r="B16" s="481" t="s">
        <v>344</v>
      </c>
      <c r="C16" s="272">
        <v>1989</v>
      </c>
      <c r="D16" s="270" t="s">
        <v>3</v>
      </c>
      <c r="E16" s="503" t="s">
        <v>200</v>
      </c>
      <c r="F16" s="597" t="s">
        <v>239</v>
      </c>
      <c r="G16" s="506" t="s">
        <v>520</v>
      </c>
      <c r="H16" s="504">
        <v>76</v>
      </c>
      <c r="I16" s="650">
        <f t="shared" si="0"/>
        <v>3</v>
      </c>
      <c r="J16" s="651">
        <f>INDEX({20;18;16;15;14;13;12;11;10;9;8;7;6;5;4;3;2;1},MATCH(I16,{1;2;3;4;5;6;7;8;9;10;11;12;13;14;15;16;17;18},0))</f>
        <v>16</v>
      </c>
      <c r="K16" s="272" t="s">
        <v>4</v>
      </c>
      <c r="L16" s="507" t="s">
        <v>619</v>
      </c>
      <c r="M16" s="159"/>
      <c r="N16" s="159"/>
      <c r="O16" s="159"/>
      <c r="P16" s="159"/>
    </row>
    <row r="17" spans="1:18" s="12" customFormat="1" ht="15">
      <c r="A17" s="469">
        <v>4</v>
      </c>
      <c r="B17" s="576" t="s">
        <v>347</v>
      </c>
      <c r="C17" s="575">
        <v>1999</v>
      </c>
      <c r="D17" s="575" t="s">
        <v>4</v>
      </c>
      <c r="E17" s="475" t="s">
        <v>348</v>
      </c>
      <c r="F17" s="35" t="s">
        <v>349</v>
      </c>
      <c r="G17" s="505" t="s">
        <v>465</v>
      </c>
      <c r="H17" s="504">
        <v>74</v>
      </c>
      <c r="I17" s="650">
        <f t="shared" si="0"/>
        <v>4</v>
      </c>
      <c r="J17" s="651">
        <f>INDEX({20;18;16;15;14;13;12;11;10;9;8;7;6;5;4;3;2;1},MATCH(I17,{1;2;3;4;5;6;7;8;9;10;11;12;13;14;15;16;17;18},0))</f>
        <v>15</v>
      </c>
      <c r="K17" s="270" t="s">
        <v>4</v>
      </c>
      <c r="L17" s="482" t="s">
        <v>355</v>
      </c>
      <c r="M17" s="125"/>
      <c r="N17" s="125"/>
      <c r="O17" s="93"/>
      <c r="P17" s="147"/>
    </row>
    <row r="18" spans="1:18" s="18" customFormat="1" ht="15" customHeight="1">
      <c r="A18" s="469">
        <v>5</v>
      </c>
      <c r="B18" s="481" t="s">
        <v>289</v>
      </c>
      <c r="C18" s="270">
        <v>1990</v>
      </c>
      <c r="D18" s="270" t="s">
        <v>5</v>
      </c>
      <c r="E18" s="482" t="s">
        <v>177</v>
      </c>
      <c r="F18" s="599"/>
      <c r="G18" s="505" t="s">
        <v>464</v>
      </c>
      <c r="H18" s="504">
        <v>64</v>
      </c>
      <c r="I18" s="650">
        <f t="shared" si="0"/>
        <v>5</v>
      </c>
      <c r="J18" s="651">
        <f>INDEX({20;18;16;15;14;13;12;11;10;9;8;7;6;5;4;3;2;1},MATCH(I18,{1;2;3;4;5;6;7;8;9;10;11;12;13;14;15;16;17;18},0))</f>
        <v>14</v>
      </c>
      <c r="K18" s="272" t="s">
        <v>5</v>
      </c>
      <c r="L18" s="482" t="s">
        <v>53</v>
      </c>
      <c r="M18" s="125"/>
      <c r="N18" s="125"/>
      <c r="O18" s="93"/>
      <c r="P18" s="147"/>
      <c r="Q18" s="12"/>
    </row>
    <row r="19" spans="1:18" ht="15.6" customHeight="1">
      <c r="A19" s="469">
        <v>6</v>
      </c>
      <c r="B19" s="475" t="s">
        <v>345</v>
      </c>
      <c r="C19" s="479">
        <v>1983</v>
      </c>
      <c r="D19" s="474" t="s">
        <v>4</v>
      </c>
      <c r="E19" s="475" t="s">
        <v>32</v>
      </c>
      <c r="F19" s="598"/>
      <c r="G19" s="505" t="s">
        <v>517</v>
      </c>
      <c r="H19" s="504">
        <v>62</v>
      </c>
      <c r="I19" s="650">
        <f t="shared" si="0"/>
        <v>6</v>
      </c>
      <c r="J19" s="651">
        <f>INDEX({20;18;16;15;14;13;12;11;10;9;8;7;6;5;4;3;2;1},MATCH(I19,{1;2;3;4;5;6;7;8;9;10;11;12;13;14;15;16;17;18},0))</f>
        <v>13</v>
      </c>
      <c r="K19" s="474" t="s">
        <v>5</v>
      </c>
      <c r="L19" s="508" t="s">
        <v>213</v>
      </c>
      <c r="M19" s="125"/>
      <c r="N19" s="125"/>
      <c r="O19" s="147"/>
      <c r="P19" s="154"/>
      <c r="Q19" s="12"/>
      <c r="R19" s="20"/>
    </row>
    <row r="20" spans="1:18" ht="15" customHeight="1">
      <c r="A20" s="469">
        <v>7</v>
      </c>
      <c r="B20" s="478" t="s">
        <v>123</v>
      </c>
      <c r="C20" s="479">
        <v>1999</v>
      </c>
      <c r="D20" s="474" t="s">
        <v>4</v>
      </c>
      <c r="E20" s="475" t="s">
        <v>35</v>
      </c>
      <c r="F20" s="362" t="s">
        <v>318</v>
      </c>
      <c r="G20" s="505" t="s">
        <v>521</v>
      </c>
      <c r="H20" s="504">
        <v>62</v>
      </c>
      <c r="I20" s="650">
        <v>7</v>
      </c>
      <c r="J20" s="651">
        <v>12</v>
      </c>
      <c r="K20" s="272" t="s">
        <v>5</v>
      </c>
      <c r="L20" s="481" t="s">
        <v>78</v>
      </c>
      <c r="M20" s="125"/>
      <c r="N20" s="125"/>
      <c r="O20" s="93"/>
      <c r="P20" s="147"/>
      <c r="Q20" s="12"/>
      <c r="R20" s="14"/>
    </row>
    <row r="21" spans="1:18" s="37" customFormat="1" ht="15" customHeight="1">
      <c r="A21" s="469">
        <v>8</v>
      </c>
      <c r="B21" s="475" t="s">
        <v>225</v>
      </c>
      <c r="C21" s="509">
        <v>1998</v>
      </c>
      <c r="D21" s="270" t="s">
        <v>3</v>
      </c>
      <c r="E21" s="503" t="s">
        <v>179</v>
      </c>
      <c r="F21" s="35"/>
      <c r="G21" s="505" t="s">
        <v>518</v>
      </c>
      <c r="H21" s="504">
        <v>60</v>
      </c>
      <c r="I21" s="650">
        <f>RANK(H21,H$14:H$26,0)</f>
        <v>8</v>
      </c>
      <c r="J21" s="651">
        <f>INDEX({20;18;16;15;14;13;12;11;10;9;8;7;6;5;4;3;2;1},MATCH(I21,{1;2;3;4;5;6;7;8;9;10;11;12;13;14;15;16;17;18},0))</f>
        <v>11</v>
      </c>
      <c r="K21" s="272" t="s">
        <v>5</v>
      </c>
      <c r="L21" s="483" t="s">
        <v>226</v>
      </c>
      <c r="M21" s="125"/>
      <c r="N21" s="125"/>
      <c r="O21" s="93"/>
      <c r="P21" s="147"/>
      <c r="Q21" s="12"/>
      <c r="R21" s="38"/>
    </row>
    <row r="22" spans="1:18" s="37" customFormat="1" ht="15" customHeight="1">
      <c r="A22" s="469">
        <v>9</v>
      </c>
      <c r="B22" s="481" t="s">
        <v>287</v>
      </c>
      <c r="C22" s="272">
        <v>1988</v>
      </c>
      <c r="D22" s="270" t="s">
        <v>5</v>
      </c>
      <c r="E22" s="503" t="s">
        <v>177</v>
      </c>
      <c r="F22" s="597"/>
      <c r="G22" s="505" t="s">
        <v>464</v>
      </c>
      <c r="H22" s="504">
        <v>49</v>
      </c>
      <c r="I22" s="650">
        <f>RANK(H22,H$14:H$26,0)</f>
        <v>9</v>
      </c>
      <c r="J22" s="651">
        <f>INDEX({20;18;16;15;14;13;12;11;10;9;8;7;6;5;4;3;2;1},MATCH(I22,{1;2;3;4;5;6;7;8;9;10;11;12;13;14;15;16;17;18},0))</f>
        <v>10</v>
      </c>
      <c r="K22" s="270"/>
      <c r="L22" s="507" t="s">
        <v>53</v>
      </c>
      <c r="M22" s="125"/>
      <c r="N22" s="125"/>
      <c r="O22" s="93"/>
      <c r="P22" s="147"/>
      <c r="Q22" s="12"/>
      <c r="R22" s="38"/>
    </row>
    <row r="23" spans="1:18" s="28" customFormat="1" ht="15" customHeight="1">
      <c r="A23" s="469">
        <v>10</v>
      </c>
      <c r="B23" s="481" t="s">
        <v>346</v>
      </c>
      <c r="C23" s="272">
        <v>2002</v>
      </c>
      <c r="D23" s="272" t="s">
        <v>5</v>
      </c>
      <c r="E23" s="503" t="s">
        <v>202</v>
      </c>
      <c r="F23" s="600" t="s">
        <v>253</v>
      </c>
      <c r="G23" s="505" t="s">
        <v>469</v>
      </c>
      <c r="H23" s="504">
        <v>48</v>
      </c>
      <c r="I23" s="650">
        <f>RANK(H23,H$14:H$26,0)</f>
        <v>10</v>
      </c>
      <c r="J23" s="651">
        <f>INDEX({20;18;16;15;14;13;12;11;10;9;8;7;6;5;4;3;2;1},MATCH(I23,{1;2;3;4;5;6;7;8;9;10;11;12;13;14;15;16;17;18},0))</f>
        <v>9</v>
      </c>
      <c r="K23" s="270"/>
      <c r="L23" s="510" t="s">
        <v>306</v>
      </c>
      <c r="M23" s="125"/>
      <c r="N23" s="125"/>
      <c r="O23" s="93"/>
      <c r="P23" s="147"/>
      <c r="Q23" s="12"/>
      <c r="R23" s="29"/>
    </row>
    <row r="24" spans="1:18" s="28" customFormat="1" ht="15" customHeight="1">
      <c r="A24" s="469">
        <v>11</v>
      </c>
      <c r="B24" s="665" t="s">
        <v>352</v>
      </c>
      <c r="C24" s="666">
        <v>2005</v>
      </c>
      <c r="D24" s="667" t="s">
        <v>5</v>
      </c>
      <c r="E24" s="472" t="s">
        <v>180</v>
      </c>
      <c r="F24" s="528" t="s">
        <v>323</v>
      </c>
      <c r="G24" s="505" t="s">
        <v>466</v>
      </c>
      <c r="H24" s="504">
        <v>47</v>
      </c>
      <c r="I24" s="650">
        <f>RANK(H24,H$14:H$26,0)</f>
        <v>11</v>
      </c>
      <c r="J24" s="651">
        <f>INDEX({20;18;16;15;14;13;12;11;10;9;8;7;6;5;4;3;2;1},MATCH(I24,{1;2;3;4;5;6;7;8;9;10;11;12;13;14;15;16;17;18},0))</f>
        <v>8</v>
      </c>
      <c r="K24" s="669"/>
      <c r="L24" s="511" t="s">
        <v>329</v>
      </c>
      <c r="M24" s="125"/>
      <c r="N24" s="125"/>
      <c r="O24" s="147"/>
      <c r="P24" s="155"/>
      <c r="Q24" s="12"/>
      <c r="R24" s="29"/>
    </row>
    <row r="25" spans="1:18" s="28" customFormat="1" ht="15" customHeight="1">
      <c r="A25" s="469">
        <v>12</v>
      </c>
      <c r="B25" s="405" t="s">
        <v>288</v>
      </c>
      <c r="C25" s="414">
        <v>2003</v>
      </c>
      <c r="D25" s="415" t="s">
        <v>4</v>
      </c>
      <c r="E25" s="416" t="s">
        <v>177</v>
      </c>
      <c r="F25" s="668" t="s">
        <v>445</v>
      </c>
      <c r="G25" s="512" t="s">
        <v>468</v>
      </c>
      <c r="H25" s="504">
        <v>47</v>
      </c>
      <c r="I25" s="650">
        <v>12</v>
      </c>
      <c r="J25" s="651">
        <v>7</v>
      </c>
      <c r="K25" s="415"/>
      <c r="L25" s="416" t="s">
        <v>128</v>
      </c>
      <c r="M25" s="125"/>
      <c r="N25" s="125"/>
      <c r="O25" s="104"/>
      <c r="P25" s="154"/>
      <c r="Q25" s="12"/>
      <c r="R25" s="29"/>
    </row>
    <row r="26" spans="1:18" s="7" customFormat="1" ht="15" customHeight="1">
      <c r="A26" s="469">
        <v>13</v>
      </c>
      <c r="B26" s="405" t="s">
        <v>353</v>
      </c>
      <c r="C26" s="406">
        <v>2003</v>
      </c>
      <c r="D26" s="407" t="s">
        <v>5</v>
      </c>
      <c r="E26" s="408" t="s">
        <v>180</v>
      </c>
      <c r="F26" s="605" t="s">
        <v>323</v>
      </c>
      <c r="G26" s="512" t="s">
        <v>467</v>
      </c>
      <c r="H26" s="504">
        <v>32</v>
      </c>
      <c r="I26" s="650">
        <f>RANK(H26,H$14:H$26,0)</f>
        <v>13</v>
      </c>
      <c r="J26" s="651">
        <f>INDEX({20;18;16;15;14;13;12;11;10;9;8;7;6;5;4;3;2;1},MATCH(I26,{1;2;3;4;5;6;7;8;9;10;11;12;13;14;15;16;17;18},0))</f>
        <v>6</v>
      </c>
      <c r="K26" s="513"/>
      <c r="L26" s="514" t="s">
        <v>356</v>
      </c>
      <c r="M26" s="373"/>
      <c r="N26" s="373"/>
      <c r="O26" s="161"/>
      <c r="P26" s="161"/>
      <c r="Q26" s="25"/>
      <c r="R26" s="5"/>
    </row>
    <row r="27" spans="1:18" s="7" customFormat="1" ht="15" customHeight="1">
      <c r="A27" s="446">
        <v>14</v>
      </c>
      <c r="B27" s="450" t="s">
        <v>370</v>
      </c>
      <c r="C27" s="448">
        <v>2005</v>
      </c>
      <c r="D27" s="449" t="s">
        <v>5</v>
      </c>
      <c r="E27" s="450" t="s">
        <v>32</v>
      </c>
      <c r="F27" s="225"/>
      <c r="G27" s="460" t="s">
        <v>471</v>
      </c>
      <c r="H27" s="840" t="s">
        <v>470</v>
      </c>
      <c r="I27" s="841"/>
      <c r="J27" s="841"/>
      <c r="K27" s="842"/>
      <c r="L27" s="493" t="s">
        <v>371</v>
      </c>
      <c r="M27" s="373"/>
      <c r="N27" s="373"/>
      <c r="O27" s="147"/>
      <c r="P27" s="154"/>
      <c r="Q27" s="25"/>
      <c r="R27" s="5"/>
    </row>
    <row r="28" spans="1:18" s="7" customFormat="1" ht="13.15" customHeight="1">
      <c r="A28" s="374"/>
      <c r="B28" s="320"/>
      <c r="C28" s="276"/>
      <c r="D28" s="374"/>
      <c r="E28" s="229"/>
      <c r="F28" s="22"/>
      <c r="G28" s="117"/>
      <c r="H28" s="117"/>
      <c r="I28" s="117"/>
      <c r="J28" s="117"/>
      <c r="K28" s="374"/>
      <c r="L28" s="120"/>
      <c r="M28" s="373"/>
      <c r="N28" s="373"/>
      <c r="O28" s="147"/>
      <c r="P28" s="154"/>
      <c r="Q28" s="25"/>
      <c r="R28" s="5"/>
    </row>
    <row r="29" spans="1:18" s="7" customFormat="1" ht="13.15" customHeight="1">
      <c r="A29" s="374"/>
      <c r="B29" s="320"/>
      <c r="C29" s="276"/>
      <c r="D29" s="374"/>
      <c r="E29" s="229"/>
      <c r="F29" s="162"/>
      <c r="G29" s="117"/>
      <c r="H29" s="117"/>
      <c r="I29" s="117"/>
      <c r="J29" s="117"/>
      <c r="K29" s="374"/>
      <c r="L29" s="120"/>
      <c r="M29" s="373"/>
      <c r="N29" s="373"/>
      <c r="O29" s="147"/>
      <c r="P29" s="154"/>
      <c r="Q29" s="25"/>
      <c r="R29" s="5"/>
    </row>
    <row r="30" spans="1:18" ht="13.15" customHeight="1">
      <c r="A30" s="235" t="s">
        <v>15</v>
      </c>
      <c r="B30" s="235"/>
      <c r="C30" s="466" t="s">
        <v>414</v>
      </c>
      <c r="D30" s="467"/>
      <c r="E30" s="141"/>
      <c r="F30" s="235"/>
      <c r="G30" s="235" t="s">
        <v>115</v>
      </c>
      <c r="H30" s="467"/>
      <c r="I30" s="235"/>
      <c r="J30" s="235"/>
      <c r="K30" s="467" t="s">
        <v>648</v>
      </c>
      <c r="L30" s="467"/>
      <c r="M30" s="467"/>
      <c r="N30" s="125"/>
      <c r="O30" s="161"/>
      <c r="P30" s="161"/>
      <c r="Q30" s="12"/>
      <c r="R30" s="14"/>
    </row>
    <row r="31" spans="1:18" s="37" customFormat="1" ht="13.15" customHeight="1">
      <c r="A31" s="235"/>
      <c r="B31" s="235"/>
      <c r="C31" s="466"/>
      <c r="D31" s="467"/>
      <c r="E31" s="141"/>
      <c r="F31" s="235"/>
      <c r="G31" s="235"/>
      <c r="H31" s="467"/>
      <c r="I31" s="235"/>
      <c r="J31" s="235"/>
      <c r="K31" s="467"/>
      <c r="L31" s="467"/>
      <c r="M31" s="467"/>
      <c r="N31" s="125"/>
      <c r="O31" s="154"/>
      <c r="P31" s="154"/>
      <c r="Q31" s="12"/>
      <c r="R31" s="38"/>
    </row>
    <row r="32" spans="1:18" s="37" customFormat="1" ht="13.15" customHeight="1">
      <c r="A32" s="235" t="s">
        <v>16</v>
      </c>
      <c r="B32" s="235"/>
      <c r="C32" s="235" t="s">
        <v>415</v>
      </c>
      <c r="D32" s="235"/>
      <c r="E32" s="235"/>
      <c r="F32" s="235"/>
      <c r="G32" s="235" t="s">
        <v>116</v>
      </c>
      <c r="H32" s="467"/>
      <c r="I32" s="235"/>
      <c r="J32" s="235"/>
      <c r="K32" s="467" t="s">
        <v>455</v>
      </c>
      <c r="L32" s="467"/>
      <c r="M32" s="467"/>
      <c r="N32" s="125"/>
      <c r="O32" s="93"/>
      <c r="P32" s="160"/>
      <c r="Q32" s="12"/>
      <c r="R32" s="38"/>
    </row>
    <row r="33" spans="1:16" s="37" customFormat="1">
      <c r="A33" s="199"/>
      <c r="B33" s="119"/>
      <c r="C33" s="120"/>
      <c r="D33" s="191"/>
      <c r="E33" s="121"/>
      <c r="F33" s="199"/>
      <c r="G33" s="191"/>
      <c r="H33" s="119"/>
      <c r="I33" s="119"/>
      <c r="J33" s="191"/>
      <c r="K33" s="191"/>
      <c r="L33" s="191"/>
      <c r="M33" s="5"/>
      <c r="N33" s="5"/>
      <c r="O33" s="5"/>
      <c r="P33" s="5"/>
    </row>
    <row r="34" spans="1:16" s="37" customFormat="1">
      <c r="A34" s="199"/>
      <c r="B34" s="119"/>
      <c r="C34" s="119"/>
      <c r="D34" s="119"/>
      <c r="E34" s="119"/>
      <c r="F34" s="199"/>
      <c r="G34" s="191"/>
      <c r="H34" s="119"/>
      <c r="I34" s="119"/>
      <c r="J34" s="191"/>
      <c r="K34" s="191"/>
      <c r="L34" s="191"/>
      <c r="M34" s="97"/>
      <c r="N34" s="7"/>
      <c r="O34" s="7"/>
      <c r="P34" s="7"/>
    </row>
    <row r="35" spans="1:16" s="37" customFormat="1" ht="13.15" customHeight="1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97"/>
      <c r="N35" s="7"/>
      <c r="O35" s="7"/>
      <c r="P35" s="7"/>
    </row>
    <row r="36" spans="1:16" s="37" customFormat="1">
      <c r="M36" s="97"/>
      <c r="N36" s="7"/>
      <c r="O36" s="7"/>
      <c r="P36" s="7"/>
    </row>
    <row r="37" spans="1:1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7"/>
      <c r="N37" s="7"/>
      <c r="O37" s="7"/>
      <c r="P37" s="7"/>
    </row>
    <row r="38" spans="1:1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7"/>
      <c r="N38" s="7"/>
      <c r="O38" s="7"/>
      <c r="P38" s="7"/>
    </row>
  </sheetData>
  <sheetProtection selectLockedCells="1" selectUnlockedCells="1"/>
  <sortState ref="B24:L25">
    <sortCondition descending="1" ref="H24:H25"/>
  </sortState>
  <mergeCells count="27">
    <mergeCell ref="H27:K27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R52"/>
  <sheetViews>
    <sheetView view="pageLayout" topLeftCell="A8" zoomScaleNormal="70" zoomScaleSheetLayoutView="100" workbookViewId="0">
      <selection sqref="A1:L29"/>
    </sheetView>
  </sheetViews>
  <sheetFormatPr defaultColWidth="9.140625" defaultRowHeight="12.75"/>
  <cols>
    <col min="1" max="1" width="7.7109375" style="11" customWidth="1"/>
    <col min="2" max="2" width="20" style="11" customWidth="1"/>
    <col min="3" max="3" width="9.42578125" style="11" customWidth="1"/>
    <col min="4" max="4" width="7.42578125" style="11" customWidth="1"/>
    <col min="5" max="5" width="23.28515625" style="11" customWidth="1"/>
    <col min="6" max="6" width="15.7109375" style="11" customWidth="1"/>
    <col min="7" max="7" width="7.42578125" style="11" customWidth="1"/>
    <col min="8" max="11" width="8.7109375" style="11" customWidth="1"/>
    <col min="12" max="12" width="40.7109375" style="11" customWidth="1"/>
    <col min="13" max="13" width="7" style="11" customWidth="1"/>
    <col min="14" max="14" width="11.28515625" style="11" customWidth="1"/>
    <col min="15" max="15" width="12.28515625" style="11" customWidth="1"/>
    <col min="16" max="16" width="13.85546875" style="11" customWidth="1"/>
    <col min="17" max="16384" width="9.140625" style="11"/>
  </cols>
  <sheetData>
    <row r="1" spans="1:18" s="37" customFormat="1" ht="15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156"/>
      <c r="P1" s="156"/>
      <c r="Q1" s="3"/>
    </row>
    <row r="2" spans="1:18" s="37" customFormat="1" ht="15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156"/>
      <c r="P2" s="156"/>
      <c r="Q2" s="3"/>
    </row>
    <row r="3" spans="1:18" s="37" customFormat="1" ht="12.75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56"/>
      <c r="N3" s="156"/>
      <c r="O3" s="156"/>
      <c r="P3" s="156"/>
      <c r="Q3" s="10"/>
      <c r="R3" s="94"/>
    </row>
    <row r="4" spans="1:18" s="37" customFormat="1" ht="14.25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56"/>
      <c r="N4" s="156"/>
      <c r="O4" s="156"/>
      <c r="P4" s="156"/>
      <c r="Q4" s="3"/>
      <c r="R4" s="95"/>
    </row>
    <row r="5" spans="1:18" s="37" customFormat="1" ht="9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s="37" customFormat="1" ht="15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s="37" customFormat="1" ht="15.75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161</v>
      </c>
      <c r="J7" s="820"/>
      <c r="K7" s="820"/>
      <c r="L7" s="245" t="s">
        <v>19</v>
      </c>
      <c r="M7" s="103"/>
      <c r="N7" s="132"/>
      <c r="O7" s="132"/>
      <c r="P7" s="132"/>
    </row>
    <row r="8" spans="1:18" s="37" customFormat="1" ht="15">
      <c r="A8" s="834" t="s">
        <v>158</v>
      </c>
      <c r="B8" s="834"/>
      <c r="C8" s="201"/>
      <c r="D8" s="822" t="s">
        <v>429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s="37" customFormat="1" ht="15.75">
      <c r="A9" s="464" t="s">
        <v>46</v>
      </c>
      <c r="B9" s="202"/>
      <c r="C9" s="272">
        <v>183</v>
      </c>
      <c r="D9" s="843" t="s">
        <v>299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44">
        <v>101</v>
      </c>
      <c r="M9" s="102"/>
      <c r="N9" s="131"/>
      <c r="O9" s="131"/>
      <c r="P9" s="131"/>
    </row>
    <row r="10" spans="1:18" s="37" customFormat="1" ht="15" customHeight="1">
      <c r="A10" s="464" t="s">
        <v>47</v>
      </c>
      <c r="B10" s="203"/>
      <c r="C10" s="273">
        <v>24</v>
      </c>
      <c r="D10" s="845" t="s">
        <v>169</v>
      </c>
      <c r="E10" s="817"/>
      <c r="F10" s="817"/>
      <c r="G10" s="817"/>
      <c r="H10" s="818"/>
      <c r="I10" s="69">
        <v>88</v>
      </c>
      <c r="J10" s="69">
        <v>75</v>
      </c>
      <c r="K10" s="69">
        <v>58</v>
      </c>
      <c r="L10" s="830"/>
      <c r="M10" s="152"/>
      <c r="N10" s="129"/>
      <c r="O10" s="129"/>
      <c r="P10" s="129"/>
    </row>
    <row r="11" spans="1:18" s="7" customForma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s="37" customFormat="1" ht="13.15" customHeight="1">
      <c r="A12" s="821" t="s">
        <v>162</v>
      </c>
      <c r="B12" s="846" t="s">
        <v>163</v>
      </c>
      <c r="C12" s="847" t="s">
        <v>7</v>
      </c>
      <c r="D12" s="847" t="s">
        <v>8</v>
      </c>
      <c r="E12" s="846" t="s">
        <v>9</v>
      </c>
      <c r="F12" s="733" t="s">
        <v>165</v>
      </c>
      <c r="G12" s="846" t="s">
        <v>10</v>
      </c>
      <c r="H12" s="846" t="s">
        <v>280</v>
      </c>
      <c r="I12" s="846" t="s">
        <v>6</v>
      </c>
      <c r="J12" s="846" t="s">
        <v>12</v>
      </c>
      <c r="K12" s="846" t="s">
        <v>13</v>
      </c>
      <c r="L12" s="846" t="s">
        <v>14</v>
      </c>
      <c r="M12" s="128"/>
      <c r="N12" s="24"/>
      <c r="O12" s="24"/>
      <c r="P12" s="24"/>
    </row>
    <row r="13" spans="1:18" s="37" customFormat="1" ht="15">
      <c r="A13" s="821"/>
      <c r="B13" s="816"/>
      <c r="C13" s="848"/>
      <c r="D13" s="848"/>
      <c r="E13" s="816"/>
      <c r="F13" s="734" t="s">
        <v>164</v>
      </c>
      <c r="G13" s="816"/>
      <c r="H13" s="816"/>
      <c r="I13" s="816"/>
      <c r="J13" s="816"/>
      <c r="K13" s="816"/>
      <c r="L13" s="816"/>
      <c r="M13" s="128"/>
      <c r="N13" s="24"/>
      <c r="O13" s="24"/>
      <c r="P13" s="24"/>
    </row>
    <row r="14" spans="1:18" s="37" customFormat="1" ht="15.6" customHeight="1">
      <c r="A14" s="469">
        <v>1</v>
      </c>
      <c r="B14" s="475" t="s">
        <v>234</v>
      </c>
      <c r="C14" s="479">
        <v>1998</v>
      </c>
      <c r="D14" s="474" t="s">
        <v>3</v>
      </c>
      <c r="E14" s="475" t="s">
        <v>201</v>
      </c>
      <c r="F14" s="352" t="s">
        <v>235</v>
      </c>
      <c r="G14" s="480" t="s">
        <v>524</v>
      </c>
      <c r="H14" s="477">
        <v>97</v>
      </c>
      <c r="I14" s="650">
        <f t="shared" ref="I14:I21" si="0">RANK(H14,H$14:H$24,0)</f>
        <v>1</v>
      </c>
      <c r="J14" s="653">
        <f>INDEX({20;18;16;15;14;13;12;11;10;9;8;7;6;5;4;3;2;1},MATCH(I14,{1;2;3;4;5;6;7;8;9;10;11;12;13;14;15;16;17;18},0))</f>
        <v>20</v>
      </c>
      <c r="K14" s="474" t="s">
        <v>3</v>
      </c>
      <c r="L14" s="475" t="s">
        <v>236</v>
      </c>
      <c r="M14" s="7"/>
      <c r="N14" s="7"/>
      <c r="O14" s="7"/>
      <c r="P14" s="7"/>
    </row>
    <row r="15" spans="1:18" s="37" customFormat="1" ht="13.15" customHeight="1">
      <c r="A15" s="469">
        <v>2</v>
      </c>
      <c r="B15" s="475" t="s">
        <v>243</v>
      </c>
      <c r="C15" s="479">
        <v>1989</v>
      </c>
      <c r="D15" s="474" t="s">
        <v>3</v>
      </c>
      <c r="E15" s="475" t="s">
        <v>182</v>
      </c>
      <c r="F15" s="352"/>
      <c r="G15" s="480" t="s">
        <v>525</v>
      </c>
      <c r="H15" s="477">
        <v>80</v>
      </c>
      <c r="I15" s="650">
        <f t="shared" si="0"/>
        <v>2</v>
      </c>
      <c r="J15" s="653">
        <f>INDEX({20;18;16;15;14;13;12;11;10;9;8;7;6;5;4;3;2;1},MATCH(I15,{1;2;3;4;5;6;7;8;9;10;11;12;13;14;15;16;17;18},0))</f>
        <v>18</v>
      </c>
      <c r="K15" s="474" t="s">
        <v>4</v>
      </c>
      <c r="L15" s="481" t="s">
        <v>361</v>
      </c>
      <c r="M15" s="159"/>
      <c r="N15" s="159"/>
      <c r="O15" s="159"/>
      <c r="P15" s="159"/>
      <c r="R15" s="11"/>
    </row>
    <row r="16" spans="1:18" s="37" customFormat="1" ht="15">
      <c r="A16" s="469">
        <v>3</v>
      </c>
      <c r="B16" s="481" t="s">
        <v>130</v>
      </c>
      <c r="C16" s="474">
        <v>2003</v>
      </c>
      <c r="D16" s="474" t="s">
        <v>5</v>
      </c>
      <c r="E16" s="475" t="s">
        <v>177</v>
      </c>
      <c r="F16" s="352"/>
      <c r="G16" s="480" t="s">
        <v>522</v>
      </c>
      <c r="H16" s="477">
        <v>73</v>
      </c>
      <c r="I16" s="650">
        <f t="shared" si="0"/>
        <v>3</v>
      </c>
      <c r="J16" s="653">
        <f>INDEX({20;18;16;15;14;13;12;11;10;9;8;7;6;5;4;3;2;1},MATCH(I16,{1;2;3;4;5;6;7;8;9;10;11;12;13;14;15;16;17;18},0))</f>
        <v>16</v>
      </c>
      <c r="K16" s="474" t="s">
        <v>5</v>
      </c>
      <c r="L16" s="481" t="s">
        <v>132</v>
      </c>
      <c r="M16" s="159"/>
      <c r="N16" s="159"/>
      <c r="O16" s="159"/>
      <c r="P16" s="159"/>
    </row>
    <row r="17" spans="1:18" s="18" customFormat="1" ht="13.15" customHeight="1">
      <c r="A17" s="469">
        <v>4</v>
      </c>
      <c r="B17" s="475" t="s">
        <v>245</v>
      </c>
      <c r="C17" s="479">
        <v>1997</v>
      </c>
      <c r="D17" s="474" t="s">
        <v>4</v>
      </c>
      <c r="E17" s="475" t="s">
        <v>195</v>
      </c>
      <c r="F17" s="352"/>
      <c r="G17" s="480" t="s">
        <v>527</v>
      </c>
      <c r="H17" s="477">
        <v>72</v>
      </c>
      <c r="I17" s="650">
        <f t="shared" si="0"/>
        <v>4</v>
      </c>
      <c r="J17" s="653">
        <f>INDEX({20;18;16;15;14;13;12;11;10;9;8;7;6;5;4;3;2;1},MATCH(I17,{1;2;3;4;5;6;7;8;9;10;11;12;13;14;15;16;17;18},0))</f>
        <v>15</v>
      </c>
      <c r="K17" s="474" t="s">
        <v>5</v>
      </c>
      <c r="L17" s="481" t="s">
        <v>213</v>
      </c>
      <c r="M17" s="146"/>
      <c r="N17" s="144"/>
      <c r="O17" s="104"/>
      <c r="P17" s="147"/>
      <c r="Q17" s="37"/>
      <c r="R17" s="37"/>
    </row>
    <row r="18" spans="1:18" s="12" customFormat="1" ht="15">
      <c r="A18" s="469">
        <v>5</v>
      </c>
      <c r="B18" s="475" t="s">
        <v>408</v>
      </c>
      <c r="C18" s="479">
        <v>1993</v>
      </c>
      <c r="D18" s="474" t="s">
        <v>4</v>
      </c>
      <c r="E18" s="475" t="s">
        <v>195</v>
      </c>
      <c r="F18" s="352"/>
      <c r="G18" s="480" t="s">
        <v>473</v>
      </c>
      <c r="H18" s="477">
        <v>65</v>
      </c>
      <c r="I18" s="650">
        <f t="shared" si="0"/>
        <v>5</v>
      </c>
      <c r="J18" s="653">
        <f>INDEX({20;18;16;15;14;13;12;11;10;9;8;7;6;5;4;3;2;1},MATCH(I18,{1;2;3;4;5;6;7;8;9;10;11;12;13;14;15;16;17;18},0))</f>
        <v>14</v>
      </c>
      <c r="K18" s="474" t="s">
        <v>5</v>
      </c>
      <c r="L18" s="475" t="s">
        <v>440</v>
      </c>
      <c r="M18" s="146"/>
      <c r="N18" s="144"/>
      <c r="O18" s="145"/>
      <c r="P18" s="154"/>
      <c r="Q18" s="37"/>
      <c r="R18" s="38"/>
    </row>
    <row r="19" spans="1:18" s="28" customFormat="1" ht="15">
      <c r="A19" s="469">
        <v>6</v>
      </c>
      <c r="B19" s="475" t="s">
        <v>218</v>
      </c>
      <c r="C19" s="502">
        <v>1998</v>
      </c>
      <c r="D19" s="270" t="s">
        <v>3</v>
      </c>
      <c r="E19" s="503" t="s">
        <v>178</v>
      </c>
      <c r="F19" s="596"/>
      <c r="G19" s="480" t="s">
        <v>523</v>
      </c>
      <c r="H19" s="477">
        <v>51</v>
      </c>
      <c r="I19" s="650">
        <f t="shared" si="0"/>
        <v>6</v>
      </c>
      <c r="J19" s="653">
        <f>INDEX({20;18;16;15;14;13;12;11;10;9;8;7;6;5;4;3;2;1},MATCH(I19,{1;2;3;4;5;6;7;8;9;10;11;12;13;14;15;16;17;18},0))</f>
        <v>13</v>
      </c>
      <c r="K19" s="272"/>
      <c r="L19" s="508" t="s">
        <v>63</v>
      </c>
      <c r="M19" s="146"/>
      <c r="N19" s="144"/>
      <c r="O19" s="154"/>
      <c r="P19" s="154"/>
      <c r="Q19" s="37"/>
      <c r="R19" s="29"/>
    </row>
    <row r="20" spans="1:18" s="37" customFormat="1" ht="13.15" customHeight="1">
      <c r="A20" s="469">
        <v>7</v>
      </c>
      <c r="B20" s="481" t="s">
        <v>291</v>
      </c>
      <c r="C20" s="474">
        <v>1978</v>
      </c>
      <c r="D20" s="474" t="s">
        <v>54</v>
      </c>
      <c r="E20" s="475" t="s">
        <v>177</v>
      </c>
      <c r="F20" s="352" t="s">
        <v>445</v>
      </c>
      <c r="G20" s="480" t="s">
        <v>526</v>
      </c>
      <c r="H20" s="477">
        <v>42</v>
      </c>
      <c r="I20" s="650">
        <f t="shared" si="0"/>
        <v>7</v>
      </c>
      <c r="J20" s="653">
        <f>INDEX({20;18;16;15;14;13;12;11;10;9;8;7;6;5;4;3;2;1},MATCH(I20,{1;2;3;4;5;6;7;8;9;10;11;12;13;14;15;16;17;18},0))</f>
        <v>12</v>
      </c>
      <c r="K20" s="474"/>
      <c r="L20" s="481" t="s">
        <v>53</v>
      </c>
      <c r="M20" s="146"/>
      <c r="N20" s="144"/>
      <c r="O20" s="154"/>
      <c r="P20" s="154"/>
      <c r="R20" s="38"/>
    </row>
    <row r="21" spans="1:18" s="37" customFormat="1" ht="15">
      <c r="A21" s="469">
        <v>8</v>
      </c>
      <c r="B21" s="478" t="s">
        <v>360</v>
      </c>
      <c r="C21" s="473">
        <v>2000</v>
      </c>
      <c r="D21" s="474" t="s">
        <v>4</v>
      </c>
      <c r="E21" s="475" t="s">
        <v>180</v>
      </c>
      <c r="F21" s="352" t="s">
        <v>320</v>
      </c>
      <c r="G21" s="480" t="s">
        <v>472</v>
      </c>
      <c r="H21" s="477">
        <v>30</v>
      </c>
      <c r="I21" s="650">
        <f t="shared" si="0"/>
        <v>8</v>
      </c>
      <c r="J21" s="653">
        <f>INDEX({20;18;16;15;14;13;12;11;10;9;8;7;6;5;4;3;2;1},MATCH(I21,{1;2;3;4;5;6;7;8;9;10;11;12;13;14;15;16;17;18},0))</f>
        <v>11</v>
      </c>
      <c r="K21" s="272"/>
      <c r="L21" s="482" t="s">
        <v>327</v>
      </c>
      <c r="M21" s="146"/>
      <c r="N21" s="144"/>
      <c r="O21" s="154"/>
      <c r="P21" s="154"/>
      <c r="R21" s="38"/>
    </row>
    <row r="22" spans="1:18" s="37" customFormat="1">
      <c r="A22" s="293"/>
      <c r="B22" s="313"/>
      <c r="C22" s="315"/>
      <c r="D22" s="314"/>
      <c r="E22" s="313"/>
      <c r="F22" s="387"/>
      <c r="G22" s="353"/>
      <c r="H22" s="389"/>
      <c r="I22" s="355"/>
      <c r="J22" s="390"/>
      <c r="K22" s="375"/>
      <c r="L22" s="310"/>
      <c r="M22" s="146"/>
      <c r="N22" s="144"/>
      <c r="O22" s="154"/>
      <c r="P22" s="154"/>
      <c r="R22" s="38"/>
    </row>
    <row r="23" spans="1:18" s="37" customFormat="1" ht="12" customHeight="1">
      <c r="A23" s="293"/>
      <c r="B23" s="121"/>
      <c r="C23" s="120"/>
      <c r="D23" s="117"/>
      <c r="E23" s="121"/>
      <c r="F23" s="122"/>
      <c r="G23" s="117"/>
      <c r="H23" s="121"/>
      <c r="I23" s="121"/>
      <c r="J23" s="117"/>
      <c r="K23" s="117"/>
      <c r="L23" s="117"/>
      <c r="M23" s="146"/>
      <c r="N23" s="144"/>
      <c r="O23" s="154"/>
      <c r="P23" s="154"/>
      <c r="R23" s="38"/>
    </row>
    <row r="24" spans="1:18" s="28" customFormat="1" ht="13.15" customHeight="1">
      <c r="A24" s="307"/>
      <c r="B24" s="121"/>
      <c r="C24" s="120"/>
      <c r="D24" s="117"/>
      <c r="E24" s="121"/>
      <c r="F24" s="122"/>
      <c r="G24" s="117"/>
      <c r="H24" s="121"/>
      <c r="I24" s="121"/>
      <c r="J24" s="117"/>
      <c r="K24" s="117"/>
      <c r="L24" s="117"/>
      <c r="M24" s="146"/>
      <c r="N24" s="144"/>
      <c r="O24" s="154"/>
      <c r="P24" s="154"/>
      <c r="Q24" s="37"/>
      <c r="R24" s="29"/>
    </row>
    <row r="25" spans="1:18" s="28" customFormat="1" ht="13.15" customHeight="1">
      <c r="A25" s="235" t="s">
        <v>15</v>
      </c>
      <c r="B25" s="235"/>
      <c r="C25" s="466" t="s">
        <v>414</v>
      </c>
      <c r="D25" s="467"/>
      <c r="E25" s="141"/>
      <c r="F25" s="235"/>
      <c r="G25" s="235" t="s">
        <v>115</v>
      </c>
      <c r="H25" s="467"/>
      <c r="I25" s="235"/>
      <c r="J25" s="235"/>
      <c r="K25" s="467" t="s">
        <v>648</v>
      </c>
      <c r="L25" s="467"/>
      <c r="M25" s="467"/>
      <c r="N25" s="144"/>
      <c r="O25" s="147"/>
      <c r="P25" s="154"/>
      <c r="Q25" s="12"/>
      <c r="R25" s="18"/>
    </row>
    <row r="26" spans="1:18" s="28" customFormat="1" ht="13.15" customHeight="1">
      <c r="A26" s="235"/>
      <c r="B26" s="235"/>
      <c r="C26" s="466"/>
      <c r="D26" s="467"/>
      <c r="E26" s="141"/>
      <c r="F26" s="235"/>
      <c r="G26" s="235"/>
      <c r="H26" s="467"/>
      <c r="I26" s="235"/>
      <c r="J26" s="235"/>
      <c r="K26" s="467"/>
      <c r="L26" s="467"/>
      <c r="M26" s="467"/>
      <c r="N26" s="144"/>
      <c r="O26" s="147"/>
      <c r="P26" s="154"/>
      <c r="Q26" s="12"/>
      <c r="R26" s="29"/>
    </row>
    <row r="27" spans="1:18" s="28" customFormat="1" ht="13.15" customHeight="1">
      <c r="A27" s="235" t="s">
        <v>16</v>
      </c>
      <c r="B27" s="235"/>
      <c r="C27" s="235" t="s">
        <v>415</v>
      </c>
      <c r="D27" s="235"/>
      <c r="E27" s="235"/>
      <c r="F27" s="235"/>
      <c r="G27" s="235" t="s">
        <v>116</v>
      </c>
      <c r="H27" s="467"/>
      <c r="I27" s="235"/>
      <c r="J27" s="235"/>
      <c r="K27" s="467" t="s">
        <v>455</v>
      </c>
      <c r="L27" s="467"/>
      <c r="M27" s="467"/>
      <c r="N27" s="144"/>
      <c r="O27" s="148"/>
      <c r="P27" s="155"/>
      <c r="Q27" s="12"/>
      <c r="R27" s="29"/>
    </row>
    <row r="28" spans="1:18" ht="13.15" customHeight="1">
      <c r="A28" s="199"/>
      <c r="B28" s="119"/>
      <c r="C28" s="120"/>
      <c r="D28" s="191"/>
      <c r="E28" s="121"/>
      <c r="F28" s="199"/>
      <c r="G28" s="191"/>
      <c r="H28" s="119"/>
      <c r="I28" s="119"/>
      <c r="J28" s="191"/>
      <c r="K28" s="191"/>
      <c r="L28" s="191"/>
      <c r="M28" s="146"/>
      <c r="N28" s="144"/>
      <c r="O28" s="148"/>
      <c r="P28" s="154"/>
      <c r="Q28" s="12"/>
    </row>
    <row r="29" spans="1:18" ht="13.15" customHeight="1">
      <c r="A29" s="199"/>
      <c r="B29" s="119"/>
      <c r="C29" s="120"/>
      <c r="D29" s="191"/>
      <c r="E29" s="121"/>
      <c r="F29" s="199"/>
      <c r="G29" s="191"/>
      <c r="H29" s="119"/>
      <c r="I29" s="119"/>
      <c r="J29" s="191"/>
      <c r="K29" s="191"/>
      <c r="L29" s="191"/>
      <c r="M29" s="146"/>
      <c r="N29" s="144"/>
      <c r="O29" s="93"/>
      <c r="P29" s="147"/>
      <c r="Q29" s="12"/>
    </row>
    <row r="30" spans="1:18" s="37" customFormat="1">
      <c r="A30" s="117"/>
      <c r="B30" s="117"/>
      <c r="C30" s="117"/>
      <c r="D30" s="117"/>
      <c r="E30" s="117"/>
      <c r="F30" s="117"/>
      <c r="G30" s="117"/>
      <c r="H30" s="121" t="s">
        <v>80</v>
      </c>
      <c r="I30" s="121"/>
      <c r="J30" s="121"/>
      <c r="K30" s="121"/>
      <c r="L30" s="121"/>
      <c r="M30" s="5"/>
      <c r="N30" s="5"/>
      <c r="O30" s="5"/>
      <c r="P30" s="5"/>
    </row>
    <row r="31" spans="1:18" s="37" customFormat="1">
      <c r="A31" s="122"/>
      <c r="B31" s="121"/>
      <c r="C31" s="121"/>
      <c r="D31" s="120"/>
      <c r="E31" s="117"/>
      <c r="F31" s="121"/>
      <c r="G31" s="122"/>
      <c r="H31" s="117"/>
      <c r="I31" s="121"/>
      <c r="J31" s="121"/>
      <c r="K31" s="121"/>
      <c r="L31" s="117"/>
      <c r="M31" s="97"/>
      <c r="N31" s="7"/>
      <c r="O31" s="7"/>
      <c r="P31" s="7"/>
    </row>
    <row r="32" spans="1:18" s="37" customFormat="1" ht="4.5" customHeight="1">
      <c r="A32" s="122"/>
      <c r="B32" s="121"/>
      <c r="C32" s="121"/>
      <c r="D32" s="120"/>
      <c r="E32" s="117"/>
      <c r="F32" s="121"/>
      <c r="G32" s="122"/>
      <c r="H32" s="117"/>
      <c r="I32" s="121"/>
      <c r="J32" s="121"/>
      <c r="K32" s="121"/>
      <c r="L32" s="117"/>
      <c r="M32" s="97"/>
      <c r="N32" s="7"/>
      <c r="O32" s="7"/>
      <c r="P32" s="7"/>
    </row>
    <row r="33" spans="1:16" s="37" customFormat="1">
      <c r="A33" s="122"/>
      <c r="B33" s="121"/>
      <c r="C33" s="121"/>
      <c r="D33" s="121"/>
      <c r="E33" s="121"/>
      <c r="F33" s="121"/>
      <c r="G33" s="122"/>
      <c r="H33" s="117"/>
      <c r="I33" s="121"/>
      <c r="J33" s="121"/>
      <c r="K33" s="121"/>
      <c r="L33" s="117"/>
      <c r="M33" s="97"/>
      <c r="N33" s="7"/>
      <c r="O33" s="7"/>
      <c r="P33" s="7"/>
    </row>
    <row r="34" spans="1:16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7"/>
      <c r="N34" s="7"/>
      <c r="O34" s="7"/>
      <c r="P34" s="7"/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sheetProtection selectLockedCells="1" selectUnlockedCells="1"/>
  <sortState ref="B14:L21">
    <sortCondition descending="1" ref="H14:H21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R28"/>
  <sheetViews>
    <sheetView view="pageLayout" topLeftCell="A7" zoomScaleNormal="100" zoomScaleSheetLayoutView="100" workbookViewId="0">
      <selection sqref="A1:L27"/>
    </sheetView>
  </sheetViews>
  <sheetFormatPr defaultColWidth="9.140625" defaultRowHeight="12.75"/>
  <cols>
    <col min="1" max="1" width="6.85546875" style="11" customWidth="1"/>
    <col min="2" max="2" width="24.285156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7.5703125" style="11" customWidth="1"/>
    <col min="7" max="7" width="7.5703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9.85546875" style="11" customWidth="1"/>
    <col min="15" max="15" width="11.85546875" style="11" customWidth="1"/>
    <col min="16" max="16" width="11.28515625" style="11" customWidth="1"/>
    <col min="17" max="16384" width="9.140625" style="11"/>
  </cols>
  <sheetData>
    <row r="1" spans="1:18" s="37" customFormat="1" ht="15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156"/>
      <c r="P1" s="156"/>
      <c r="Q1" s="3"/>
    </row>
    <row r="2" spans="1:18" s="37" customFormat="1" ht="15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156"/>
      <c r="P2" s="156"/>
      <c r="Q2" s="3"/>
    </row>
    <row r="3" spans="1:18" s="37" customFormat="1" ht="12.75" customHeight="1">
      <c r="A3" s="849" t="s">
        <v>159</v>
      </c>
      <c r="B3" s="849"/>
      <c r="C3" s="849"/>
      <c r="D3" s="849"/>
      <c r="E3" s="849"/>
      <c r="F3" s="849"/>
      <c r="G3" s="849"/>
      <c r="H3" s="849"/>
      <c r="I3" s="849"/>
      <c r="J3" s="849"/>
      <c r="K3" s="849"/>
      <c r="L3" s="849"/>
      <c r="M3" s="156"/>
      <c r="N3" s="156"/>
      <c r="O3" s="156"/>
      <c r="P3" s="156"/>
      <c r="Q3" s="10"/>
      <c r="R3" s="94"/>
    </row>
    <row r="4" spans="1:18" s="37" customFormat="1" ht="14.25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56"/>
      <c r="N4" s="156"/>
      <c r="O4" s="156"/>
      <c r="P4" s="156"/>
      <c r="Q4" s="3"/>
      <c r="R4" s="95"/>
    </row>
    <row r="5" spans="1:18" s="37" customFormat="1" ht="9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ht="15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ht="15.75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44</v>
      </c>
      <c r="J7" s="820"/>
      <c r="K7" s="820"/>
      <c r="L7" s="245" t="s">
        <v>19</v>
      </c>
      <c r="M7" s="103"/>
      <c r="N7" s="132"/>
      <c r="O7" s="132"/>
      <c r="P7" s="132"/>
    </row>
    <row r="8" spans="1:18" ht="15">
      <c r="A8" s="834" t="s">
        <v>158</v>
      </c>
      <c r="B8" s="834"/>
      <c r="C8" s="201"/>
      <c r="D8" s="822" t="s">
        <v>427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ht="15.75">
      <c r="A9" s="464" t="s">
        <v>46</v>
      </c>
      <c r="B9" s="202"/>
      <c r="C9" s="272">
        <v>183</v>
      </c>
      <c r="D9" s="827" t="s">
        <v>300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62</v>
      </c>
      <c r="M9" s="102"/>
      <c r="N9" s="131"/>
      <c r="O9" s="131"/>
      <c r="P9" s="131"/>
    </row>
    <row r="10" spans="1:18" ht="15" customHeight="1">
      <c r="A10" s="464" t="s">
        <v>47</v>
      </c>
      <c r="B10" s="203"/>
      <c r="C10" s="273">
        <v>24</v>
      </c>
      <c r="D10" s="817" t="s">
        <v>167</v>
      </c>
      <c r="E10" s="817"/>
      <c r="F10" s="817"/>
      <c r="G10" s="817"/>
      <c r="H10" s="818"/>
      <c r="I10" s="69">
        <v>59</v>
      </c>
      <c r="J10" s="69">
        <v>44</v>
      </c>
      <c r="K10" s="69">
        <v>35</v>
      </c>
      <c r="L10" s="830"/>
      <c r="M10" s="152"/>
      <c r="N10" s="127"/>
      <c r="O10" s="127"/>
      <c r="P10" s="127"/>
    </row>
    <row r="11" spans="1:18" s="7" customForma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ht="13.15" customHeight="1">
      <c r="A12" s="821" t="s">
        <v>162</v>
      </c>
      <c r="B12" s="836" t="s">
        <v>163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128"/>
      <c r="N12" s="24"/>
      <c r="O12" s="24"/>
      <c r="P12" s="24"/>
    </row>
    <row r="13" spans="1:18" ht="15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128"/>
      <c r="N13" s="24"/>
      <c r="O13" s="24"/>
      <c r="P13" s="24"/>
    </row>
    <row r="14" spans="1:18" ht="18.600000000000001" customHeight="1">
      <c r="A14" s="446">
        <v>1</v>
      </c>
      <c r="B14" s="456" t="s">
        <v>292</v>
      </c>
      <c r="C14" s="448">
        <v>2004</v>
      </c>
      <c r="D14" s="449" t="s">
        <v>4</v>
      </c>
      <c r="E14" s="450" t="s">
        <v>177</v>
      </c>
      <c r="F14" s="302" t="s">
        <v>285</v>
      </c>
      <c r="G14" s="451" t="s">
        <v>530</v>
      </c>
      <c r="H14" s="452">
        <v>65</v>
      </c>
      <c r="I14" s="648">
        <f>RANK(H14,H$14:H$20,0)</f>
        <v>1</v>
      </c>
      <c r="J14" s="649">
        <f>INDEX({20;18;16;15;14;13;12;11;10;9;8;7;6;5;4;3;2;1},MATCH(I14,{1;2;3;4;5;6;7;8;9;10;11;12;13;14;15;16;17;18},0))</f>
        <v>20</v>
      </c>
      <c r="K14" s="449" t="s">
        <v>3</v>
      </c>
      <c r="L14" s="450" t="s">
        <v>128</v>
      </c>
      <c r="M14" s="7"/>
      <c r="N14" s="7"/>
      <c r="O14" s="7"/>
      <c r="P14" s="7"/>
    </row>
    <row r="15" spans="1:18" s="16" customFormat="1" ht="18.600000000000001" customHeight="1">
      <c r="A15" s="446">
        <v>2</v>
      </c>
      <c r="B15" s="450" t="s">
        <v>364</v>
      </c>
      <c r="C15" s="494">
        <v>1991</v>
      </c>
      <c r="D15" s="273" t="s">
        <v>4</v>
      </c>
      <c r="E15" s="465" t="s">
        <v>176</v>
      </c>
      <c r="F15" s="35" t="s">
        <v>68</v>
      </c>
      <c r="G15" s="460" t="s">
        <v>529</v>
      </c>
      <c r="H15" s="452">
        <v>55</v>
      </c>
      <c r="I15" s="648">
        <f>RANK(H15,H$14:H$20,0)</f>
        <v>2</v>
      </c>
      <c r="J15" s="649">
        <f>INDEX({20;18;16;15;14;13;12;11;10;9;8;7;6;5;4;3;2;1},MATCH(I15,{1;2;3;4;5;6;7;8;9;10;11;12;13;14;15;16;17;18},0))</f>
        <v>18</v>
      </c>
      <c r="K15" s="453" t="s">
        <v>4</v>
      </c>
      <c r="L15" s="454" t="s">
        <v>442</v>
      </c>
      <c r="M15" s="158"/>
      <c r="N15" s="158"/>
      <c r="O15" s="158"/>
      <c r="P15" s="158"/>
    </row>
    <row r="16" spans="1:18" s="16" customFormat="1" ht="18.600000000000001" customHeight="1">
      <c r="A16" s="446">
        <v>3</v>
      </c>
      <c r="B16" s="450" t="s">
        <v>248</v>
      </c>
      <c r="C16" s="448">
        <v>2000</v>
      </c>
      <c r="D16" s="449" t="s">
        <v>4</v>
      </c>
      <c r="E16" s="450" t="s">
        <v>181</v>
      </c>
      <c r="F16" s="286" t="s">
        <v>422</v>
      </c>
      <c r="G16" s="460" t="s">
        <v>531</v>
      </c>
      <c r="H16" s="452">
        <v>55</v>
      </c>
      <c r="I16" s="648">
        <v>3</v>
      </c>
      <c r="J16" s="649">
        <f>INDEX({20;18;16;15;14;13;12;11;10;9;8;7;6;5;4;3;2;1},MATCH(I16,{1;2;3;4;5;6;7;8;9;10;11;12;13;14;15;16;17;18},0))</f>
        <v>16</v>
      </c>
      <c r="K16" s="449" t="s">
        <v>4</v>
      </c>
      <c r="L16" s="457" t="s">
        <v>247</v>
      </c>
      <c r="M16" s="143"/>
      <c r="N16" s="126"/>
      <c r="O16" s="104"/>
      <c r="P16" s="154"/>
    </row>
    <row r="17" spans="1:16" s="16" customFormat="1" ht="18.600000000000001" customHeight="1">
      <c r="A17" s="446">
        <v>4</v>
      </c>
      <c r="B17" s="450" t="s">
        <v>362</v>
      </c>
      <c r="C17" s="448">
        <v>2007</v>
      </c>
      <c r="D17" s="449" t="s">
        <v>5</v>
      </c>
      <c r="E17" s="450" t="s">
        <v>177</v>
      </c>
      <c r="F17" s="286" t="s">
        <v>285</v>
      </c>
      <c r="G17" s="451" t="s">
        <v>533</v>
      </c>
      <c r="H17" s="452">
        <v>51</v>
      </c>
      <c r="I17" s="648">
        <f>RANK(H17,H$14:H$20,0)</f>
        <v>4</v>
      </c>
      <c r="J17" s="649">
        <f>INDEX({20;18;16;15;14;13;12;11;10;9;8;7;6;5;4;3;2;1},MATCH(I17,{1;2;3;4;5;6;7;8;9;10;11;12;13;14;15;16;17;18},0))</f>
        <v>15</v>
      </c>
      <c r="K17" s="449" t="s">
        <v>541</v>
      </c>
      <c r="L17" s="457" t="s">
        <v>128</v>
      </c>
      <c r="M17" s="143"/>
      <c r="N17" s="126"/>
      <c r="O17" s="104"/>
      <c r="P17" s="154"/>
    </row>
    <row r="18" spans="1:16" s="16" customFormat="1" ht="18.600000000000001" customHeight="1">
      <c r="A18" s="446">
        <v>5</v>
      </c>
      <c r="B18" s="456" t="s">
        <v>221</v>
      </c>
      <c r="C18" s="448">
        <v>1974</v>
      </c>
      <c r="D18" s="449" t="s">
        <v>3</v>
      </c>
      <c r="E18" s="450" t="s">
        <v>178</v>
      </c>
      <c r="F18" s="322"/>
      <c r="G18" s="515" t="s">
        <v>528</v>
      </c>
      <c r="H18" s="452">
        <v>35</v>
      </c>
      <c r="I18" s="648">
        <f>RANK(H18,H$14:H$20,0)</f>
        <v>5</v>
      </c>
      <c r="J18" s="649">
        <f>INDEX({20;18;16;15;14;13;12;11;10;9;8;7;6;5;4;3;2;1},MATCH(I18,{1;2;3;4;5;6;7;8;9;10;11;12;13;14;15;16;17;18},0))</f>
        <v>14</v>
      </c>
      <c r="K18" s="449" t="s">
        <v>5</v>
      </c>
      <c r="L18" s="457" t="s">
        <v>63</v>
      </c>
      <c r="M18" s="143"/>
      <c r="N18" s="126"/>
      <c r="O18" s="104"/>
      <c r="P18" s="154"/>
    </row>
    <row r="19" spans="1:16" s="16" customFormat="1" ht="18.600000000000001" customHeight="1">
      <c r="A19" s="446">
        <v>6</v>
      </c>
      <c r="B19" s="456" t="s">
        <v>296</v>
      </c>
      <c r="C19" s="448">
        <v>2001</v>
      </c>
      <c r="D19" s="449" t="s">
        <v>5</v>
      </c>
      <c r="E19" s="450" t="s">
        <v>36</v>
      </c>
      <c r="F19" s="286"/>
      <c r="G19" s="451" t="s">
        <v>532</v>
      </c>
      <c r="H19" s="452">
        <v>31</v>
      </c>
      <c r="I19" s="648">
        <f>RANK(H19,H$14:H$20,0)</f>
        <v>6</v>
      </c>
      <c r="J19" s="649">
        <f>INDEX({20;18;16;15;14;13;12;11;10;9;8;7;6;5;4;3;2;1},MATCH(I19,{1;2;3;4;5;6;7;8;9;10;11;12;13;14;15;16;17;18},0))</f>
        <v>13</v>
      </c>
      <c r="K19" s="449"/>
      <c r="L19" s="457" t="s">
        <v>441</v>
      </c>
      <c r="M19" s="143"/>
      <c r="N19" s="126"/>
      <c r="O19" s="104"/>
      <c r="P19" s="154"/>
    </row>
    <row r="20" spans="1:16" s="16" customFormat="1" ht="18.600000000000001" customHeight="1">
      <c r="A20" s="446">
        <v>7</v>
      </c>
      <c r="B20" s="450" t="s">
        <v>363</v>
      </c>
      <c r="C20" s="494">
        <v>2004</v>
      </c>
      <c r="D20" s="273" t="s">
        <v>5</v>
      </c>
      <c r="E20" s="465" t="s">
        <v>202</v>
      </c>
      <c r="F20" s="223"/>
      <c r="G20" s="451" t="s">
        <v>474</v>
      </c>
      <c r="H20" s="452">
        <v>17</v>
      </c>
      <c r="I20" s="648">
        <f>RANK(H20,H$14:H$20,0)</f>
        <v>7</v>
      </c>
      <c r="J20" s="649">
        <f>INDEX({20;18;16;15;14;13;12;11;10;9;8;7;6;5;4;3;2;1},MATCH(I20,{1;2;3;4;5;6;7;8;9;10;11;12;13;14;15;16;17;18},0))</f>
        <v>12</v>
      </c>
      <c r="K20" s="453"/>
      <c r="L20" s="454" t="s">
        <v>489</v>
      </c>
      <c r="M20" s="143"/>
      <c r="N20" s="135"/>
      <c r="O20" s="104"/>
      <c r="P20" s="154"/>
    </row>
    <row r="21" spans="1:16" s="16" customFormat="1" ht="18.600000000000001" customHeight="1">
      <c r="A21" s="293"/>
      <c r="B21" s="310"/>
      <c r="C21" s="142"/>
      <c r="D21" s="373"/>
      <c r="E21" s="217"/>
      <c r="F21" s="218"/>
      <c r="G21" s="173"/>
      <c r="H21" s="354"/>
      <c r="I21" s="355"/>
      <c r="J21" s="356"/>
      <c r="K21" s="144"/>
      <c r="L21" s="149"/>
      <c r="M21" s="143"/>
      <c r="N21" s="135"/>
      <c r="O21" s="104"/>
      <c r="P21" s="154"/>
    </row>
    <row r="22" spans="1:16" s="16" customFormat="1" ht="18.600000000000001" customHeight="1">
      <c r="A22" s="293"/>
      <c r="B22" s="310"/>
      <c r="C22" s="142"/>
      <c r="D22" s="373"/>
      <c r="E22" s="217"/>
      <c r="F22" s="218"/>
      <c r="G22" s="173"/>
      <c r="H22" s="354"/>
      <c r="I22" s="355"/>
      <c r="J22" s="356"/>
      <c r="K22" s="144"/>
      <c r="L22" s="149"/>
      <c r="M22" s="143"/>
      <c r="N22" s="135"/>
      <c r="O22" s="104"/>
      <c r="P22" s="154"/>
    </row>
    <row r="23" spans="1:16" s="16" customFormat="1" ht="18.600000000000001" customHeight="1">
      <c r="A23" s="293"/>
      <c r="B23" s="310"/>
      <c r="C23" s="142"/>
      <c r="D23" s="373"/>
      <c r="E23" s="217"/>
      <c r="F23" s="218"/>
      <c r="G23" s="173"/>
      <c r="H23" s="354"/>
      <c r="I23" s="355"/>
      <c r="J23" s="356"/>
      <c r="K23" s="144"/>
      <c r="L23" s="149"/>
      <c r="M23" s="143"/>
      <c r="N23" s="135"/>
      <c r="O23" s="104"/>
      <c r="P23" s="154"/>
    </row>
    <row r="24" spans="1:16" ht="18.600000000000001" customHeight="1">
      <c r="A24" s="235" t="s">
        <v>15</v>
      </c>
      <c r="B24" s="235"/>
      <c r="C24" s="466" t="s">
        <v>414</v>
      </c>
      <c r="D24" s="467"/>
      <c r="E24" s="141"/>
      <c r="F24" s="235" t="s">
        <v>115</v>
      </c>
      <c r="G24" s="467"/>
      <c r="H24" s="235"/>
      <c r="I24" s="235"/>
      <c r="J24" s="467" t="s">
        <v>648</v>
      </c>
      <c r="K24" s="467"/>
      <c r="L24" s="467"/>
      <c r="M24" s="7"/>
      <c r="N24" s="7"/>
      <c r="O24" s="7"/>
      <c r="P24" s="7"/>
    </row>
    <row r="25" spans="1:16" ht="18.600000000000001" customHeight="1">
      <c r="A25" s="235"/>
      <c r="B25" s="235"/>
      <c r="C25" s="466"/>
      <c r="D25" s="467"/>
      <c r="E25" s="141"/>
      <c r="F25" s="235"/>
      <c r="G25" s="467"/>
      <c r="H25" s="235"/>
      <c r="I25" s="235"/>
      <c r="J25" s="467"/>
      <c r="K25" s="467"/>
      <c r="L25" s="467"/>
      <c r="M25" s="7"/>
      <c r="N25" s="7"/>
      <c r="O25" s="7"/>
      <c r="P25" s="7"/>
    </row>
    <row r="26" spans="1:16" ht="18.600000000000001" customHeight="1">
      <c r="A26" s="235" t="s">
        <v>16</v>
      </c>
      <c r="B26" s="235"/>
      <c r="C26" s="235" t="s">
        <v>415</v>
      </c>
      <c r="D26" s="235"/>
      <c r="E26" s="235"/>
      <c r="F26" s="235" t="s">
        <v>116</v>
      </c>
      <c r="G26" s="467"/>
      <c r="H26" s="235"/>
      <c r="I26" s="235"/>
      <c r="J26" s="467" t="s">
        <v>455</v>
      </c>
      <c r="K26" s="467"/>
      <c r="L26" s="467"/>
    </row>
    <row r="28" spans="1:16">
      <c r="B28" s="11" t="s">
        <v>80</v>
      </c>
    </row>
  </sheetData>
  <sheetProtection selectLockedCells="1" selectUnlockedCells="1"/>
  <sortState ref="B15:L16">
    <sortCondition descending="1" ref="H15:H16"/>
  </sortState>
  <mergeCells count="26">
    <mergeCell ref="A1:L1"/>
    <mergeCell ref="A2:L2"/>
    <mergeCell ref="A3:L3"/>
    <mergeCell ref="A4:L4"/>
    <mergeCell ref="A8:B8"/>
    <mergeCell ref="D8:H8"/>
    <mergeCell ref="I8:K8"/>
    <mergeCell ref="D9:H9"/>
    <mergeCell ref="L9:L10"/>
    <mergeCell ref="D10:H10"/>
    <mergeCell ref="A6:B6"/>
    <mergeCell ref="C6:J6"/>
    <mergeCell ref="A7:B7"/>
    <mergeCell ref="C7:H7"/>
    <mergeCell ref="I7:K7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R28"/>
  <sheetViews>
    <sheetView view="pageLayout" topLeftCell="A6" zoomScaleNormal="70" zoomScaleSheetLayoutView="100" workbookViewId="0">
      <selection sqref="A1:L25"/>
    </sheetView>
  </sheetViews>
  <sheetFormatPr defaultColWidth="9.140625" defaultRowHeight="12.75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9.7109375" style="11" customWidth="1"/>
    <col min="7" max="7" width="7.5703125" style="11" customWidth="1"/>
    <col min="8" max="11" width="8.7109375" style="11" customWidth="1"/>
    <col min="12" max="12" width="28.7109375" style="11" customWidth="1"/>
    <col min="13" max="13" width="7" style="11" customWidth="1"/>
    <col min="14" max="14" width="9.140625" style="11" customWidth="1"/>
    <col min="15" max="15" width="11.140625" style="11" customWidth="1"/>
    <col min="16" max="16" width="14.140625" style="11" customWidth="1"/>
    <col min="17" max="16384" width="9.140625" style="11"/>
  </cols>
  <sheetData>
    <row r="1" spans="1:18" s="37" customFormat="1" ht="15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156"/>
      <c r="P1" s="156"/>
      <c r="Q1" s="3"/>
    </row>
    <row r="2" spans="1:18" s="37" customFormat="1" ht="18.600000000000001" customHeight="1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156"/>
      <c r="P2" s="156"/>
      <c r="Q2" s="3"/>
    </row>
    <row r="3" spans="1:18" s="37" customFormat="1" ht="18.600000000000001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56"/>
      <c r="N3" s="156"/>
      <c r="O3" s="156"/>
      <c r="P3" s="156"/>
      <c r="Q3" s="10"/>
      <c r="R3" s="94"/>
    </row>
    <row r="4" spans="1:18" s="37" customFormat="1" ht="18.600000000000001" customHeight="1">
      <c r="A4" s="832" t="s">
        <v>160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156"/>
      <c r="N4" s="156"/>
      <c r="O4" s="156"/>
      <c r="P4" s="156"/>
      <c r="Q4" s="3"/>
      <c r="R4" s="95"/>
    </row>
    <row r="5" spans="1:18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s="37" customFormat="1" ht="18.600000000000001" customHeight="1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s="37" customFormat="1" ht="18.600000000000001" customHeight="1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44</v>
      </c>
      <c r="J7" s="820"/>
      <c r="K7" s="820"/>
      <c r="L7" s="245" t="s">
        <v>19</v>
      </c>
      <c r="M7" s="103"/>
      <c r="N7" s="132"/>
      <c r="O7" s="132"/>
      <c r="P7" s="132"/>
    </row>
    <row r="8" spans="1:18" s="37" customFormat="1" ht="18.600000000000001" customHeight="1">
      <c r="A8" s="834" t="s">
        <v>158</v>
      </c>
      <c r="B8" s="834"/>
      <c r="C8" s="201"/>
      <c r="D8" s="822" t="s">
        <v>543</v>
      </c>
      <c r="E8" s="822"/>
      <c r="F8" s="822"/>
      <c r="G8" s="822"/>
      <c r="H8" s="823"/>
      <c r="I8" s="824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s="37" customFormat="1" ht="18.600000000000001" customHeight="1">
      <c r="A9" s="464" t="s">
        <v>46</v>
      </c>
      <c r="B9" s="202"/>
      <c r="C9" s="272">
        <v>183</v>
      </c>
      <c r="D9" s="827" t="s">
        <v>544</v>
      </c>
      <c r="E9" s="827"/>
      <c r="F9" s="827"/>
      <c r="G9" s="827"/>
      <c r="H9" s="828"/>
      <c r="I9" s="69" t="s">
        <v>3</v>
      </c>
      <c r="J9" s="69" t="s">
        <v>4</v>
      </c>
      <c r="K9" s="69" t="s">
        <v>5</v>
      </c>
      <c r="L9" s="829">
        <v>80</v>
      </c>
      <c r="M9" s="102"/>
      <c r="N9" s="131"/>
      <c r="O9" s="131"/>
      <c r="P9" s="131"/>
    </row>
    <row r="10" spans="1:18" s="37" customFormat="1" ht="18.600000000000001" customHeight="1">
      <c r="A10" s="464" t="s">
        <v>47</v>
      </c>
      <c r="B10" s="203"/>
      <c r="C10" s="273">
        <v>24</v>
      </c>
      <c r="D10" s="817" t="s">
        <v>545</v>
      </c>
      <c r="E10" s="817"/>
      <c r="F10" s="817"/>
      <c r="G10" s="817"/>
      <c r="H10" s="818"/>
      <c r="I10" s="69">
        <v>72</v>
      </c>
      <c r="J10" s="69">
        <v>56</v>
      </c>
      <c r="K10" s="69">
        <v>45</v>
      </c>
      <c r="L10" s="830"/>
      <c r="M10" s="152"/>
      <c r="N10" s="163"/>
      <c r="O10" s="163"/>
      <c r="P10" s="163"/>
    </row>
    <row r="11" spans="1:18" s="7" customFormat="1" ht="18.600000000000001" customHeigh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s="37" customFormat="1" ht="13.15" customHeight="1">
      <c r="A12" s="821" t="s">
        <v>162</v>
      </c>
      <c r="B12" s="836" t="s">
        <v>163</v>
      </c>
      <c r="C12" s="838" t="s">
        <v>7</v>
      </c>
      <c r="D12" s="838" t="s">
        <v>8</v>
      </c>
      <c r="E12" s="821" t="s">
        <v>9</v>
      </c>
      <c r="F12" s="462" t="s">
        <v>165</v>
      </c>
      <c r="G12" s="821" t="s">
        <v>10</v>
      </c>
      <c r="H12" s="821" t="s">
        <v>280</v>
      </c>
      <c r="I12" s="815" t="s">
        <v>6</v>
      </c>
      <c r="J12" s="821" t="s">
        <v>12</v>
      </c>
      <c r="K12" s="815" t="s">
        <v>13</v>
      </c>
      <c r="L12" s="815" t="s">
        <v>14</v>
      </c>
      <c r="M12" s="128"/>
      <c r="N12" s="24"/>
      <c r="O12" s="24"/>
      <c r="P12" s="24"/>
    </row>
    <row r="13" spans="1:18" s="37" customFormat="1" ht="15">
      <c r="A13" s="821"/>
      <c r="B13" s="837"/>
      <c r="C13" s="838"/>
      <c r="D13" s="838"/>
      <c r="E13" s="821"/>
      <c r="F13" s="463" t="s">
        <v>164</v>
      </c>
      <c r="G13" s="821"/>
      <c r="H13" s="821"/>
      <c r="I13" s="816"/>
      <c r="J13" s="821"/>
      <c r="K13" s="816"/>
      <c r="L13" s="816"/>
      <c r="M13" s="128"/>
      <c r="N13" s="24"/>
      <c r="O13" s="24"/>
      <c r="P13" s="24"/>
    </row>
    <row r="14" spans="1:18" s="37" customFormat="1" ht="18.600000000000001" customHeight="1">
      <c r="A14" s="469">
        <v>1</v>
      </c>
      <c r="B14" s="475" t="s">
        <v>135</v>
      </c>
      <c r="C14" s="479">
        <v>1999</v>
      </c>
      <c r="D14" s="476" t="s">
        <v>3</v>
      </c>
      <c r="E14" s="475" t="s">
        <v>177</v>
      </c>
      <c r="F14" s="361" t="s">
        <v>445</v>
      </c>
      <c r="G14" s="480" t="s">
        <v>536</v>
      </c>
      <c r="H14" s="477">
        <v>70</v>
      </c>
      <c r="I14" s="650">
        <f t="shared" ref="I14:I19" si="0">RANK(H14,H$14:H$23,0)</f>
        <v>1</v>
      </c>
      <c r="J14" s="653">
        <f>INDEX({20;18;16;15;14;13;12;11;10;9;8;7;6;5;4;3;2;1},MATCH(I14,{1;2;3;4;5;6;7;8;9;10;11;12;13;14;15;16;17;18},0))</f>
        <v>20</v>
      </c>
      <c r="K14" s="474" t="s">
        <v>4</v>
      </c>
      <c r="L14" s="481" t="s">
        <v>53</v>
      </c>
      <c r="M14" s="7"/>
      <c r="N14" s="7"/>
      <c r="O14" s="7"/>
      <c r="P14" s="7"/>
    </row>
    <row r="15" spans="1:18" ht="18.600000000000001" customHeight="1">
      <c r="A15" s="469">
        <v>2</v>
      </c>
      <c r="B15" s="478" t="s">
        <v>222</v>
      </c>
      <c r="C15" s="479">
        <v>2006</v>
      </c>
      <c r="D15" s="474" t="s">
        <v>5</v>
      </c>
      <c r="E15" s="475" t="s">
        <v>178</v>
      </c>
      <c r="F15" s="601" t="s">
        <v>122</v>
      </c>
      <c r="G15" s="480" t="s">
        <v>537</v>
      </c>
      <c r="H15" s="477">
        <v>36</v>
      </c>
      <c r="I15" s="650">
        <f t="shared" si="0"/>
        <v>2</v>
      </c>
      <c r="J15" s="653">
        <f>INDEX({20;18;16;15;14;13;12;11;10;9;8;7;6;5;4;3;2;1},MATCH(I15,{1;2;3;4;5;6;7;8;9;10;11;12;13;14;15;16;17;18},0))</f>
        <v>18</v>
      </c>
      <c r="K15" s="474"/>
      <c r="L15" s="481" t="s">
        <v>63</v>
      </c>
      <c r="M15" s="159"/>
      <c r="N15" s="159"/>
      <c r="O15" s="159"/>
      <c r="P15" s="159"/>
    </row>
    <row r="16" spans="1:18" ht="18.600000000000001" customHeight="1">
      <c r="A16" s="469">
        <v>3</v>
      </c>
      <c r="B16" s="475" t="s">
        <v>249</v>
      </c>
      <c r="C16" s="479">
        <v>2002</v>
      </c>
      <c r="D16" s="474" t="s">
        <v>5</v>
      </c>
      <c r="E16" s="475" t="s">
        <v>181</v>
      </c>
      <c r="F16" s="361" t="s">
        <v>443</v>
      </c>
      <c r="G16" s="480" t="s">
        <v>539</v>
      </c>
      <c r="H16" s="477">
        <v>36</v>
      </c>
      <c r="I16" s="650">
        <f t="shared" si="0"/>
        <v>2</v>
      </c>
      <c r="J16" s="653">
        <v>16</v>
      </c>
      <c r="K16" s="474"/>
      <c r="L16" s="481" t="s">
        <v>444</v>
      </c>
      <c r="M16" s="142"/>
      <c r="N16" s="125"/>
      <c r="O16" s="145"/>
      <c r="P16" s="154"/>
      <c r="R16" s="37"/>
    </row>
    <row r="17" spans="1:18" ht="18.600000000000001" customHeight="1">
      <c r="A17" s="469">
        <v>4</v>
      </c>
      <c r="B17" s="475" t="s">
        <v>246</v>
      </c>
      <c r="C17" s="473">
        <v>2006</v>
      </c>
      <c r="D17" s="474" t="s">
        <v>5</v>
      </c>
      <c r="E17" s="475" t="s">
        <v>195</v>
      </c>
      <c r="F17" s="361"/>
      <c r="G17" s="480" t="s">
        <v>538</v>
      </c>
      <c r="H17" s="477">
        <v>33</v>
      </c>
      <c r="I17" s="650">
        <f t="shared" si="0"/>
        <v>4</v>
      </c>
      <c r="J17" s="653">
        <f>INDEX({20;18;16;15;14;13;12;11;10;9;8;7;6;5;4;3;2;1},MATCH(I17,{1;2;3;4;5;6;7;8;9;10;11;12;13;14;15;16;17;18},0))</f>
        <v>15</v>
      </c>
      <c r="K17" s="474"/>
      <c r="L17" s="684" t="s">
        <v>369</v>
      </c>
      <c r="M17" s="142"/>
      <c r="N17" s="125"/>
      <c r="O17" s="145"/>
      <c r="P17" s="155"/>
      <c r="Q17" s="37"/>
      <c r="R17" s="12"/>
    </row>
    <row r="18" spans="1:18" s="37" customFormat="1" ht="18.600000000000001" customHeight="1">
      <c r="A18" s="469">
        <v>5</v>
      </c>
      <c r="B18" s="478" t="s">
        <v>366</v>
      </c>
      <c r="C18" s="479">
        <v>2002</v>
      </c>
      <c r="D18" s="474" t="s">
        <v>4</v>
      </c>
      <c r="E18" s="475" t="s">
        <v>180</v>
      </c>
      <c r="F18" s="361" t="s">
        <v>323</v>
      </c>
      <c r="G18" s="480" t="s">
        <v>535</v>
      </c>
      <c r="H18" s="477">
        <v>26</v>
      </c>
      <c r="I18" s="650">
        <f t="shared" si="0"/>
        <v>5</v>
      </c>
      <c r="J18" s="653">
        <f>INDEX({20;18;16;15;14;13;12;11;10;9;8;7;6;5;4;3;2;1},MATCH(I18,{1;2;3;4;5;6;7;8;9;10;11;12;13;14;15;16;17;18},0))</f>
        <v>14</v>
      </c>
      <c r="K18" s="272"/>
      <c r="L18" s="482" t="s">
        <v>329</v>
      </c>
      <c r="M18" s="142"/>
      <c r="N18" s="125"/>
      <c r="O18" s="145"/>
      <c r="P18" s="154"/>
      <c r="R18" s="12"/>
    </row>
    <row r="19" spans="1:18" s="37" customFormat="1" ht="18.600000000000001" customHeight="1">
      <c r="A19" s="469">
        <v>6</v>
      </c>
      <c r="B19" s="478" t="s">
        <v>367</v>
      </c>
      <c r="C19" s="479">
        <v>2004</v>
      </c>
      <c r="D19" s="474" t="s">
        <v>5</v>
      </c>
      <c r="E19" s="475" t="s">
        <v>348</v>
      </c>
      <c r="F19" s="362" t="s">
        <v>351</v>
      </c>
      <c r="G19" s="480" t="s">
        <v>534</v>
      </c>
      <c r="H19" s="477">
        <v>11</v>
      </c>
      <c r="I19" s="650">
        <f t="shared" si="0"/>
        <v>6</v>
      </c>
      <c r="J19" s="653">
        <f>INDEX({20;18;16;15;14;13;12;11;10;9;8;7;6;5;4;3;2;1},MATCH(I19,{1;2;3;4;5;6;7;8;9;10;11;12;13;14;15;16;17;18},0))</f>
        <v>13</v>
      </c>
      <c r="K19" s="474"/>
      <c r="L19" s="475" t="s">
        <v>355</v>
      </c>
      <c r="M19" s="142"/>
      <c r="N19" s="125"/>
      <c r="O19" s="145"/>
      <c r="P19" s="154"/>
      <c r="R19" s="12"/>
    </row>
    <row r="20" spans="1:18" s="89" customFormat="1" ht="18.600000000000001" customHeight="1">
      <c r="A20" s="293"/>
      <c r="B20" s="220"/>
      <c r="C20" s="311"/>
      <c r="D20" s="375"/>
      <c r="E20" s="310"/>
      <c r="F20" s="391"/>
      <c r="G20" s="353"/>
      <c r="H20" s="375"/>
      <c r="I20" s="375"/>
      <c r="J20" s="311"/>
      <c r="K20" s="375"/>
      <c r="L20" s="310"/>
      <c r="M20" s="311"/>
      <c r="N20" s="375"/>
      <c r="O20" s="392"/>
      <c r="P20" s="393"/>
      <c r="R20" s="394"/>
    </row>
    <row r="21" spans="1:18" ht="18.600000000000001" customHeight="1">
      <c r="A21" s="293"/>
      <c r="B21" s="217"/>
      <c r="C21" s="142"/>
      <c r="D21" s="306"/>
      <c r="E21" s="306"/>
      <c r="F21" s="218"/>
      <c r="G21" s="173"/>
      <c r="H21" s="306"/>
      <c r="I21" s="306"/>
      <c r="J21" s="142"/>
      <c r="K21" s="144"/>
      <c r="L21" s="121"/>
      <c r="M21" s="142"/>
      <c r="N21" s="125"/>
      <c r="O21" s="145"/>
      <c r="P21" s="147"/>
      <c r="Q21" s="37"/>
      <c r="R21" s="38"/>
    </row>
    <row r="22" spans="1:18" ht="18.600000000000001" customHeight="1">
      <c r="A22" s="293"/>
      <c r="B22" s="217"/>
      <c r="C22" s="142"/>
      <c r="D22" s="306"/>
      <c r="E22" s="306"/>
      <c r="F22" s="218"/>
      <c r="G22" s="173"/>
      <c r="H22" s="306"/>
      <c r="I22" s="306"/>
      <c r="J22" s="142"/>
      <c r="K22" s="144"/>
      <c r="L22" s="121"/>
      <c r="M22" s="142"/>
      <c r="N22" s="125"/>
      <c r="O22" s="145"/>
      <c r="P22" s="154"/>
      <c r="Q22" s="37"/>
      <c r="R22" s="12"/>
    </row>
    <row r="23" spans="1:18" s="37" customFormat="1" ht="18.600000000000001" customHeight="1">
      <c r="A23" s="235" t="s">
        <v>15</v>
      </c>
      <c r="B23" s="235"/>
      <c r="C23" s="466" t="s">
        <v>414</v>
      </c>
      <c r="D23" s="467"/>
      <c r="E23" s="141"/>
      <c r="F23" s="235" t="s">
        <v>115</v>
      </c>
      <c r="G23" s="467"/>
      <c r="H23" s="235"/>
      <c r="I23" s="235"/>
      <c r="J23" s="467" t="s">
        <v>648</v>
      </c>
      <c r="K23" s="467"/>
      <c r="L23" s="467"/>
      <c r="M23" s="97"/>
      <c r="N23" s="7"/>
      <c r="O23" s="7"/>
      <c r="P23" s="7"/>
    </row>
    <row r="24" spans="1:18" ht="18.600000000000001" customHeight="1">
      <c r="A24" s="235"/>
      <c r="B24" s="235"/>
      <c r="C24" s="466"/>
      <c r="D24" s="467"/>
      <c r="E24" s="141"/>
      <c r="F24" s="235"/>
      <c r="G24" s="467"/>
      <c r="H24" s="235"/>
      <c r="I24" s="235"/>
      <c r="J24" s="467"/>
      <c r="K24" s="467"/>
      <c r="L24" s="467"/>
      <c r="M24" s="7"/>
      <c r="N24" s="7"/>
      <c r="O24" s="7"/>
      <c r="P24" s="7"/>
    </row>
    <row r="25" spans="1:18" ht="18.600000000000001" customHeight="1">
      <c r="A25" s="235" t="s">
        <v>16</v>
      </c>
      <c r="B25" s="235"/>
      <c r="C25" s="235" t="s">
        <v>415</v>
      </c>
      <c r="D25" s="235"/>
      <c r="E25" s="235"/>
      <c r="F25" s="235" t="s">
        <v>116</v>
      </c>
      <c r="G25" s="467"/>
      <c r="H25" s="235"/>
      <c r="I25" s="235"/>
      <c r="J25" s="467" t="s">
        <v>455</v>
      </c>
      <c r="K25" s="467"/>
      <c r="L25" s="467"/>
      <c r="M25" s="7"/>
      <c r="N25" s="7"/>
      <c r="O25" s="7"/>
      <c r="P25" s="7"/>
    </row>
    <row r="26" spans="1:18" ht="18.600000000000001" customHeight="1">
      <c r="A26" s="191"/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7"/>
      <c r="N26" s="7"/>
      <c r="O26" s="7"/>
      <c r="P26" s="7"/>
    </row>
    <row r="27" spans="1:18" ht="18.600000000000001" customHeight="1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</row>
    <row r="28" spans="1:18" ht="18.600000000000001" customHeight="1">
      <c r="A28" s="37"/>
      <c r="B28" s="37"/>
      <c r="C28" s="37"/>
      <c r="D28" s="37"/>
      <c r="E28" s="37"/>
      <c r="F28" s="37" t="s">
        <v>80</v>
      </c>
      <c r="G28" s="37"/>
      <c r="H28" s="37"/>
      <c r="I28" s="37"/>
      <c r="J28" s="37"/>
      <c r="K28" s="37"/>
      <c r="L28" s="37"/>
    </row>
  </sheetData>
  <sheetProtection selectLockedCells="1" selectUnlockedCells="1"/>
  <sortState ref="B14:L19">
    <sortCondition descending="1" ref="H14:H19"/>
  </sortState>
  <mergeCells count="26">
    <mergeCell ref="I8:K8"/>
    <mergeCell ref="D9:H9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A12:A13"/>
    <mergeCell ref="B12:B13"/>
    <mergeCell ref="L9:L10"/>
    <mergeCell ref="I12:I13"/>
    <mergeCell ref="J12:J13"/>
    <mergeCell ref="D10:H10"/>
    <mergeCell ref="E12:E13"/>
    <mergeCell ref="G12:G13"/>
    <mergeCell ref="H12:H13"/>
    <mergeCell ref="K12:K13"/>
    <mergeCell ref="C12:C13"/>
    <mergeCell ref="D12:D13"/>
    <mergeCell ref="L12:L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66FF"/>
  </sheetPr>
  <dimension ref="A1:O190"/>
  <sheetViews>
    <sheetView view="pageLayout" topLeftCell="A211" zoomScaleNormal="90" zoomScaleSheetLayoutView="90" workbookViewId="0">
      <selection sqref="A1:L88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4" width="14.7109375" customWidth="1"/>
    <col min="5" max="5" width="9.7109375" customWidth="1"/>
    <col min="6" max="6" width="13.85546875" customWidth="1"/>
    <col min="7" max="7" width="10.7109375" customWidth="1"/>
    <col min="8" max="8" width="12.85546875" customWidth="1"/>
    <col min="9" max="9" width="10.28515625" customWidth="1"/>
    <col min="10" max="10" width="37.140625" customWidth="1"/>
    <col min="11" max="12" width="0.140625" hidden="1" customWidth="1"/>
    <col min="13" max="13" width="0.140625" customWidth="1"/>
    <col min="14" max="14" width="5.28515625" customWidth="1"/>
    <col min="15" max="15" width="19.140625" customWidth="1"/>
    <col min="16" max="16" width="8.7109375" customWidth="1"/>
    <col min="17" max="241" width="9.140625" customWidth="1"/>
    <col min="242" max="242" width="8.85546875" customWidth="1"/>
    <col min="243" max="243" width="8.42578125" customWidth="1"/>
    <col min="244" max="244" width="7" customWidth="1"/>
    <col min="245" max="245" width="22.7109375" customWidth="1"/>
    <col min="246" max="246" width="17" customWidth="1"/>
    <col min="247" max="247" width="10.85546875" customWidth="1"/>
    <col min="248" max="248" width="10.42578125" customWidth="1"/>
    <col min="249" max="249" width="11.7109375" customWidth="1"/>
  </cols>
  <sheetData>
    <row r="1" spans="1:15" ht="15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108"/>
    </row>
    <row r="2" spans="1:15" ht="10.5" customHeight="1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09"/>
    </row>
    <row r="3" spans="1:15" ht="11.25" customHeight="1">
      <c r="A3" s="849" t="s">
        <v>159</v>
      </c>
      <c r="B3" s="849"/>
      <c r="C3" s="849"/>
      <c r="D3" s="849"/>
      <c r="E3" s="849"/>
      <c r="F3" s="849"/>
      <c r="G3" s="849"/>
      <c r="H3" s="849"/>
      <c r="I3" s="849"/>
      <c r="J3" s="849"/>
      <c r="K3" s="849"/>
      <c r="L3" s="849"/>
      <c r="M3" s="109"/>
    </row>
    <row r="4" spans="1:15" ht="11.25" customHeight="1">
      <c r="A4" s="867" t="s">
        <v>160</v>
      </c>
      <c r="B4" s="867"/>
      <c r="C4" s="867"/>
      <c r="D4" s="867"/>
      <c r="E4" s="867"/>
      <c r="F4" s="867"/>
      <c r="G4" s="867"/>
      <c r="H4" s="867"/>
      <c r="I4" s="867"/>
      <c r="J4" s="867"/>
      <c r="K4" s="867"/>
      <c r="L4" s="867"/>
      <c r="M4" s="110"/>
    </row>
    <row r="5" spans="1:15" ht="11.25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10"/>
      <c r="M5" s="110"/>
    </row>
    <row r="6" spans="1:15" ht="12.6" customHeight="1">
      <c r="A6" s="130"/>
      <c r="B6" s="130"/>
      <c r="C6" s="130"/>
      <c r="D6" s="819" t="s">
        <v>1</v>
      </c>
      <c r="E6" s="819"/>
      <c r="F6" s="819"/>
      <c r="G6" s="819"/>
      <c r="H6" s="819"/>
      <c r="I6" s="819"/>
      <c r="J6" s="191"/>
      <c r="K6" s="191"/>
    </row>
    <row r="7" spans="1:15" ht="12.6" customHeight="1">
      <c r="A7" s="130"/>
      <c r="B7" s="130"/>
      <c r="C7" s="130"/>
      <c r="D7" s="819" t="s">
        <v>114</v>
      </c>
      <c r="E7" s="819"/>
      <c r="F7" s="819"/>
      <c r="G7" s="819"/>
      <c r="H7" s="819"/>
      <c r="I7" s="819"/>
      <c r="J7" s="835" t="s">
        <v>308</v>
      </c>
      <c r="K7" s="835"/>
    </row>
    <row r="8" spans="1:15" ht="12.6" customHeight="1">
      <c r="A8" s="824" t="s">
        <v>540</v>
      </c>
      <c r="B8" s="825"/>
      <c r="C8" s="826"/>
      <c r="D8" s="289" t="s">
        <v>29</v>
      </c>
      <c r="E8" s="822" t="s">
        <v>428</v>
      </c>
      <c r="F8" s="822"/>
      <c r="G8" s="822"/>
      <c r="H8" s="822"/>
      <c r="I8" s="822"/>
      <c r="J8" s="249" t="s">
        <v>158</v>
      </c>
      <c r="K8" s="191"/>
    </row>
    <row r="9" spans="1:15" ht="12.6" customHeight="1">
      <c r="A9" s="69" t="s">
        <v>3</v>
      </c>
      <c r="B9" s="69" t="s">
        <v>4</v>
      </c>
      <c r="C9" s="69" t="s">
        <v>5</v>
      </c>
      <c r="D9" s="864">
        <v>147</v>
      </c>
      <c r="E9" s="865" t="s">
        <v>198</v>
      </c>
      <c r="F9" s="865"/>
      <c r="G9" s="865"/>
      <c r="H9" s="865"/>
      <c r="I9" s="865"/>
      <c r="J9" s="204" t="s">
        <v>118</v>
      </c>
      <c r="K9" s="244"/>
    </row>
    <row r="10" spans="1:15" ht="12.6" customHeight="1">
      <c r="A10" s="69">
        <v>146</v>
      </c>
      <c r="B10" s="69">
        <v>136</v>
      </c>
      <c r="C10" s="69">
        <v>115</v>
      </c>
      <c r="D10" s="830"/>
      <c r="E10" s="287" t="s">
        <v>208</v>
      </c>
      <c r="F10" s="283"/>
      <c r="G10" s="278"/>
      <c r="H10" s="278"/>
      <c r="I10" s="247"/>
      <c r="J10" s="204" t="s">
        <v>119</v>
      </c>
      <c r="K10" s="244"/>
    </row>
    <row r="11" spans="1:15" s="37" customFormat="1" ht="12.6" customHeight="1" thickBot="1">
      <c r="A11" s="855" t="s">
        <v>376</v>
      </c>
      <c r="B11" s="855"/>
      <c r="C11" s="855"/>
      <c r="D11" s="191"/>
      <c r="E11" s="191"/>
      <c r="F11" s="191"/>
      <c r="G11" s="191"/>
      <c r="H11" s="191"/>
      <c r="I11" s="191"/>
      <c r="J11" s="191"/>
      <c r="K11" s="191"/>
    </row>
    <row r="12" spans="1:15" s="37" customFormat="1" ht="20.45" customHeight="1" thickBot="1">
      <c r="A12" s="215" t="s">
        <v>170</v>
      </c>
      <c r="B12" s="380" t="s">
        <v>86</v>
      </c>
      <c r="C12" s="380" t="s">
        <v>81</v>
      </c>
      <c r="D12" s="35" t="s">
        <v>7</v>
      </c>
      <c r="E12" s="35" t="s">
        <v>8</v>
      </c>
      <c r="F12" s="35" t="s">
        <v>88</v>
      </c>
      <c r="G12" s="35" t="s">
        <v>89</v>
      </c>
      <c r="H12" s="35" t="s">
        <v>281</v>
      </c>
      <c r="I12" s="35" t="s">
        <v>13</v>
      </c>
      <c r="J12" s="205" t="s">
        <v>91</v>
      </c>
      <c r="K12" s="206"/>
      <c r="L12" s="7"/>
      <c r="M12" s="7"/>
    </row>
    <row r="13" spans="1:15" s="37" customFormat="1" ht="12.6" customHeight="1" thickBot="1">
      <c r="A13" s="861">
        <v>1</v>
      </c>
      <c r="B13" s="380">
        <v>1</v>
      </c>
      <c r="C13" s="279" t="s">
        <v>350</v>
      </c>
      <c r="D13" s="602">
        <v>2002</v>
      </c>
      <c r="E13" s="380" t="s">
        <v>5</v>
      </c>
      <c r="F13" s="207">
        <v>82.9</v>
      </c>
      <c r="G13" s="380">
        <v>31</v>
      </c>
      <c r="H13" s="380">
        <f>G13</f>
        <v>31</v>
      </c>
      <c r="I13" s="856" t="s">
        <v>4</v>
      </c>
      <c r="J13" s="691" t="s">
        <v>618</v>
      </c>
      <c r="K13" s="208"/>
      <c r="L13" s="5"/>
      <c r="M13" s="5"/>
    </row>
    <row r="14" spans="1:15" ht="12.6" customHeight="1">
      <c r="A14" s="862"/>
      <c r="B14" s="380">
        <v>2</v>
      </c>
      <c r="C14" s="279" t="s">
        <v>359</v>
      </c>
      <c r="D14" s="31">
        <v>1999</v>
      </c>
      <c r="E14" s="380" t="s">
        <v>5</v>
      </c>
      <c r="F14" s="207">
        <v>97.45</v>
      </c>
      <c r="G14" s="380">
        <v>33</v>
      </c>
      <c r="H14" s="380">
        <f>H13+G14</f>
        <v>64</v>
      </c>
      <c r="I14" s="857"/>
      <c r="J14" s="246" t="s">
        <v>355</v>
      </c>
      <c r="K14" s="208"/>
      <c r="L14" s="5"/>
      <c r="M14" s="5"/>
    </row>
    <row r="15" spans="1:15" s="37" customFormat="1" ht="12.6" customHeight="1" thickBot="1">
      <c r="A15" s="862"/>
      <c r="B15" s="380">
        <v>3</v>
      </c>
      <c r="C15" s="279" t="s">
        <v>347</v>
      </c>
      <c r="D15" s="31">
        <v>1999</v>
      </c>
      <c r="E15" s="380" t="s">
        <v>4</v>
      </c>
      <c r="F15" s="207">
        <v>84.7</v>
      </c>
      <c r="G15" s="380">
        <v>35</v>
      </c>
      <c r="H15" s="380">
        <f>H14+G15</f>
        <v>99</v>
      </c>
      <c r="I15" s="857"/>
      <c r="J15" s="246" t="s">
        <v>355</v>
      </c>
      <c r="K15" s="209"/>
      <c r="L15" s="106"/>
      <c r="M15" s="106"/>
      <c r="O15" s="37" t="s">
        <v>80</v>
      </c>
    </row>
    <row r="16" spans="1:15" s="37" customFormat="1" ht="12.6" customHeight="1" thickBot="1">
      <c r="A16" s="863"/>
      <c r="B16" s="380">
        <v>4</v>
      </c>
      <c r="C16" s="279" t="s">
        <v>358</v>
      </c>
      <c r="D16" s="31">
        <v>1986</v>
      </c>
      <c r="E16" s="380" t="s">
        <v>4</v>
      </c>
      <c r="F16" s="212">
        <v>94</v>
      </c>
      <c r="G16" s="380">
        <v>39</v>
      </c>
      <c r="H16" s="380">
        <f>H15+G16</f>
        <v>138</v>
      </c>
      <c r="I16" s="858"/>
      <c r="J16" s="691" t="s">
        <v>355</v>
      </c>
      <c r="K16" s="209"/>
      <c r="L16" s="106"/>
      <c r="M16" s="106"/>
    </row>
    <row r="17" spans="1:14" s="37" customFormat="1" ht="12.6" customHeight="1">
      <c r="A17" s="213" t="s">
        <v>93</v>
      </c>
      <c r="B17" s="692"/>
      <c r="C17" s="692"/>
      <c r="D17" s="692"/>
      <c r="E17" s="692"/>
      <c r="F17" s="96">
        <f>SUM(F14:F16)</f>
        <v>276.14999999999998</v>
      </c>
      <c r="G17" s="211"/>
      <c r="H17" s="149"/>
      <c r="I17" s="149"/>
      <c r="J17" s="211"/>
      <c r="K17" s="191"/>
      <c r="N17" s="7"/>
    </row>
    <row r="18" spans="1:14" s="37" customFormat="1" ht="12" customHeight="1">
      <c r="A18" s="213" t="s">
        <v>94</v>
      </c>
      <c r="B18" s="692"/>
      <c r="C18" s="692"/>
      <c r="D18" s="692"/>
      <c r="E18" s="692"/>
      <c r="F18" s="692"/>
      <c r="G18" s="692"/>
      <c r="H18" s="215">
        <f>H16</f>
        <v>138</v>
      </c>
      <c r="I18" s="422"/>
      <c r="J18" s="211"/>
      <c r="K18" s="191"/>
      <c r="N18" s="7"/>
    </row>
    <row r="19" spans="1:14" s="37" customFormat="1" ht="10.15" customHeight="1">
      <c r="A19" s="191"/>
      <c r="B19" s="191"/>
      <c r="C19" s="191"/>
      <c r="D19" s="191" t="s">
        <v>103</v>
      </c>
      <c r="E19" s="191" t="s">
        <v>80</v>
      </c>
      <c r="F19" s="191"/>
      <c r="G19" s="191"/>
      <c r="H19" s="191"/>
      <c r="I19" s="191"/>
      <c r="J19" s="191"/>
      <c r="K19" s="191"/>
    </row>
    <row r="20" spans="1:14" ht="12.6" customHeight="1">
      <c r="A20" s="419" t="s">
        <v>380</v>
      </c>
      <c r="B20" s="419"/>
      <c r="C20" s="419"/>
      <c r="D20" s="191"/>
      <c r="E20" s="191"/>
      <c r="F20" s="191"/>
      <c r="G20" s="191"/>
      <c r="H20" s="191"/>
      <c r="I20" s="191"/>
      <c r="J20" s="191"/>
      <c r="K20" s="191"/>
    </row>
    <row r="21" spans="1:14" ht="22.5">
      <c r="A21" s="215" t="s">
        <v>170</v>
      </c>
      <c r="B21" s="380" t="s">
        <v>86</v>
      </c>
      <c r="C21" s="380" t="s">
        <v>81</v>
      </c>
      <c r="D21" s="35" t="s">
        <v>7</v>
      </c>
      <c r="E21" s="35" t="s">
        <v>8</v>
      </c>
      <c r="F21" s="35" t="s">
        <v>88</v>
      </c>
      <c r="G21" s="35" t="s">
        <v>89</v>
      </c>
      <c r="H21" s="35" t="s">
        <v>281</v>
      </c>
      <c r="I21" s="35" t="s">
        <v>13</v>
      </c>
      <c r="J21" s="205" t="s">
        <v>91</v>
      </c>
      <c r="K21" s="191"/>
      <c r="M21" s="37"/>
    </row>
    <row r="22" spans="1:14" ht="12.6" customHeight="1">
      <c r="A22" s="866">
        <v>2</v>
      </c>
      <c r="B22" s="380">
        <v>1</v>
      </c>
      <c r="C22" s="41" t="s">
        <v>352</v>
      </c>
      <c r="D22" s="31">
        <v>2005</v>
      </c>
      <c r="E22" s="380" t="s">
        <v>5</v>
      </c>
      <c r="F22" s="207">
        <v>73.849999999999994</v>
      </c>
      <c r="G22" s="380">
        <v>30</v>
      </c>
      <c r="H22" s="380">
        <f>G22</f>
        <v>30</v>
      </c>
      <c r="I22" s="856" t="s">
        <v>4</v>
      </c>
      <c r="J22" s="364" t="s">
        <v>329</v>
      </c>
      <c r="K22" s="191"/>
      <c r="M22" s="37"/>
    </row>
    <row r="23" spans="1:14" ht="12.6" customHeight="1">
      <c r="A23" s="868"/>
      <c r="B23" s="380">
        <v>2</v>
      </c>
      <c r="C23" s="603" t="s">
        <v>378</v>
      </c>
      <c r="D23" s="693">
        <v>2000</v>
      </c>
      <c r="E23" s="694" t="s">
        <v>4</v>
      </c>
      <c r="F23" s="207">
        <v>109.4</v>
      </c>
      <c r="G23" s="380">
        <v>37</v>
      </c>
      <c r="H23" s="380">
        <f>H22+G23</f>
        <v>67</v>
      </c>
      <c r="I23" s="857"/>
      <c r="J23" s="364" t="s">
        <v>379</v>
      </c>
      <c r="K23" s="191"/>
      <c r="M23" s="37"/>
    </row>
    <row r="24" spans="1:14" ht="12.6" customHeight="1">
      <c r="A24" s="868"/>
      <c r="B24" s="380">
        <v>3</v>
      </c>
      <c r="C24" s="39" t="s">
        <v>360</v>
      </c>
      <c r="D24" s="32">
        <v>2000</v>
      </c>
      <c r="E24" s="32" t="s">
        <v>4</v>
      </c>
      <c r="F24" s="207">
        <v>86.95</v>
      </c>
      <c r="G24" s="380">
        <v>36</v>
      </c>
      <c r="H24" s="380">
        <f>H23+G24</f>
        <v>103</v>
      </c>
      <c r="I24" s="857"/>
      <c r="J24" s="246" t="s">
        <v>327</v>
      </c>
      <c r="K24" s="191"/>
      <c r="M24" s="12"/>
    </row>
    <row r="25" spans="1:14" ht="12.6" customHeight="1">
      <c r="A25" s="868"/>
      <c r="B25" s="380">
        <v>4</v>
      </c>
      <c r="C25" s="279" t="s">
        <v>377</v>
      </c>
      <c r="D25" s="31">
        <v>1979</v>
      </c>
      <c r="E25" s="380" t="s">
        <v>5</v>
      </c>
      <c r="F25" s="207">
        <v>102.4</v>
      </c>
      <c r="G25" s="380">
        <v>34</v>
      </c>
      <c r="H25" s="380">
        <f>H24+G25</f>
        <v>137</v>
      </c>
      <c r="I25" s="858"/>
      <c r="J25" s="42" t="s">
        <v>213</v>
      </c>
      <c r="K25" s="191"/>
      <c r="M25" s="37"/>
    </row>
    <row r="26" spans="1:14" ht="12.75" customHeight="1">
      <c r="A26" s="213" t="s">
        <v>93</v>
      </c>
      <c r="B26" s="692"/>
      <c r="C26" s="692"/>
      <c r="D26" s="692"/>
      <c r="E26" s="692"/>
      <c r="F26" s="695">
        <f>SUM(F22:F25)</f>
        <v>372.6</v>
      </c>
      <c r="G26" s="211"/>
      <c r="H26" s="149"/>
      <c r="I26" s="149"/>
      <c r="J26" s="211"/>
      <c r="K26" s="191"/>
      <c r="M26" s="37"/>
    </row>
    <row r="27" spans="1:14" ht="12.75" customHeight="1">
      <c r="A27" s="213" t="s">
        <v>94</v>
      </c>
      <c r="B27" s="692"/>
      <c r="C27" s="692"/>
      <c r="D27" s="692"/>
      <c r="E27" s="692"/>
      <c r="F27" s="692"/>
      <c r="G27" s="692"/>
      <c r="H27" s="215">
        <f>H25</f>
        <v>137</v>
      </c>
      <c r="I27" s="422"/>
      <c r="J27" s="211"/>
      <c r="K27" s="191"/>
      <c r="M27" s="37"/>
    </row>
    <row r="28" spans="1:14" ht="10.15" customHeight="1">
      <c r="A28" s="210"/>
      <c r="B28" s="210"/>
      <c r="C28" s="210"/>
      <c r="D28" s="210"/>
      <c r="E28" s="210"/>
      <c r="F28" s="210"/>
      <c r="G28" s="210"/>
      <c r="H28" s="118"/>
      <c r="I28" s="118"/>
      <c r="J28" s="191"/>
      <c r="K28" s="191"/>
      <c r="L28" s="37"/>
      <c r="M28" s="37"/>
    </row>
    <row r="29" spans="1:14" ht="12" customHeight="1">
      <c r="A29" s="855" t="s">
        <v>448</v>
      </c>
      <c r="B29" s="855"/>
      <c r="C29" s="855"/>
      <c r="D29" s="191"/>
      <c r="E29" s="191"/>
      <c r="F29" s="191"/>
      <c r="G29" s="191"/>
      <c r="H29" s="191"/>
      <c r="I29" s="191"/>
      <c r="J29" s="191"/>
      <c r="K29" s="191"/>
    </row>
    <row r="30" spans="1:14" ht="22.5">
      <c r="A30" s="215" t="s">
        <v>170</v>
      </c>
      <c r="B30" s="380" t="s">
        <v>86</v>
      </c>
      <c r="C30" s="380" t="s">
        <v>81</v>
      </c>
      <c r="D30" s="35" t="s">
        <v>7</v>
      </c>
      <c r="E30" s="35" t="s">
        <v>8</v>
      </c>
      <c r="F30" s="35" t="s">
        <v>88</v>
      </c>
      <c r="G30" s="35" t="s">
        <v>89</v>
      </c>
      <c r="H30" s="35" t="s">
        <v>281</v>
      </c>
      <c r="I30" s="35" t="s">
        <v>13</v>
      </c>
      <c r="J30" s="205" t="s">
        <v>91</v>
      </c>
      <c r="K30" s="191"/>
      <c r="L30" s="37"/>
      <c r="M30" s="37"/>
    </row>
    <row r="31" spans="1:14" ht="12.6" customHeight="1">
      <c r="A31" s="866">
        <v>3</v>
      </c>
      <c r="B31" s="380">
        <v>1</v>
      </c>
      <c r="C31" s="372" t="s">
        <v>435</v>
      </c>
      <c r="D31" s="67">
        <v>1994</v>
      </c>
      <c r="E31" s="67" t="s">
        <v>4</v>
      </c>
      <c r="F31" s="207">
        <v>62.9</v>
      </c>
      <c r="G31" s="380">
        <v>27</v>
      </c>
      <c r="H31" s="380">
        <f>G31</f>
        <v>27</v>
      </c>
      <c r="I31" s="856" t="s">
        <v>5</v>
      </c>
      <c r="J31" s="42" t="s">
        <v>197</v>
      </c>
      <c r="K31" s="191"/>
      <c r="L31" s="37"/>
      <c r="M31" s="37"/>
    </row>
    <row r="32" spans="1:14" ht="12.6" customHeight="1">
      <c r="A32" s="866"/>
      <c r="B32" s="380">
        <v>2</v>
      </c>
      <c r="C32" s="372" t="s">
        <v>231</v>
      </c>
      <c r="D32" s="67">
        <v>2002</v>
      </c>
      <c r="E32" s="67" t="s">
        <v>4</v>
      </c>
      <c r="F32" s="207">
        <v>73</v>
      </c>
      <c r="G32" s="380">
        <v>31</v>
      </c>
      <c r="H32" s="380">
        <f>H31+G32</f>
        <v>58</v>
      </c>
      <c r="I32" s="857"/>
      <c r="J32" s="246" t="s">
        <v>450</v>
      </c>
      <c r="K32" s="191"/>
      <c r="L32" s="37"/>
      <c r="M32" s="37"/>
    </row>
    <row r="33" spans="1:13" ht="12.6" customHeight="1">
      <c r="A33" s="866"/>
      <c r="B33" s="380">
        <v>3</v>
      </c>
      <c r="C33" s="372" t="s">
        <v>229</v>
      </c>
      <c r="D33" s="67">
        <v>1997</v>
      </c>
      <c r="E33" s="67" t="s">
        <v>3</v>
      </c>
      <c r="F33" s="207">
        <v>84.5</v>
      </c>
      <c r="G33" s="380">
        <v>34</v>
      </c>
      <c r="H33" s="380">
        <f>H32+G33</f>
        <v>92</v>
      </c>
      <c r="I33" s="857"/>
      <c r="J33" s="246" t="s">
        <v>451</v>
      </c>
      <c r="K33" s="211"/>
      <c r="L33" s="12"/>
      <c r="M33" s="12"/>
    </row>
    <row r="34" spans="1:13" ht="12.6" customHeight="1">
      <c r="A34" s="866"/>
      <c r="B34" s="380">
        <v>4</v>
      </c>
      <c r="C34" s="372" t="s">
        <v>449</v>
      </c>
      <c r="D34" s="67">
        <v>1995</v>
      </c>
      <c r="E34" s="67" t="s">
        <v>3</v>
      </c>
      <c r="F34" s="207">
        <v>99.35</v>
      </c>
      <c r="G34" s="380">
        <v>40</v>
      </c>
      <c r="H34" s="380">
        <f>H33+G34</f>
        <v>132</v>
      </c>
      <c r="I34" s="858"/>
      <c r="J34" s="246" t="s">
        <v>228</v>
      </c>
      <c r="K34" s="191"/>
      <c r="L34" s="37"/>
      <c r="M34" s="37"/>
    </row>
    <row r="35" spans="1:13" ht="12.75" customHeight="1">
      <c r="A35" s="859" t="s">
        <v>93</v>
      </c>
      <c r="B35" s="859"/>
      <c r="C35" s="859"/>
      <c r="D35" s="859"/>
      <c r="E35" s="696"/>
      <c r="F35" s="96">
        <f>SUM(F31:F34)</f>
        <v>319.75</v>
      </c>
      <c r="G35" s="211"/>
      <c r="H35" s="149"/>
      <c r="I35" s="149"/>
      <c r="J35" s="211"/>
      <c r="K35" s="191"/>
      <c r="L35" s="37"/>
      <c r="M35" s="37"/>
    </row>
    <row r="36" spans="1:13" ht="12.75" customHeight="1">
      <c r="A36" s="860" t="s">
        <v>94</v>
      </c>
      <c r="B36" s="860"/>
      <c r="C36" s="860"/>
      <c r="D36" s="860"/>
      <c r="E36" s="860"/>
      <c r="F36" s="860"/>
      <c r="G36" s="860"/>
      <c r="H36" s="215">
        <f>H34</f>
        <v>132</v>
      </c>
      <c r="I36" s="422"/>
      <c r="J36" s="211"/>
      <c r="K36" s="191"/>
      <c r="L36" s="37"/>
      <c r="M36" s="37"/>
    </row>
    <row r="37" spans="1:13" s="37" customFormat="1" ht="10.15" customHeight="1">
      <c r="A37" s="191"/>
      <c r="B37" s="191"/>
      <c r="C37" s="191"/>
      <c r="D37" s="191"/>
      <c r="E37" s="191"/>
      <c r="F37" s="191"/>
      <c r="G37" s="191"/>
      <c r="H37" s="191"/>
      <c r="I37" s="191"/>
      <c r="J37" s="191"/>
      <c r="K37" s="191"/>
    </row>
    <row r="38" spans="1:13" ht="15.75">
      <c r="A38" s="870" t="s">
        <v>209</v>
      </c>
      <c r="B38" s="870"/>
      <c r="C38" s="870"/>
      <c r="D38" s="191"/>
      <c r="E38" s="191"/>
      <c r="F38" s="191"/>
      <c r="G38" s="191"/>
      <c r="H38" s="191"/>
      <c r="I38" s="191"/>
      <c r="J38" s="191"/>
      <c r="K38" s="191"/>
    </row>
    <row r="39" spans="1:13" s="37" customFormat="1" ht="22.5">
      <c r="A39" s="215" t="s">
        <v>170</v>
      </c>
      <c r="B39" s="308" t="s">
        <v>86</v>
      </c>
      <c r="C39" s="308" t="s">
        <v>81</v>
      </c>
      <c r="D39" s="35" t="s">
        <v>7</v>
      </c>
      <c r="E39" s="35" t="s">
        <v>8</v>
      </c>
      <c r="F39" s="35" t="s">
        <v>88</v>
      </c>
      <c r="G39" s="35" t="s">
        <v>89</v>
      </c>
      <c r="H39" s="35" t="s">
        <v>281</v>
      </c>
      <c r="I39" s="35" t="s">
        <v>13</v>
      </c>
      <c r="J39" s="205" t="s">
        <v>91</v>
      </c>
      <c r="K39" s="191"/>
    </row>
    <row r="40" spans="1:13" s="37" customFormat="1" ht="15" customHeight="1">
      <c r="A40" s="861">
        <v>4</v>
      </c>
      <c r="B40" s="69">
        <v>1</v>
      </c>
      <c r="C40" s="224" t="s">
        <v>374</v>
      </c>
      <c r="D40" s="182">
        <v>2005</v>
      </c>
      <c r="E40" s="69" t="s">
        <v>5</v>
      </c>
      <c r="F40" s="690">
        <v>78.3</v>
      </c>
      <c r="G40" s="69">
        <v>30</v>
      </c>
      <c r="H40" s="69">
        <f>G40</f>
        <v>30</v>
      </c>
      <c r="I40" s="856" t="s">
        <v>5</v>
      </c>
      <c r="J40" s="68" t="s">
        <v>63</v>
      </c>
      <c r="K40" s="191"/>
    </row>
    <row r="41" spans="1:13" s="37" customFormat="1" ht="15" customHeight="1">
      <c r="A41" s="862"/>
      <c r="B41" s="69">
        <v>2</v>
      </c>
      <c r="C41" s="224" t="s">
        <v>219</v>
      </c>
      <c r="D41" s="182">
        <v>2003</v>
      </c>
      <c r="E41" s="69" t="s">
        <v>5</v>
      </c>
      <c r="F41" s="690">
        <v>76.900000000000006</v>
      </c>
      <c r="G41" s="69">
        <v>31</v>
      </c>
      <c r="H41" s="69">
        <f>H40+G41</f>
        <v>61</v>
      </c>
      <c r="I41" s="857"/>
      <c r="J41" s="68" t="s">
        <v>63</v>
      </c>
      <c r="K41" s="191"/>
    </row>
    <row r="42" spans="1:13" s="12" customFormat="1" ht="15" customHeight="1">
      <c r="A42" s="862"/>
      <c r="B42" s="69">
        <v>3</v>
      </c>
      <c r="C42" s="224" t="s">
        <v>220</v>
      </c>
      <c r="D42" s="182">
        <v>2004</v>
      </c>
      <c r="E42" s="69" t="s">
        <v>4</v>
      </c>
      <c r="F42" s="690">
        <v>67.150000000000006</v>
      </c>
      <c r="G42" s="69">
        <v>29</v>
      </c>
      <c r="H42" s="69">
        <f>H41+G42</f>
        <v>90</v>
      </c>
      <c r="I42" s="857"/>
      <c r="J42" s="68" t="s">
        <v>63</v>
      </c>
      <c r="K42" s="211"/>
    </row>
    <row r="43" spans="1:13" s="37" customFormat="1" ht="15" customHeight="1">
      <c r="A43" s="863"/>
      <c r="B43" s="69">
        <v>4</v>
      </c>
      <c r="C43" s="189" t="s">
        <v>218</v>
      </c>
      <c r="D43" s="174">
        <v>1998</v>
      </c>
      <c r="E43" s="69" t="s">
        <v>3</v>
      </c>
      <c r="F43" s="690">
        <v>90</v>
      </c>
      <c r="G43" s="69">
        <v>40</v>
      </c>
      <c r="H43" s="69">
        <f>H42+G43</f>
        <v>130</v>
      </c>
      <c r="I43" s="858"/>
      <c r="J43" s="68" t="s">
        <v>63</v>
      </c>
      <c r="K43" s="191"/>
    </row>
    <row r="44" spans="1:13" s="37" customFormat="1" ht="12.6" customHeight="1">
      <c r="A44" s="213" t="s">
        <v>93</v>
      </c>
      <c r="B44" s="214"/>
      <c r="C44" s="214"/>
      <c r="D44" s="214"/>
      <c r="E44" s="214"/>
      <c r="F44" s="105">
        <f>SUM(F40:F43)</f>
        <v>312.35000000000002</v>
      </c>
      <c r="G44" s="119"/>
      <c r="H44" s="121"/>
      <c r="I44" s="121"/>
      <c r="J44" s="119"/>
      <c r="K44" s="191"/>
    </row>
    <row r="45" spans="1:13" ht="12.75" customHeight="1">
      <c r="A45" s="213" t="s">
        <v>94</v>
      </c>
      <c r="B45" s="214"/>
      <c r="C45" s="214"/>
      <c r="D45" s="214"/>
      <c r="E45" s="214"/>
      <c r="F45" s="214"/>
      <c r="G45" s="214"/>
      <c r="H45" s="124">
        <f>H43</f>
        <v>130</v>
      </c>
      <c r="I45" s="423"/>
      <c r="J45" s="119"/>
      <c r="K45" s="191"/>
      <c r="M45" s="37"/>
    </row>
    <row r="46" spans="1:13" ht="12.75" customHeight="1">
      <c r="A46" s="213"/>
      <c r="B46" s="214"/>
      <c r="C46" s="214"/>
      <c r="D46" s="214"/>
      <c r="E46" s="214"/>
      <c r="F46" s="214"/>
      <c r="G46" s="214"/>
      <c r="H46" s="382"/>
      <c r="I46" s="382"/>
      <c r="J46" s="191"/>
      <c r="K46" s="191"/>
      <c r="M46" s="37"/>
    </row>
    <row r="47" spans="1:13" ht="12.75" customHeight="1">
      <c r="A47" s="213"/>
      <c r="B47" s="214"/>
      <c r="C47" s="214"/>
      <c r="D47" s="214"/>
      <c r="E47" s="214"/>
      <c r="F47" s="214"/>
      <c r="G47" s="214"/>
      <c r="H47" s="382"/>
      <c r="I47" s="382"/>
      <c r="J47" s="191"/>
      <c r="K47" s="191"/>
      <c r="M47" s="37"/>
    </row>
    <row r="48" spans="1:13" s="37" customFormat="1" ht="12.6" customHeight="1">
      <c r="A48" s="855" t="s">
        <v>207</v>
      </c>
      <c r="B48" s="855"/>
      <c r="C48" s="855"/>
      <c r="D48" s="191"/>
      <c r="E48" s="191"/>
      <c r="F48" s="191"/>
      <c r="G48" s="191"/>
      <c r="H48" s="191"/>
      <c r="I48" s="191"/>
      <c r="J48" s="191"/>
      <c r="K48" s="191"/>
    </row>
    <row r="49" spans="1:13" s="37" customFormat="1" ht="22.5">
      <c r="A49" s="215" t="s">
        <v>170</v>
      </c>
      <c r="B49" s="328" t="s">
        <v>86</v>
      </c>
      <c r="C49" s="328" t="s">
        <v>81</v>
      </c>
      <c r="D49" s="35" t="s">
        <v>7</v>
      </c>
      <c r="E49" s="35" t="s">
        <v>8</v>
      </c>
      <c r="F49" s="35" t="s">
        <v>88</v>
      </c>
      <c r="G49" s="35" t="s">
        <v>89</v>
      </c>
      <c r="H49" s="35" t="s">
        <v>281</v>
      </c>
      <c r="I49" s="35" t="s">
        <v>13</v>
      </c>
      <c r="J49" s="205" t="s">
        <v>91</v>
      </c>
      <c r="K49" s="191"/>
    </row>
    <row r="50" spans="1:13" s="37" customFormat="1" ht="15" customHeight="1">
      <c r="A50" s="866">
        <v>5</v>
      </c>
      <c r="B50" s="69">
        <v>1</v>
      </c>
      <c r="C50" s="395" t="s">
        <v>288</v>
      </c>
      <c r="D50" s="332">
        <v>2003</v>
      </c>
      <c r="E50" s="332" t="s">
        <v>5</v>
      </c>
      <c r="F50" s="690">
        <v>79.849999999999994</v>
      </c>
      <c r="G50" s="69">
        <v>28</v>
      </c>
      <c r="H50" s="69">
        <f>G50</f>
        <v>28</v>
      </c>
      <c r="I50" s="856" t="s">
        <v>5</v>
      </c>
      <c r="J50" s="68" t="s">
        <v>128</v>
      </c>
      <c r="K50" s="191"/>
    </row>
    <row r="51" spans="1:13" s="12" customFormat="1" ht="15" customHeight="1">
      <c r="A51" s="868"/>
      <c r="B51" s="69">
        <v>2</v>
      </c>
      <c r="C51" s="395" t="s">
        <v>289</v>
      </c>
      <c r="D51" s="332">
        <v>1990</v>
      </c>
      <c r="E51" s="332" t="s">
        <v>5</v>
      </c>
      <c r="F51" s="697">
        <v>81.5</v>
      </c>
      <c r="G51" s="69">
        <v>30</v>
      </c>
      <c r="H51" s="69">
        <f>H50+G51</f>
        <v>58</v>
      </c>
      <c r="I51" s="857"/>
      <c r="J51" s="68" t="s">
        <v>53</v>
      </c>
      <c r="K51" s="211"/>
    </row>
    <row r="52" spans="1:13" s="37" customFormat="1" ht="15" customHeight="1">
      <c r="A52" s="868"/>
      <c r="B52" s="69">
        <v>3</v>
      </c>
      <c r="C52" s="395" t="s">
        <v>291</v>
      </c>
      <c r="D52" s="332">
        <v>1978</v>
      </c>
      <c r="E52" s="332" t="s">
        <v>54</v>
      </c>
      <c r="F52" s="105">
        <v>94.6</v>
      </c>
      <c r="G52" s="698">
        <v>34</v>
      </c>
      <c r="H52" s="69">
        <f>H51+G52</f>
        <v>92</v>
      </c>
      <c r="I52" s="857"/>
      <c r="J52" s="68" t="s">
        <v>53</v>
      </c>
      <c r="K52" s="191"/>
    </row>
    <row r="53" spans="1:13" s="37" customFormat="1" ht="15" customHeight="1">
      <c r="A53" s="868"/>
      <c r="B53" s="69">
        <v>4</v>
      </c>
      <c r="C53" s="189" t="s">
        <v>130</v>
      </c>
      <c r="D53" s="174">
        <v>2003</v>
      </c>
      <c r="E53" s="69" t="s">
        <v>5</v>
      </c>
      <c r="F53" s="690">
        <v>109.75</v>
      </c>
      <c r="G53" s="698">
        <v>36</v>
      </c>
      <c r="H53" s="69">
        <f>H52+G53</f>
        <v>128</v>
      </c>
      <c r="I53" s="858"/>
      <c r="J53" s="68" t="s">
        <v>132</v>
      </c>
      <c r="K53" s="191"/>
    </row>
    <row r="54" spans="1:13" ht="12.75" customHeight="1">
      <c r="A54" s="213" t="s">
        <v>93</v>
      </c>
      <c r="B54" s="420"/>
      <c r="C54" s="420"/>
      <c r="D54" s="420"/>
      <c r="E54" s="420"/>
      <c r="F54" s="105">
        <f>SUM(F50:F53)</f>
        <v>365.7</v>
      </c>
      <c r="G54" s="119"/>
      <c r="H54" s="121"/>
      <c r="I54" s="121"/>
      <c r="J54" s="119"/>
      <c r="K54" s="191"/>
      <c r="L54" s="37"/>
      <c r="M54" s="37"/>
    </row>
    <row r="55" spans="1:13" s="37" customFormat="1" ht="12.6" customHeight="1">
      <c r="A55" s="327" t="s">
        <v>94</v>
      </c>
      <c r="B55" s="420"/>
      <c r="C55" s="420"/>
      <c r="D55" s="420"/>
      <c r="E55" s="420"/>
      <c r="F55" s="420"/>
      <c r="G55" s="420"/>
      <c r="H55" s="124">
        <f>H53</f>
        <v>128</v>
      </c>
      <c r="I55" s="423"/>
      <c r="J55" s="699"/>
      <c r="K55" s="191"/>
    </row>
    <row r="56" spans="1:13" s="37" customFormat="1" ht="12.6" customHeight="1">
      <c r="A56" s="191"/>
      <c r="B56" s="191"/>
      <c r="C56" s="191"/>
      <c r="D56" s="191"/>
      <c r="E56" s="191"/>
      <c r="F56" s="191"/>
      <c r="G56" s="191"/>
      <c r="H56" s="191"/>
      <c r="I56" s="191"/>
      <c r="J56" s="191"/>
      <c r="K56" s="191"/>
    </row>
    <row r="57" spans="1:13" ht="12.6" customHeight="1">
      <c r="A57" s="869" t="s">
        <v>383</v>
      </c>
      <c r="B57" s="869"/>
      <c r="C57" s="869"/>
      <c r="D57" s="191"/>
      <c r="E57" s="191"/>
      <c r="F57" s="191"/>
      <c r="G57" s="191"/>
      <c r="H57" s="191"/>
      <c r="I57" s="191"/>
      <c r="J57" s="191"/>
      <c r="K57" s="191"/>
    </row>
    <row r="58" spans="1:13" s="37" customFormat="1" ht="22.5">
      <c r="A58" s="215" t="s">
        <v>170</v>
      </c>
      <c r="B58" s="380" t="s">
        <v>86</v>
      </c>
      <c r="C58" s="380" t="s">
        <v>81</v>
      </c>
      <c r="D58" s="35" t="s">
        <v>7</v>
      </c>
      <c r="E58" s="35" t="s">
        <v>8</v>
      </c>
      <c r="F58" s="35" t="s">
        <v>88</v>
      </c>
      <c r="G58" s="35" t="s">
        <v>89</v>
      </c>
      <c r="H58" s="35" t="s">
        <v>281</v>
      </c>
      <c r="I58" s="35" t="s">
        <v>13</v>
      </c>
      <c r="J58" s="205" t="s">
        <v>91</v>
      </c>
      <c r="K58" s="191"/>
    </row>
    <row r="59" spans="1:13" s="37" customFormat="1" ht="15" customHeight="1">
      <c r="A59" s="861">
        <v>6</v>
      </c>
      <c r="B59" s="69">
        <v>1</v>
      </c>
      <c r="C59" s="357" t="s">
        <v>381</v>
      </c>
      <c r="D59" s="363">
        <v>2000</v>
      </c>
      <c r="E59" s="360" t="s">
        <v>5</v>
      </c>
      <c r="F59" s="690">
        <v>77.75</v>
      </c>
      <c r="G59" s="69">
        <v>26</v>
      </c>
      <c r="H59" s="69">
        <f>G59</f>
        <v>26</v>
      </c>
      <c r="I59" s="856" t="s">
        <v>5</v>
      </c>
      <c r="J59" s="326" t="s">
        <v>382</v>
      </c>
      <c r="K59" s="191"/>
    </row>
    <row r="60" spans="1:13" s="37" customFormat="1" ht="15" customHeight="1">
      <c r="A60" s="862"/>
      <c r="B60" s="69">
        <v>2</v>
      </c>
      <c r="C60" s="357" t="s">
        <v>255</v>
      </c>
      <c r="D60" s="363">
        <v>2001</v>
      </c>
      <c r="E60" s="360" t="s">
        <v>4</v>
      </c>
      <c r="F60" s="690">
        <v>72.650000000000006</v>
      </c>
      <c r="G60" s="69">
        <v>27</v>
      </c>
      <c r="H60" s="69">
        <f>H59+G60</f>
        <v>53</v>
      </c>
      <c r="I60" s="857"/>
      <c r="J60" s="326" t="s">
        <v>382</v>
      </c>
      <c r="K60" s="191"/>
    </row>
    <row r="61" spans="1:13" s="12" customFormat="1" ht="15" customHeight="1">
      <c r="A61" s="862"/>
      <c r="B61" s="69">
        <v>3</v>
      </c>
      <c r="C61" s="224" t="s">
        <v>254</v>
      </c>
      <c r="D61" s="174">
        <v>2000</v>
      </c>
      <c r="E61" s="69" t="s">
        <v>4</v>
      </c>
      <c r="F61" s="690">
        <v>67.95</v>
      </c>
      <c r="G61" s="69">
        <v>34</v>
      </c>
      <c r="H61" s="69">
        <f>H60+G61</f>
        <v>87</v>
      </c>
      <c r="I61" s="857"/>
      <c r="J61" s="68" t="s">
        <v>382</v>
      </c>
      <c r="K61" s="211"/>
    </row>
    <row r="62" spans="1:13" s="37" customFormat="1" ht="15" customHeight="1">
      <c r="A62" s="863"/>
      <c r="B62" s="69">
        <v>4</v>
      </c>
      <c r="C62" s="184" t="s">
        <v>252</v>
      </c>
      <c r="D62" s="182">
        <v>2000</v>
      </c>
      <c r="E62" s="182" t="s">
        <v>5</v>
      </c>
      <c r="F62" s="690">
        <v>81.25</v>
      </c>
      <c r="G62" s="69">
        <v>33</v>
      </c>
      <c r="H62" s="69">
        <f>H61+G62</f>
        <v>120</v>
      </c>
      <c r="I62" s="858"/>
      <c r="J62" s="188" t="s">
        <v>382</v>
      </c>
      <c r="K62" s="191"/>
    </row>
    <row r="63" spans="1:13" s="37" customFormat="1" ht="12.6" customHeight="1">
      <c r="A63" s="213" t="s">
        <v>93</v>
      </c>
      <c r="B63" s="214"/>
      <c r="C63" s="214"/>
      <c r="D63" s="214"/>
      <c r="E63" s="214"/>
      <c r="F63" s="105">
        <f>SUM(F59:F62)</f>
        <v>299.60000000000002</v>
      </c>
      <c r="G63" s="119"/>
      <c r="H63" s="121"/>
      <c r="I63" s="121"/>
      <c r="J63" s="119"/>
      <c r="K63" s="191"/>
    </row>
    <row r="64" spans="1:13" ht="12.75" customHeight="1">
      <c r="A64" s="213" t="s">
        <v>94</v>
      </c>
      <c r="B64" s="214"/>
      <c r="C64" s="214"/>
      <c r="D64" s="214"/>
      <c r="E64" s="214"/>
      <c r="F64" s="214"/>
      <c r="G64" s="214"/>
      <c r="H64" s="124">
        <f>H62</f>
        <v>120</v>
      </c>
      <c r="I64" s="423"/>
      <c r="J64" s="119"/>
      <c r="K64" s="191"/>
      <c r="L64" s="37"/>
      <c r="M64" s="37"/>
    </row>
    <row r="65" spans="1:14" ht="12.6" customHeight="1">
      <c r="A65" s="191"/>
      <c r="B65" s="191"/>
      <c r="C65" s="191"/>
      <c r="D65" s="191"/>
      <c r="E65" s="191"/>
      <c r="F65" s="191"/>
      <c r="G65" s="191"/>
      <c r="H65" s="191"/>
      <c r="I65" s="191"/>
      <c r="J65" s="191"/>
      <c r="K65" s="191"/>
    </row>
    <row r="66" spans="1:14" ht="15.75">
      <c r="A66" s="870" t="s">
        <v>452</v>
      </c>
      <c r="B66" s="870"/>
      <c r="C66" s="870"/>
      <c r="D66" s="191"/>
      <c r="E66" s="191"/>
      <c r="F66" s="191"/>
      <c r="G66" s="191"/>
      <c r="H66" s="191"/>
      <c r="I66" s="191"/>
      <c r="J66" s="191"/>
      <c r="K66" s="191"/>
    </row>
    <row r="67" spans="1:14" ht="22.5">
      <c r="A67" s="215" t="s">
        <v>170</v>
      </c>
      <c r="B67" s="380" t="s">
        <v>86</v>
      </c>
      <c r="C67" s="380" t="s">
        <v>81</v>
      </c>
      <c r="D67" s="35" t="s">
        <v>7</v>
      </c>
      <c r="E67" s="35" t="s">
        <v>8</v>
      </c>
      <c r="F67" s="35" t="s">
        <v>88</v>
      </c>
      <c r="G67" s="35" t="s">
        <v>89</v>
      </c>
      <c r="H67" s="35" t="s">
        <v>281</v>
      </c>
      <c r="I67" s="35" t="s">
        <v>13</v>
      </c>
      <c r="J67" s="205" t="s">
        <v>91</v>
      </c>
      <c r="K67" s="191"/>
    </row>
    <row r="68" spans="1:14" ht="13.15" customHeight="1">
      <c r="A68" s="871">
        <v>7</v>
      </c>
      <c r="B68" s="69">
        <v>1</v>
      </c>
      <c r="C68" s="224" t="s">
        <v>400</v>
      </c>
      <c r="D68" s="174">
        <v>1993</v>
      </c>
      <c r="E68" s="69" t="s">
        <v>4</v>
      </c>
      <c r="F68" s="690">
        <v>73.55</v>
      </c>
      <c r="G68" s="69">
        <v>27</v>
      </c>
      <c r="H68" s="69">
        <f>G68</f>
        <v>27</v>
      </c>
      <c r="I68" s="872" t="s">
        <v>5</v>
      </c>
      <c r="J68" s="68" t="s">
        <v>453</v>
      </c>
      <c r="K68" s="191"/>
    </row>
    <row r="69" spans="1:14" ht="13.15" customHeight="1">
      <c r="A69" s="862"/>
      <c r="B69" s="69">
        <v>2</v>
      </c>
      <c r="C69" s="189" t="s">
        <v>337</v>
      </c>
      <c r="D69" s="174">
        <v>1994</v>
      </c>
      <c r="E69" s="69" t="s">
        <v>4</v>
      </c>
      <c r="F69" s="690">
        <v>72.95</v>
      </c>
      <c r="G69" s="69">
        <v>25</v>
      </c>
      <c r="H69" s="69">
        <f>H68+G69</f>
        <v>52</v>
      </c>
      <c r="I69" s="857"/>
      <c r="J69" s="242" t="s">
        <v>341</v>
      </c>
      <c r="K69" s="191"/>
    </row>
    <row r="70" spans="1:14" ht="13.15" customHeight="1">
      <c r="A70" s="862"/>
      <c r="B70" s="69">
        <v>3</v>
      </c>
      <c r="C70" s="184" t="s">
        <v>224</v>
      </c>
      <c r="D70" s="187">
        <v>1996</v>
      </c>
      <c r="E70" s="69" t="s">
        <v>4</v>
      </c>
      <c r="F70" s="690">
        <v>72.849999999999994</v>
      </c>
      <c r="G70" s="69">
        <v>30</v>
      </c>
      <c r="H70" s="69">
        <f>H69+G70</f>
        <v>82</v>
      </c>
      <c r="I70" s="857"/>
      <c r="J70" s="186" t="s">
        <v>454</v>
      </c>
      <c r="K70" s="191"/>
    </row>
    <row r="71" spans="1:14" ht="13.15" customHeight="1">
      <c r="A71" s="863"/>
      <c r="B71" s="69">
        <v>4</v>
      </c>
      <c r="C71" s="230" t="s">
        <v>225</v>
      </c>
      <c r="D71" s="174">
        <v>1998</v>
      </c>
      <c r="E71" s="69" t="s">
        <v>3</v>
      </c>
      <c r="F71" s="690">
        <v>84.9</v>
      </c>
      <c r="G71" s="69">
        <v>38</v>
      </c>
      <c r="H71" s="69">
        <f>H70+G71</f>
        <v>120</v>
      </c>
      <c r="I71" s="858"/>
      <c r="J71" s="188" t="s">
        <v>453</v>
      </c>
      <c r="K71" s="191"/>
    </row>
    <row r="72" spans="1:14">
      <c r="A72" s="213" t="s">
        <v>93</v>
      </c>
      <c r="B72" s="214"/>
      <c r="C72" s="214"/>
      <c r="D72" s="214"/>
      <c r="E72" s="214"/>
      <c r="F72" s="105">
        <f>SUM(F68:F71)</f>
        <v>304.25</v>
      </c>
      <c r="G72" s="119"/>
      <c r="H72" s="121"/>
      <c r="I72" s="121"/>
      <c r="J72" s="119"/>
      <c r="K72" s="191"/>
    </row>
    <row r="73" spans="1:14">
      <c r="A73" s="213" t="s">
        <v>94</v>
      </c>
      <c r="B73" s="214"/>
      <c r="C73" s="214"/>
      <c r="D73" s="214"/>
      <c r="E73" s="214"/>
      <c r="F73" s="214"/>
      <c r="G73" s="214"/>
      <c r="H73" s="124">
        <f>H71</f>
        <v>120</v>
      </c>
      <c r="I73" s="423"/>
      <c r="J73" s="119"/>
      <c r="K73" s="191"/>
    </row>
    <row r="74" spans="1:14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N74" t="s">
        <v>80</v>
      </c>
    </row>
    <row r="75" spans="1:14" ht="15.75">
      <c r="A75" s="855" t="s">
        <v>204</v>
      </c>
      <c r="B75" s="855"/>
      <c r="C75" s="855"/>
      <c r="D75" s="191"/>
      <c r="E75" s="191"/>
      <c r="F75" s="191"/>
      <c r="G75" s="191"/>
      <c r="H75" s="191"/>
      <c r="I75" s="191"/>
      <c r="J75" s="191"/>
      <c r="K75" s="191"/>
    </row>
    <row r="76" spans="1:14" ht="22.5">
      <c r="A76" s="215" t="s">
        <v>170</v>
      </c>
      <c r="B76" s="380" t="s">
        <v>86</v>
      </c>
      <c r="C76" s="380" t="s">
        <v>81</v>
      </c>
      <c r="D76" s="35" t="s">
        <v>7</v>
      </c>
      <c r="E76" s="35" t="s">
        <v>8</v>
      </c>
      <c r="F76" s="35" t="s">
        <v>88</v>
      </c>
      <c r="G76" s="35" t="s">
        <v>89</v>
      </c>
      <c r="H76" s="35" t="s">
        <v>281</v>
      </c>
      <c r="I76" s="35" t="s">
        <v>13</v>
      </c>
      <c r="J76" s="205" t="s">
        <v>91</v>
      </c>
      <c r="K76" s="191"/>
    </row>
    <row r="77" spans="1:14" ht="13.15" customHeight="1">
      <c r="A77" s="866">
        <v>8</v>
      </c>
      <c r="B77" s="380">
        <v>1</v>
      </c>
      <c r="C77" s="372" t="s">
        <v>206</v>
      </c>
      <c r="D77" s="67">
        <v>1994</v>
      </c>
      <c r="E77" s="67" t="s">
        <v>4</v>
      </c>
      <c r="F77" s="207">
        <v>73</v>
      </c>
      <c r="G77" s="380">
        <v>32</v>
      </c>
      <c r="H77" s="380">
        <f>G77</f>
        <v>32</v>
      </c>
      <c r="I77" s="856"/>
      <c r="J77" s="292" t="s">
        <v>192</v>
      </c>
      <c r="K77" s="191"/>
    </row>
    <row r="78" spans="1:14" ht="13.15" customHeight="1">
      <c r="A78" s="866"/>
      <c r="B78" s="380">
        <v>2</v>
      </c>
      <c r="C78" s="372" t="s">
        <v>339</v>
      </c>
      <c r="D78" s="67">
        <v>2006</v>
      </c>
      <c r="E78" s="67" t="s">
        <v>5</v>
      </c>
      <c r="F78" s="207">
        <v>72.25</v>
      </c>
      <c r="G78" s="380">
        <v>21</v>
      </c>
      <c r="H78" s="380">
        <f>H77+G78</f>
        <v>53</v>
      </c>
      <c r="I78" s="857"/>
      <c r="J78" s="292" t="s">
        <v>343</v>
      </c>
      <c r="K78" s="191"/>
    </row>
    <row r="79" spans="1:14" ht="13.15" customHeight="1">
      <c r="A79" s="866"/>
      <c r="B79" s="380">
        <v>3</v>
      </c>
      <c r="C79" s="372" t="s">
        <v>446</v>
      </c>
      <c r="D79" s="67">
        <v>2006</v>
      </c>
      <c r="E79" s="67" t="s">
        <v>5</v>
      </c>
      <c r="F79" s="207">
        <v>92.25</v>
      </c>
      <c r="G79" s="380">
        <v>26</v>
      </c>
      <c r="H79" s="380">
        <f>H78+G79</f>
        <v>79</v>
      </c>
      <c r="I79" s="857"/>
      <c r="J79" s="700" t="s">
        <v>357</v>
      </c>
      <c r="K79" s="191"/>
    </row>
    <row r="80" spans="1:14" ht="13.15" customHeight="1">
      <c r="A80" s="866"/>
      <c r="B80" s="380">
        <v>4</v>
      </c>
      <c r="C80" s="372" t="s">
        <v>205</v>
      </c>
      <c r="D80" s="67">
        <v>1994</v>
      </c>
      <c r="E80" s="67" t="s">
        <v>3</v>
      </c>
      <c r="F80" s="207">
        <v>77.75</v>
      </c>
      <c r="G80" s="380">
        <v>35</v>
      </c>
      <c r="H80" s="380">
        <f>H79+G80</f>
        <v>114</v>
      </c>
      <c r="I80" s="858"/>
      <c r="J80" s="700" t="s">
        <v>447</v>
      </c>
      <c r="K80" s="191"/>
    </row>
    <row r="81" spans="1:14">
      <c r="A81" s="859" t="s">
        <v>93</v>
      </c>
      <c r="B81" s="859"/>
      <c r="C81" s="859"/>
      <c r="D81" s="859"/>
      <c r="E81" s="696"/>
      <c r="F81" s="96">
        <f>SUM(F77:F80)</f>
        <v>315.25</v>
      </c>
      <c r="G81" s="211"/>
      <c r="H81" s="149"/>
      <c r="I81" s="149"/>
      <c r="J81" s="211"/>
      <c r="K81" s="191"/>
    </row>
    <row r="82" spans="1:14">
      <c r="A82" s="860" t="s">
        <v>94</v>
      </c>
      <c r="B82" s="860"/>
      <c r="C82" s="860"/>
      <c r="D82" s="860"/>
      <c r="E82" s="860"/>
      <c r="F82" s="860"/>
      <c r="G82" s="860"/>
      <c r="H82" s="215">
        <f>H80</f>
        <v>114</v>
      </c>
      <c r="I82" s="422"/>
      <c r="J82" s="211"/>
      <c r="K82" s="191"/>
    </row>
    <row r="83" spans="1:14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</row>
    <row r="84" spans="1:14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</row>
    <row r="85" spans="1:14" ht="15">
      <c r="A85" s="119" t="s">
        <v>15</v>
      </c>
      <c r="B85" s="119"/>
      <c r="C85" s="120"/>
      <c r="D85" s="120" t="s">
        <v>414</v>
      </c>
      <c r="E85" s="121"/>
      <c r="F85" s="119"/>
      <c r="G85" s="119" t="s">
        <v>115</v>
      </c>
      <c r="H85" s="191"/>
      <c r="I85" s="119"/>
      <c r="J85" s="191" t="s">
        <v>648</v>
      </c>
      <c r="K85" s="191"/>
      <c r="L85" s="467"/>
      <c r="M85" s="191"/>
      <c r="N85" s="191"/>
    </row>
    <row r="86" spans="1:14" ht="15">
      <c r="A86" s="119"/>
      <c r="B86" s="119"/>
      <c r="C86" s="120"/>
      <c r="D86" s="191"/>
      <c r="E86" s="121"/>
      <c r="F86" s="119"/>
      <c r="G86" s="191"/>
      <c r="H86" s="119"/>
      <c r="I86" s="191"/>
      <c r="J86" s="191"/>
      <c r="K86" s="467"/>
      <c r="L86" s="467"/>
      <c r="M86" s="191"/>
      <c r="N86" s="191"/>
    </row>
    <row r="87" spans="1:14" ht="15">
      <c r="A87" s="119" t="s">
        <v>16</v>
      </c>
      <c r="B87" s="119"/>
      <c r="C87" s="119"/>
      <c r="D87" s="119" t="s">
        <v>415</v>
      </c>
      <c r="E87" s="119"/>
      <c r="F87" s="119"/>
      <c r="G87" s="119" t="s">
        <v>116</v>
      </c>
      <c r="H87" s="191"/>
      <c r="I87" s="119"/>
      <c r="J87" s="191" t="s">
        <v>455</v>
      </c>
      <c r="K87" s="191"/>
      <c r="L87" s="467"/>
      <c r="M87" s="191"/>
      <c r="N87" s="191"/>
    </row>
    <row r="88" spans="1:14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</row>
    <row r="89" spans="1:14">
      <c r="A89" s="191"/>
      <c r="B89" s="191"/>
      <c r="C89" s="227"/>
      <c r="D89" s="276"/>
      <c r="E89" s="378"/>
      <c r="F89" s="191"/>
      <c r="G89" s="191"/>
      <c r="H89" s="191"/>
      <c r="I89" s="191"/>
      <c r="J89" s="191"/>
      <c r="K89" s="191"/>
    </row>
    <row r="90" spans="1:14">
      <c r="A90" s="396"/>
      <c r="B90" s="396"/>
      <c r="C90" s="227"/>
      <c r="D90" s="315"/>
      <c r="E90" s="314"/>
      <c r="F90" s="396"/>
      <c r="G90" s="396"/>
      <c r="H90" s="396"/>
      <c r="I90" s="396"/>
      <c r="J90" s="396"/>
      <c r="K90" s="191"/>
    </row>
    <row r="91" spans="1:14" ht="15.75">
      <c r="A91" s="418"/>
      <c r="B91" s="418"/>
      <c r="C91" s="418"/>
      <c r="D91" s="117"/>
      <c r="E91" s="117"/>
      <c r="F91" s="117"/>
      <c r="G91" s="117"/>
      <c r="H91" s="117"/>
      <c r="I91" s="117"/>
      <c r="J91" s="117"/>
    </row>
    <row r="92" spans="1:14">
      <c r="A92" s="422"/>
      <c r="B92" s="417"/>
      <c r="C92" s="417"/>
      <c r="D92" s="219"/>
      <c r="E92" s="219"/>
      <c r="F92" s="219"/>
      <c r="G92" s="219"/>
      <c r="H92" s="219"/>
      <c r="I92" s="219"/>
      <c r="J92" s="701"/>
    </row>
    <row r="93" spans="1:14" ht="13.15" customHeight="1">
      <c r="A93" s="852"/>
      <c r="B93" s="417"/>
      <c r="C93" s="227"/>
      <c r="D93" s="228"/>
      <c r="E93" s="421"/>
      <c r="F93" s="702"/>
      <c r="G93" s="421"/>
      <c r="H93" s="417"/>
      <c r="I93" s="853"/>
      <c r="J93" s="149"/>
    </row>
    <row r="94" spans="1:14" ht="13.15" customHeight="1">
      <c r="A94" s="854"/>
      <c r="B94" s="417"/>
      <c r="C94" s="313"/>
      <c r="D94" s="228"/>
      <c r="E94" s="421"/>
      <c r="F94" s="702"/>
      <c r="G94" s="421"/>
      <c r="H94" s="417"/>
      <c r="I94" s="853"/>
      <c r="J94" s="149"/>
    </row>
    <row r="95" spans="1:14" ht="13.15" customHeight="1">
      <c r="A95" s="854"/>
      <c r="B95" s="417"/>
      <c r="C95" s="320"/>
      <c r="D95" s="276"/>
      <c r="E95" s="276"/>
      <c r="F95" s="702"/>
      <c r="G95" s="421"/>
      <c r="H95" s="417"/>
      <c r="I95" s="853"/>
      <c r="J95" s="149"/>
    </row>
    <row r="96" spans="1:14" ht="13.15" customHeight="1">
      <c r="A96" s="854"/>
      <c r="B96" s="417"/>
      <c r="C96" s="313"/>
      <c r="D96" s="228"/>
      <c r="E96" s="421"/>
      <c r="F96" s="702"/>
      <c r="G96" s="421"/>
      <c r="H96" s="417"/>
      <c r="I96" s="853"/>
      <c r="J96" s="217"/>
    </row>
    <row r="97" spans="1:10" ht="13.15" customHeight="1">
      <c r="A97" s="213"/>
      <c r="B97" s="214"/>
      <c r="C97" s="214"/>
      <c r="D97" s="214"/>
      <c r="E97" s="214"/>
      <c r="F97" s="295"/>
      <c r="G97" s="117"/>
      <c r="H97" s="117"/>
      <c r="I97" s="117"/>
      <c r="J97" s="117"/>
    </row>
    <row r="98" spans="1:10">
      <c r="A98" s="213"/>
      <c r="B98" s="214"/>
      <c r="C98" s="214"/>
      <c r="D98" s="214"/>
      <c r="E98" s="214"/>
      <c r="F98" s="214"/>
      <c r="G98" s="214"/>
      <c r="H98" s="423"/>
      <c r="I98" s="423"/>
      <c r="J98" s="117"/>
    </row>
    <row r="99" spans="1:10">
      <c r="A99" s="672"/>
      <c r="B99" s="673"/>
      <c r="C99" s="673"/>
      <c r="D99" s="673"/>
      <c r="E99" s="673"/>
      <c r="F99" s="673"/>
      <c r="G99" s="673"/>
      <c r="H99" s="637"/>
      <c r="I99" s="637"/>
      <c r="J99" s="396"/>
    </row>
    <row r="100" spans="1:10" ht="15.75">
      <c r="A100" s="851"/>
      <c r="B100" s="851"/>
      <c r="C100" s="851"/>
      <c r="D100" s="117"/>
      <c r="E100" s="117"/>
      <c r="F100" s="117"/>
      <c r="G100" s="117"/>
      <c r="H100" s="117"/>
      <c r="I100" s="117"/>
      <c r="J100" s="117"/>
    </row>
    <row r="101" spans="1:10">
      <c r="A101" s="422"/>
      <c r="B101" s="417"/>
      <c r="C101" s="417"/>
      <c r="D101" s="219"/>
      <c r="E101" s="219"/>
      <c r="F101" s="219"/>
      <c r="G101" s="219"/>
      <c r="H101" s="219"/>
      <c r="I101" s="219"/>
      <c r="J101" s="701"/>
    </row>
    <row r="102" spans="1:10" ht="13.15" customHeight="1">
      <c r="A102" s="852"/>
      <c r="B102" s="417"/>
      <c r="C102" s="313"/>
      <c r="D102" s="228"/>
      <c r="E102" s="421"/>
      <c r="F102" s="702"/>
      <c r="G102" s="421"/>
      <c r="H102" s="417"/>
      <c r="I102" s="853"/>
      <c r="J102" s="149"/>
    </row>
    <row r="103" spans="1:10" ht="13.15" customHeight="1">
      <c r="A103" s="852"/>
      <c r="B103" s="417"/>
      <c r="C103" s="313"/>
      <c r="D103" s="228"/>
      <c r="E103" s="421"/>
      <c r="F103" s="702"/>
      <c r="G103" s="421"/>
      <c r="H103" s="417"/>
      <c r="I103" s="853"/>
      <c r="J103" s="149"/>
    </row>
    <row r="104" spans="1:10" ht="13.15" customHeight="1">
      <c r="A104" s="852"/>
      <c r="B104" s="417"/>
      <c r="C104" s="227"/>
      <c r="D104" s="228"/>
      <c r="E104" s="421"/>
      <c r="F104" s="702"/>
      <c r="G104" s="421"/>
      <c r="H104" s="417"/>
      <c r="I104" s="853"/>
      <c r="J104" s="149"/>
    </row>
    <row r="105" spans="1:10" ht="13.15" customHeight="1">
      <c r="A105" s="852"/>
      <c r="B105" s="417"/>
      <c r="C105" s="320"/>
      <c r="D105" s="276"/>
      <c r="E105" s="276"/>
      <c r="F105" s="702"/>
      <c r="G105" s="421"/>
      <c r="H105" s="417"/>
      <c r="I105" s="853"/>
      <c r="J105" s="217"/>
    </row>
    <row r="106" spans="1:10">
      <c r="A106" s="213"/>
      <c r="B106" s="214"/>
      <c r="C106" s="214"/>
      <c r="D106" s="214"/>
      <c r="E106" s="214"/>
      <c r="F106" s="295"/>
      <c r="G106" s="117"/>
      <c r="H106" s="117"/>
      <c r="I106" s="117"/>
      <c r="J106" s="117"/>
    </row>
    <row r="107" spans="1:10">
      <c r="A107" s="213"/>
      <c r="B107" s="214"/>
      <c r="C107" s="214"/>
      <c r="D107" s="214"/>
      <c r="E107" s="214"/>
      <c r="F107" s="214"/>
      <c r="G107" s="214"/>
      <c r="H107" s="423"/>
      <c r="I107" s="423"/>
      <c r="J107" s="117"/>
    </row>
    <row r="108" spans="1:10" ht="15.75">
      <c r="A108" s="850"/>
      <c r="B108" s="850"/>
      <c r="C108" s="850"/>
      <c r="D108" s="396"/>
      <c r="E108" s="396"/>
      <c r="F108" s="396"/>
      <c r="G108" s="396"/>
      <c r="H108" s="396"/>
      <c r="I108" s="396"/>
      <c r="J108" s="396"/>
    </row>
    <row r="109" spans="1:10" ht="15.75">
      <c r="A109" s="855"/>
      <c r="B109" s="855"/>
      <c r="C109" s="855"/>
      <c r="D109" s="117"/>
      <c r="E109" s="117"/>
      <c r="F109" s="117"/>
      <c r="G109" s="117"/>
      <c r="H109" s="117"/>
      <c r="I109" s="117"/>
      <c r="J109" s="117"/>
    </row>
    <row r="110" spans="1:10">
      <c r="A110" s="422"/>
      <c r="B110" s="417"/>
      <c r="C110" s="417"/>
      <c r="D110" s="219"/>
      <c r="E110" s="219"/>
      <c r="F110" s="219"/>
      <c r="G110" s="219"/>
      <c r="H110" s="219"/>
      <c r="I110" s="219"/>
      <c r="J110" s="701"/>
    </row>
    <row r="111" spans="1:10">
      <c r="A111" s="852"/>
      <c r="B111" s="417"/>
      <c r="C111" s="313"/>
      <c r="D111" s="228"/>
      <c r="E111" s="421"/>
      <c r="F111" s="702"/>
      <c r="G111" s="421"/>
      <c r="H111" s="417"/>
      <c r="I111" s="853"/>
      <c r="J111" s="121"/>
    </row>
    <row r="112" spans="1:10">
      <c r="A112" s="852"/>
      <c r="B112" s="417"/>
      <c r="C112" s="313"/>
      <c r="D112" s="228"/>
      <c r="E112" s="421"/>
      <c r="F112" s="702"/>
      <c r="G112" s="421"/>
      <c r="H112" s="417"/>
      <c r="I112" s="853"/>
      <c r="J112" s="121"/>
    </row>
    <row r="113" spans="1:10">
      <c r="A113" s="852"/>
      <c r="B113" s="417"/>
      <c r="C113" s="313"/>
      <c r="D113" s="228"/>
      <c r="E113" s="421"/>
      <c r="F113" s="702"/>
      <c r="G113" s="421"/>
      <c r="H113" s="417"/>
      <c r="I113" s="853"/>
      <c r="J113" s="121"/>
    </row>
    <row r="114" spans="1:10">
      <c r="A114" s="852"/>
      <c r="B114" s="417"/>
      <c r="C114" s="313"/>
      <c r="D114" s="228"/>
      <c r="E114" s="421"/>
      <c r="F114" s="212"/>
      <c r="G114" s="421"/>
      <c r="H114" s="417"/>
      <c r="I114" s="853"/>
      <c r="J114" s="121"/>
    </row>
    <row r="115" spans="1:10">
      <c r="A115" s="213"/>
      <c r="B115" s="214"/>
      <c r="C115" s="214"/>
      <c r="D115" s="214"/>
      <c r="E115" s="214"/>
      <c r="F115" s="295"/>
      <c r="G115" s="117"/>
      <c r="H115" s="117"/>
      <c r="I115" s="117"/>
      <c r="J115" s="117"/>
    </row>
    <row r="116" spans="1:10">
      <c r="A116" s="213"/>
      <c r="B116" s="214"/>
      <c r="C116" s="214"/>
      <c r="D116" s="214"/>
      <c r="E116" s="214"/>
      <c r="F116" s="214"/>
      <c r="G116" s="214"/>
      <c r="H116" s="423"/>
      <c r="I116" s="423"/>
      <c r="J116" s="117"/>
    </row>
    <row r="117" spans="1:10">
      <c r="A117" s="674"/>
      <c r="B117" s="674"/>
      <c r="C117" s="674"/>
      <c r="D117" s="674"/>
      <c r="E117" s="674"/>
      <c r="F117" s="674"/>
      <c r="G117" s="674"/>
      <c r="H117" s="674"/>
      <c r="I117" s="674"/>
      <c r="J117" s="674"/>
    </row>
    <row r="118" spans="1:10">
      <c r="A118" s="674"/>
      <c r="B118" s="674"/>
      <c r="C118" s="674"/>
      <c r="D118" s="674"/>
      <c r="E118" s="674"/>
      <c r="F118" s="674"/>
      <c r="G118" s="674"/>
      <c r="H118" s="674"/>
      <c r="I118" s="674"/>
      <c r="J118" s="674"/>
    </row>
    <row r="119" spans="1:10">
      <c r="A119" s="674"/>
      <c r="B119" s="674"/>
      <c r="C119" s="674"/>
      <c r="D119" s="674"/>
      <c r="E119" s="674"/>
      <c r="F119" s="674"/>
      <c r="G119" s="674"/>
      <c r="H119" s="674"/>
      <c r="I119" s="674"/>
      <c r="J119" s="674"/>
    </row>
    <row r="120" spans="1:10">
      <c r="A120" s="674"/>
      <c r="B120" s="674"/>
      <c r="C120" s="674"/>
      <c r="D120" s="674"/>
      <c r="E120" s="674"/>
      <c r="F120" s="674"/>
      <c r="G120" s="674"/>
      <c r="H120" s="674"/>
      <c r="I120" s="674"/>
      <c r="J120" s="674"/>
    </row>
    <row r="121" spans="1:10">
      <c r="A121" s="674"/>
      <c r="B121" s="674"/>
      <c r="C121" s="674"/>
      <c r="D121" s="674"/>
      <c r="E121" s="674"/>
      <c r="F121" s="674"/>
      <c r="G121" s="674"/>
      <c r="H121" s="674"/>
      <c r="I121" s="674"/>
      <c r="J121" s="674"/>
    </row>
    <row r="122" spans="1:10">
      <c r="A122" s="674"/>
      <c r="B122" s="674"/>
      <c r="C122" s="674"/>
      <c r="D122" s="674"/>
      <c r="E122" s="674"/>
      <c r="F122" s="674"/>
      <c r="G122" s="674"/>
      <c r="H122" s="674"/>
      <c r="I122" s="674"/>
      <c r="J122" s="674"/>
    </row>
    <row r="123" spans="1:10">
      <c r="A123" s="674"/>
      <c r="B123" s="674"/>
      <c r="C123" s="674"/>
      <c r="D123" s="674"/>
      <c r="E123" s="674"/>
      <c r="F123" s="674"/>
      <c r="G123" s="674"/>
      <c r="H123" s="674"/>
      <c r="I123" s="674"/>
      <c r="J123" s="674"/>
    </row>
    <row r="124" spans="1:10">
      <c r="A124" s="674"/>
      <c r="B124" s="674"/>
      <c r="C124" s="674"/>
      <c r="D124" s="674"/>
      <c r="E124" s="674"/>
      <c r="F124" s="674"/>
      <c r="G124" s="674"/>
      <c r="H124" s="674"/>
      <c r="I124" s="674"/>
      <c r="J124" s="674"/>
    </row>
    <row r="125" spans="1:10">
      <c r="A125" s="674"/>
      <c r="B125" s="674"/>
      <c r="C125" s="674"/>
      <c r="D125" s="674"/>
      <c r="E125" s="674"/>
      <c r="F125" s="674"/>
      <c r="G125" s="674"/>
      <c r="H125" s="674"/>
      <c r="I125" s="674"/>
      <c r="J125" s="674"/>
    </row>
    <row r="126" spans="1:10">
      <c r="A126" s="674"/>
      <c r="B126" s="674"/>
      <c r="C126" s="674"/>
      <c r="D126" s="674"/>
      <c r="E126" s="674"/>
      <c r="F126" s="674"/>
      <c r="G126" s="674"/>
      <c r="H126" s="674"/>
      <c r="I126" s="674"/>
      <c r="J126" s="674"/>
    </row>
    <row r="127" spans="1:10">
      <c r="A127" s="674"/>
      <c r="B127" s="674"/>
      <c r="C127" s="674"/>
      <c r="D127" s="674"/>
      <c r="E127" s="674"/>
      <c r="F127" s="674"/>
      <c r="G127" s="674"/>
      <c r="H127" s="674"/>
      <c r="I127" s="674"/>
      <c r="J127" s="674"/>
    </row>
    <row r="128" spans="1:10">
      <c r="A128" s="674"/>
      <c r="B128" s="674"/>
      <c r="C128" s="674"/>
      <c r="D128" s="674"/>
      <c r="E128" s="674"/>
      <c r="F128" s="674"/>
      <c r="G128" s="674"/>
      <c r="H128" s="674"/>
      <c r="I128" s="674"/>
      <c r="J128" s="674"/>
    </row>
    <row r="129" spans="1:10">
      <c r="A129" s="674"/>
      <c r="B129" s="674"/>
      <c r="C129" s="674"/>
      <c r="D129" s="674"/>
      <c r="E129" s="674"/>
      <c r="F129" s="674"/>
      <c r="G129" s="674"/>
      <c r="H129" s="674"/>
      <c r="I129" s="674"/>
      <c r="J129" s="674"/>
    </row>
    <row r="130" spans="1:10">
      <c r="A130" s="674"/>
      <c r="B130" s="674"/>
      <c r="C130" s="674"/>
      <c r="D130" s="674"/>
      <c r="E130" s="674"/>
      <c r="F130" s="674"/>
      <c r="G130" s="674"/>
      <c r="H130" s="674"/>
      <c r="I130" s="674"/>
      <c r="J130" s="674"/>
    </row>
    <row r="131" spans="1:10">
      <c r="A131" s="674"/>
      <c r="B131" s="674"/>
      <c r="C131" s="674"/>
      <c r="D131" s="674"/>
      <c r="E131" s="674"/>
      <c r="F131" s="674"/>
      <c r="G131" s="674"/>
      <c r="H131" s="674"/>
      <c r="I131" s="674"/>
      <c r="J131" s="674"/>
    </row>
    <row r="132" spans="1:10">
      <c r="A132" s="674"/>
      <c r="B132" s="674"/>
      <c r="C132" s="674"/>
      <c r="D132" s="674"/>
      <c r="E132" s="674"/>
      <c r="F132" s="674"/>
      <c r="G132" s="674"/>
      <c r="H132" s="674"/>
      <c r="I132" s="674"/>
      <c r="J132" s="674"/>
    </row>
    <row r="133" spans="1:10">
      <c r="A133" s="674"/>
      <c r="B133" s="674"/>
      <c r="C133" s="674"/>
      <c r="D133" s="674"/>
      <c r="E133" s="674"/>
      <c r="F133" s="674"/>
      <c r="G133" s="674"/>
      <c r="H133" s="674"/>
      <c r="I133" s="674"/>
      <c r="J133" s="674"/>
    </row>
    <row r="134" spans="1:10">
      <c r="A134" s="674"/>
      <c r="B134" s="674"/>
      <c r="C134" s="674"/>
      <c r="D134" s="674"/>
      <c r="E134" s="674"/>
      <c r="F134" s="674"/>
      <c r="G134" s="674"/>
      <c r="H134" s="674"/>
      <c r="I134" s="674"/>
      <c r="J134" s="674"/>
    </row>
    <row r="135" spans="1:10">
      <c r="A135" s="674"/>
      <c r="B135" s="674"/>
      <c r="C135" s="674"/>
      <c r="D135" s="674"/>
      <c r="E135" s="674"/>
      <c r="F135" s="674"/>
      <c r="G135" s="674"/>
      <c r="H135" s="674"/>
      <c r="I135" s="674"/>
      <c r="J135" s="674"/>
    </row>
    <row r="136" spans="1:10">
      <c r="A136" s="674"/>
      <c r="B136" s="674"/>
      <c r="C136" s="674"/>
      <c r="D136" s="674"/>
      <c r="E136" s="674"/>
      <c r="F136" s="674"/>
      <c r="G136" s="674"/>
      <c r="H136" s="674"/>
      <c r="I136" s="674"/>
      <c r="J136" s="674"/>
    </row>
    <row r="137" spans="1:10" ht="15.75">
      <c r="A137" s="875"/>
      <c r="B137" s="875"/>
      <c r="C137" s="875"/>
      <c r="D137" s="396"/>
      <c r="E137" s="396"/>
      <c r="F137" s="396"/>
      <c r="G137" s="396"/>
      <c r="H137" s="396"/>
      <c r="I137" s="396"/>
      <c r="J137" s="396"/>
    </row>
    <row r="138" spans="1:10" ht="15.6" customHeight="1">
      <c r="A138" s="670"/>
      <c r="B138" s="424"/>
      <c r="C138" s="424"/>
      <c r="D138" s="397"/>
      <c r="E138" s="397"/>
      <c r="F138" s="397"/>
      <c r="G138" s="397"/>
      <c r="H138" s="397"/>
      <c r="I138" s="397"/>
      <c r="J138" s="312"/>
    </row>
    <row r="139" spans="1:10">
      <c r="A139" s="852"/>
      <c r="B139" s="424"/>
      <c r="C139" s="177"/>
      <c r="D139" s="312"/>
      <c r="E139" s="312"/>
      <c r="F139" s="671"/>
      <c r="G139" s="314"/>
      <c r="H139" s="424"/>
      <c r="I139" s="873"/>
      <c r="J139" s="310"/>
    </row>
    <row r="140" spans="1:10">
      <c r="A140" s="852"/>
      <c r="B140" s="424"/>
      <c r="C140" s="177"/>
      <c r="D140" s="312"/>
      <c r="E140" s="312"/>
      <c r="F140" s="671"/>
      <c r="G140" s="314"/>
      <c r="H140" s="424"/>
      <c r="I140" s="873"/>
      <c r="J140" s="396"/>
    </row>
    <row r="141" spans="1:10">
      <c r="A141" s="852"/>
      <c r="B141" s="424"/>
      <c r="C141" s="177"/>
      <c r="D141" s="312"/>
      <c r="E141" s="312"/>
      <c r="F141" s="671"/>
      <c r="G141" s="314"/>
      <c r="H141" s="424"/>
      <c r="I141" s="873"/>
      <c r="J141" s="396"/>
    </row>
    <row r="142" spans="1:10">
      <c r="A142" s="852"/>
      <c r="B142" s="424"/>
      <c r="C142" s="177"/>
      <c r="D142" s="312"/>
      <c r="E142" s="312"/>
      <c r="F142" s="671"/>
      <c r="G142" s="314"/>
      <c r="H142" s="424"/>
      <c r="I142" s="873"/>
      <c r="J142" s="675"/>
    </row>
    <row r="143" spans="1:10" ht="7.9" customHeight="1">
      <c r="A143" s="876"/>
      <c r="B143" s="876"/>
      <c r="C143" s="876"/>
      <c r="D143" s="876"/>
      <c r="E143" s="676"/>
      <c r="F143" s="433"/>
      <c r="G143" s="396"/>
      <c r="H143" s="396"/>
      <c r="I143" s="396"/>
      <c r="J143" s="396"/>
    </row>
    <row r="144" spans="1:10" ht="10.15" customHeight="1">
      <c r="A144" s="876"/>
      <c r="B144" s="876"/>
      <c r="C144" s="876"/>
      <c r="D144" s="876"/>
      <c r="E144" s="876"/>
      <c r="F144" s="876"/>
      <c r="G144" s="876"/>
      <c r="H144" s="637"/>
      <c r="I144" s="637"/>
      <c r="J144" s="396"/>
    </row>
    <row r="145" spans="1:10" ht="15.75">
      <c r="A145" s="875"/>
      <c r="B145" s="875"/>
      <c r="C145" s="875"/>
      <c r="D145" s="396"/>
      <c r="E145" s="396"/>
      <c r="F145" s="396"/>
      <c r="G145" s="396"/>
      <c r="H145" s="396"/>
      <c r="I145" s="396"/>
      <c r="J145" s="396"/>
    </row>
    <row r="146" spans="1:10">
      <c r="A146" s="670"/>
      <c r="B146" s="385"/>
      <c r="C146" s="385"/>
      <c r="D146" s="397"/>
      <c r="E146" s="397"/>
      <c r="F146" s="397"/>
      <c r="G146" s="397"/>
      <c r="H146" s="397"/>
      <c r="I146" s="397"/>
      <c r="J146" s="312"/>
    </row>
    <row r="147" spans="1:10">
      <c r="A147" s="852"/>
      <c r="B147" s="385"/>
      <c r="C147" s="645"/>
      <c r="D147" s="387"/>
      <c r="E147" s="387"/>
      <c r="F147" s="671"/>
      <c r="G147" s="314"/>
      <c r="H147" s="385"/>
      <c r="I147" s="873"/>
      <c r="J147" s="313"/>
    </row>
    <row r="148" spans="1:10">
      <c r="A148" s="852"/>
      <c r="B148" s="385"/>
      <c r="C148" s="645"/>
      <c r="D148" s="387"/>
      <c r="E148" s="387"/>
      <c r="F148" s="671"/>
      <c r="G148" s="314"/>
      <c r="H148" s="385"/>
      <c r="I148" s="873"/>
      <c r="J148" s="310"/>
    </row>
    <row r="149" spans="1:10">
      <c r="A149" s="852"/>
      <c r="B149" s="385"/>
      <c r="C149" s="645"/>
      <c r="D149" s="387"/>
      <c r="E149" s="387"/>
      <c r="F149" s="671"/>
      <c r="G149" s="314"/>
      <c r="H149" s="385"/>
      <c r="I149" s="873"/>
      <c r="J149" s="396"/>
    </row>
    <row r="150" spans="1:10">
      <c r="A150" s="852"/>
      <c r="B150" s="385"/>
      <c r="C150" s="645"/>
      <c r="D150" s="387"/>
      <c r="E150" s="387"/>
      <c r="F150" s="671"/>
      <c r="G150" s="314"/>
      <c r="H150" s="385"/>
      <c r="I150" s="873"/>
      <c r="J150" s="396"/>
    </row>
    <row r="151" spans="1:10" ht="11.45" customHeight="1">
      <c r="A151" s="876"/>
      <c r="B151" s="876"/>
      <c r="C151" s="876"/>
      <c r="D151" s="876"/>
      <c r="E151" s="676"/>
      <c r="F151" s="433"/>
      <c r="G151" s="396"/>
      <c r="H151" s="396"/>
      <c r="I151" s="396"/>
      <c r="J151" s="396"/>
    </row>
    <row r="152" spans="1:10" ht="9" customHeight="1">
      <c r="A152" s="876"/>
      <c r="B152" s="876"/>
      <c r="C152" s="876"/>
      <c r="D152" s="876"/>
      <c r="E152" s="876"/>
      <c r="F152" s="876"/>
      <c r="G152" s="876"/>
      <c r="H152" s="637"/>
      <c r="I152" s="637"/>
      <c r="J152" s="396"/>
    </row>
    <row r="153" spans="1:10" ht="15.75">
      <c r="A153" s="874"/>
      <c r="B153" s="874"/>
      <c r="C153" s="874"/>
      <c r="D153" s="396"/>
      <c r="E153" s="396"/>
      <c r="F153" s="396"/>
      <c r="G153" s="396"/>
      <c r="H153" s="396"/>
      <c r="I153" s="396"/>
      <c r="J153" s="396"/>
    </row>
    <row r="154" spans="1:10">
      <c r="A154" s="670"/>
      <c r="B154" s="385"/>
      <c r="C154" s="385"/>
      <c r="D154" s="397"/>
      <c r="E154" s="397"/>
      <c r="F154" s="397"/>
      <c r="G154" s="397"/>
      <c r="H154" s="397"/>
      <c r="I154" s="397"/>
      <c r="J154" s="312"/>
    </row>
    <row r="155" spans="1:10">
      <c r="A155" s="852"/>
      <c r="B155" s="385"/>
      <c r="C155" s="227"/>
      <c r="D155" s="314"/>
      <c r="E155" s="314"/>
      <c r="F155" s="671"/>
      <c r="G155" s="314"/>
      <c r="H155" s="385"/>
      <c r="I155" s="873"/>
      <c r="J155" s="320"/>
    </row>
    <row r="156" spans="1:10">
      <c r="A156" s="852"/>
      <c r="B156" s="385"/>
      <c r="C156" s="227"/>
      <c r="D156" s="314"/>
      <c r="E156" s="314"/>
      <c r="F156" s="671"/>
      <c r="G156" s="314"/>
      <c r="H156" s="385"/>
      <c r="I156" s="873"/>
      <c r="J156" s="320"/>
    </row>
    <row r="157" spans="1:10">
      <c r="A157" s="852"/>
      <c r="B157" s="385"/>
      <c r="C157" s="227"/>
      <c r="D157" s="314"/>
      <c r="E157" s="314"/>
      <c r="F157" s="671"/>
      <c r="G157" s="314"/>
      <c r="H157" s="385"/>
      <c r="I157" s="873"/>
      <c r="J157" s="320"/>
    </row>
    <row r="158" spans="1:10">
      <c r="A158" s="852"/>
      <c r="B158" s="385"/>
      <c r="C158" s="313"/>
      <c r="D158" s="315"/>
      <c r="E158" s="314"/>
      <c r="F158" s="671"/>
      <c r="G158" s="314"/>
      <c r="H158" s="385"/>
      <c r="I158" s="873"/>
      <c r="J158" s="320"/>
    </row>
    <row r="159" spans="1:10" ht="10.15" customHeight="1">
      <c r="A159" s="672"/>
      <c r="B159" s="673"/>
      <c r="C159" s="673"/>
      <c r="D159" s="673"/>
      <c r="E159" s="673"/>
      <c r="F159" s="433"/>
      <c r="G159" s="396"/>
      <c r="H159" s="396"/>
      <c r="I159" s="396"/>
      <c r="J159" s="396"/>
    </row>
    <row r="160" spans="1:10" ht="10.15" customHeight="1">
      <c r="A160" s="672"/>
      <c r="B160" s="673"/>
      <c r="C160" s="673"/>
      <c r="D160" s="673"/>
      <c r="E160" s="673"/>
      <c r="F160" s="673"/>
      <c r="G160" s="673"/>
      <c r="H160" s="637"/>
      <c r="I160" s="637"/>
      <c r="J160" s="396"/>
    </row>
    <row r="161" spans="1:10" ht="15.75">
      <c r="A161" s="875"/>
      <c r="B161" s="875"/>
      <c r="C161" s="875"/>
      <c r="D161" s="396"/>
      <c r="E161" s="396"/>
      <c r="F161" s="396"/>
      <c r="G161" s="396"/>
      <c r="H161" s="396"/>
      <c r="I161" s="396"/>
      <c r="J161" s="396"/>
    </row>
    <row r="162" spans="1:10" ht="16.899999999999999" customHeight="1">
      <c r="A162" s="670"/>
      <c r="B162" s="385"/>
      <c r="C162" s="385"/>
      <c r="D162" s="397"/>
      <c r="E162" s="397"/>
      <c r="F162" s="397"/>
      <c r="G162" s="397"/>
      <c r="H162" s="397"/>
      <c r="I162" s="397"/>
      <c r="J162" s="312"/>
    </row>
    <row r="163" spans="1:10">
      <c r="A163" s="852"/>
      <c r="B163" s="385"/>
      <c r="C163" s="313"/>
      <c r="D163" s="315"/>
      <c r="E163" s="314"/>
      <c r="F163" s="671"/>
      <c r="G163" s="314"/>
      <c r="H163" s="385"/>
      <c r="I163" s="873"/>
      <c r="J163" s="320"/>
    </row>
    <row r="164" spans="1:10">
      <c r="A164" s="852"/>
      <c r="B164" s="385"/>
      <c r="C164" s="313"/>
      <c r="D164" s="315"/>
      <c r="E164" s="314"/>
      <c r="F164" s="671"/>
      <c r="G164" s="314"/>
      <c r="H164" s="385"/>
      <c r="I164" s="873"/>
      <c r="J164" s="320"/>
    </row>
    <row r="165" spans="1:10">
      <c r="A165" s="852"/>
      <c r="B165" s="385"/>
      <c r="C165" s="313"/>
      <c r="D165" s="315"/>
      <c r="E165" s="314"/>
      <c r="F165" s="671"/>
      <c r="G165" s="314"/>
      <c r="H165" s="385"/>
      <c r="I165" s="873"/>
      <c r="J165" s="320"/>
    </row>
    <row r="166" spans="1:10">
      <c r="A166" s="852"/>
      <c r="B166" s="385"/>
      <c r="C166" s="313"/>
      <c r="D166" s="315"/>
      <c r="E166" s="314"/>
      <c r="F166" s="671"/>
      <c r="G166" s="314"/>
      <c r="H166" s="385"/>
      <c r="I166" s="873"/>
      <c r="J166" s="320"/>
    </row>
    <row r="167" spans="1:10" ht="9" customHeight="1">
      <c r="A167" s="672"/>
      <c r="B167" s="673"/>
      <c r="C167" s="673"/>
      <c r="D167" s="673"/>
      <c r="E167" s="673"/>
      <c r="F167" s="433"/>
      <c r="G167" s="396"/>
      <c r="H167" s="396"/>
      <c r="I167" s="396"/>
      <c r="J167" s="396"/>
    </row>
    <row r="168" spans="1:10" ht="9" customHeight="1">
      <c r="A168" s="672"/>
      <c r="B168" s="673"/>
      <c r="C168" s="673"/>
      <c r="D168" s="673"/>
      <c r="E168" s="673"/>
      <c r="F168" s="673"/>
      <c r="G168" s="673"/>
      <c r="H168" s="637"/>
      <c r="I168" s="637"/>
      <c r="J168" s="396"/>
    </row>
    <row r="169" spans="1:10" ht="15.75">
      <c r="A169" s="875"/>
      <c r="B169" s="875"/>
      <c r="C169" s="875"/>
      <c r="D169" s="396"/>
      <c r="E169" s="396"/>
      <c r="F169" s="396"/>
      <c r="G169" s="396"/>
      <c r="H169" s="396"/>
      <c r="I169" s="396"/>
      <c r="J169" s="396"/>
    </row>
    <row r="170" spans="1:10" ht="18" customHeight="1">
      <c r="A170" s="670"/>
      <c r="B170" s="385"/>
      <c r="C170" s="385"/>
      <c r="D170" s="397"/>
      <c r="E170" s="397"/>
      <c r="F170" s="397"/>
      <c r="G170" s="397"/>
      <c r="H170" s="397"/>
      <c r="I170" s="397"/>
      <c r="J170" s="312"/>
    </row>
    <row r="171" spans="1:10" ht="11.45" customHeight="1">
      <c r="A171" s="852"/>
      <c r="B171" s="385"/>
      <c r="C171" s="177"/>
      <c r="D171" s="312"/>
      <c r="E171" s="312"/>
      <c r="F171" s="671"/>
      <c r="G171" s="314"/>
      <c r="H171" s="385"/>
      <c r="I171" s="873"/>
      <c r="J171" s="320"/>
    </row>
    <row r="172" spans="1:10" ht="11.45" customHeight="1">
      <c r="A172" s="854"/>
      <c r="B172" s="385"/>
      <c r="C172" s="177"/>
      <c r="D172" s="312"/>
      <c r="E172" s="312"/>
      <c r="F172" s="677"/>
      <c r="G172" s="314"/>
      <c r="H172" s="385"/>
      <c r="I172" s="873"/>
      <c r="J172" s="320"/>
    </row>
    <row r="173" spans="1:10" ht="11.45" customHeight="1">
      <c r="A173" s="854"/>
      <c r="B173" s="385"/>
      <c r="C173" s="177"/>
      <c r="D173" s="312"/>
      <c r="E173" s="312"/>
      <c r="F173" s="433"/>
      <c r="G173" s="678"/>
      <c r="H173" s="385"/>
      <c r="I173" s="873"/>
      <c r="J173" s="320"/>
    </row>
    <row r="174" spans="1:10" ht="11.45" customHeight="1">
      <c r="A174" s="854"/>
      <c r="B174" s="385"/>
      <c r="C174" s="310"/>
      <c r="D174" s="311"/>
      <c r="E174" s="385"/>
      <c r="F174" s="671"/>
      <c r="G174" s="678"/>
      <c r="H174" s="385"/>
      <c r="I174" s="873"/>
      <c r="J174" s="320"/>
    </row>
    <row r="175" spans="1:10" ht="9" customHeight="1">
      <c r="A175" s="672"/>
      <c r="B175" s="672"/>
      <c r="C175" s="672"/>
      <c r="D175" s="672"/>
      <c r="E175" s="672"/>
      <c r="F175" s="433"/>
      <c r="G175" s="396"/>
      <c r="H175" s="396"/>
      <c r="I175" s="396"/>
      <c r="J175" s="396"/>
    </row>
    <row r="176" spans="1:10" ht="9" customHeight="1">
      <c r="A176" s="679"/>
      <c r="B176" s="679"/>
      <c r="C176" s="679"/>
      <c r="D176" s="672"/>
      <c r="E176" s="672"/>
      <c r="F176" s="672"/>
      <c r="G176" s="672"/>
      <c r="H176" s="670"/>
      <c r="I176" s="670"/>
      <c r="J176" s="680"/>
    </row>
    <row r="177" spans="1:10" ht="15.75">
      <c r="A177" s="850"/>
      <c r="B177" s="850"/>
      <c r="C177" s="850"/>
      <c r="D177" s="396"/>
      <c r="E177" s="396"/>
      <c r="F177" s="396"/>
      <c r="G177" s="396"/>
      <c r="H177" s="396"/>
      <c r="I177" s="396"/>
      <c r="J177" s="396"/>
    </row>
    <row r="178" spans="1:10" ht="18" customHeight="1">
      <c r="A178" s="670"/>
      <c r="B178" s="385"/>
      <c r="C178" s="385"/>
      <c r="D178" s="397"/>
      <c r="E178" s="397"/>
      <c r="F178" s="397"/>
      <c r="G178" s="397"/>
      <c r="H178" s="397"/>
      <c r="I178" s="397"/>
      <c r="J178" s="312"/>
    </row>
    <row r="179" spans="1:10" ht="10.15" customHeight="1">
      <c r="A179" s="852"/>
      <c r="B179" s="385"/>
      <c r="C179" s="227"/>
      <c r="D179" s="315"/>
      <c r="E179" s="314"/>
      <c r="F179" s="671"/>
      <c r="G179" s="314"/>
      <c r="H179" s="385"/>
      <c r="I179" s="873"/>
      <c r="J179" s="180"/>
    </row>
    <row r="180" spans="1:10" ht="10.15" customHeight="1">
      <c r="A180" s="854"/>
      <c r="B180" s="385"/>
      <c r="C180" s="313"/>
      <c r="D180" s="315"/>
      <c r="E180" s="314"/>
      <c r="F180" s="671"/>
      <c r="G180" s="314"/>
      <c r="H180" s="385"/>
      <c r="I180" s="873"/>
      <c r="J180" s="180"/>
    </row>
    <row r="181" spans="1:10" ht="10.15" customHeight="1">
      <c r="A181" s="854"/>
      <c r="B181" s="385"/>
      <c r="C181" s="320"/>
      <c r="D181" s="314"/>
      <c r="E181" s="314"/>
      <c r="F181" s="671"/>
      <c r="G181" s="314"/>
      <c r="H181" s="385"/>
      <c r="I181" s="873"/>
      <c r="J181" s="180"/>
    </row>
    <row r="182" spans="1:10" ht="10.15" customHeight="1">
      <c r="A182" s="854"/>
      <c r="B182" s="385"/>
      <c r="C182" s="313"/>
      <c r="D182" s="315"/>
      <c r="E182" s="314"/>
      <c r="F182" s="671"/>
      <c r="G182" s="314"/>
      <c r="H182" s="385"/>
      <c r="I182" s="873"/>
      <c r="J182" s="310"/>
    </row>
    <row r="183" spans="1:10">
      <c r="A183" s="672"/>
      <c r="B183" s="673"/>
      <c r="C183" s="673"/>
      <c r="D183" s="673"/>
      <c r="E183" s="673"/>
      <c r="F183" s="433"/>
      <c r="G183" s="396"/>
      <c r="H183" s="396"/>
      <c r="I183" s="396"/>
      <c r="J183" s="396"/>
    </row>
    <row r="184" spans="1:10">
      <c r="A184" s="672"/>
      <c r="B184" s="673"/>
      <c r="C184" s="673"/>
      <c r="D184" s="673"/>
      <c r="E184" s="673"/>
      <c r="F184" s="673"/>
      <c r="G184" s="673"/>
      <c r="H184" s="637"/>
      <c r="I184" s="637"/>
      <c r="J184" s="396"/>
    </row>
    <row r="185" spans="1:10">
      <c r="A185" s="674"/>
      <c r="B185" s="674"/>
      <c r="C185" s="674"/>
      <c r="D185" s="674"/>
      <c r="E185" s="674"/>
      <c r="F185" s="674"/>
      <c r="G185" s="674"/>
      <c r="H185" s="674"/>
      <c r="I185" s="674"/>
      <c r="J185" s="674"/>
    </row>
    <row r="186" spans="1:10">
      <c r="A186" s="674"/>
      <c r="B186" s="674"/>
      <c r="C186" s="674"/>
      <c r="D186" s="674"/>
      <c r="E186" s="674"/>
      <c r="F186" s="674"/>
      <c r="G186" s="674"/>
      <c r="H186" s="674"/>
      <c r="I186" s="674"/>
      <c r="J186" s="674"/>
    </row>
    <row r="187" spans="1:10">
      <c r="A187" s="674"/>
      <c r="B187" s="674"/>
      <c r="C187" s="674"/>
      <c r="D187" s="674"/>
      <c r="E187" s="674"/>
      <c r="F187" s="674"/>
      <c r="G187" s="674"/>
      <c r="H187" s="674"/>
      <c r="I187" s="674"/>
      <c r="J187" s="674"/>
    </row>
    <row r="188" spans="1:10">
      <c r="A188" s="674"/>
      <c r="B188" s="674"/>
      <c r="C188" s="674"/>
      <c r="D188" s="674"/>
      <c r="E188" s="674"/>
      <c r="F188" s="674"/>
      <c r="G188" s="674"/>
      <c r="H188" s="674"/>
      <c r="I188" s="674"/>
      <c r="J188" s="674"/>
    </row>
    <row r="189" spans="1:10">
      <c r="A189" s="674"/>
      <c r="B189" s="674"/>
      <c r="C189" s="674"/>
      <c r="D189" s="674"/>
      <c r="E189" s="674"/>
      <c r="F189" s="674"/>
      <c r="G189" s="674"/>
      <c r="H189" s="674"/>
      <c r="I189" s="674"/>
      <c r="J189" s="674"/>
    </row>
    <row r="190" spans="1:10">
      <c r="A190" s="674"/>
      <c r="B190" s="674"/>
      <c r="C190" s="674"/>
      <c r="D190" s="674"/>
      <c r="E190" s="674"/>
      <c r="F190" s="674"/>
      <c r="G190" s="674"/>
      <c r="H190" s="674"/>
      <c r="I190" s="674"/>
      <c r="J190" s="674"/>
    </row>
  </sheetData>
  <sheetProtection selectLockedCells="1" selectUnlockedCells="1"/>
  <mergeCells count="69">
    <mergeCell ref="A109:C109"/>
    <mergeCell ref="A111:A114"/>
    <mergeCell ref="I111:I114"/>
    <mergeCell ref="A169:C169"/>
    <mergeCell ref="A171:A174"/>
    <mergeCell ref="I171:I174"/>
    <mergeCell ref="A145:C145"/>
    <mergeCell ref="A147:A150"/>
    <mergeCell ref="I147:I150"/>
    <mergeCell ref="A151:D151"/>
    <mergeCell ref="A152:G152"/>
    <mergeCell ref="A137:C137"/>
    <mergeCell ref="A139:A142"/>
    <mergeCell ref="I139:I142"/>
    <mergeCell ref="A143:D143"/>
    <mergeCell ref="A144:G144"/>
    <mergeCell ref="A177:C177"/>
    <mergeCell ref="A179:A182"/>
    <mergeCell ref="I179:I182"/>
    <mergeCell ref="A153:C153"/>
    <mergeCell ref="A155:A158"/>
    <mergeCell ref="I155:I158"/>
    <mergeCell ref="A161:C161"/>
    <mergeCell ref="A163:A166"/>
    <mergeCell ref="I163:I166"/>
    <mergeCell ref="A1:L1"/>
    <mergeCell ref="A2:L2"/>
    <mergeCell ref="A3:L3"/>
    <mergeCell ref="A4:L4"/>
    <mergeCell ref="A81:D81"/>
    <mergeCell ref="J7:K7"/>
    <mergeCell ref="I59:I62"/>
    <mergeCell ref="A50:A53"/>
    <mergeCell ref="A59:A62"/>
    <mergeCell ref="A57:C57"/>
    <mergeCell ref="A38:C38"/>
    <mergeCell ref="A66:C66"/>
    <mergeCell ref="A68:A71"/>
    <mergeCell ref="I68:I71"/>
    <mergeCell ref="A22:A25"/>
    <mergeCell ref="A29:C29"/>
    <mergeCell ref="A82:G82"/>
    <mergeCell ref="D7:I7"/>
    <mergeCell ref="D6:I6"/>
    <mergeCell ref="I13:I16"/>
    <mergeCell ref="A11:C11"/>
    <mergeCell ref="A13:A16"/>
    <mergeCell ref="E8:I8"/>
    <mergeCell ref="A8:C8"/>
    <mergeCell ref="D9:D10"/>
    <mergeCell ref="E9:I9"/>
    <mergeCell ref="A75:C75"/>
    <mergeCell ref="A77:A80"/>
    <mergeCell ref="I77:I80"/>
    <mergeCell ref="I50:I53"/>
    <mergeCell ref="A31:A34"/>
    <mergeCell ref="A40:A43"/>
    <mergeCell ref="A48:C48"/>
    <mergeCell ref="I22:I25"/>
    <mergeCell ref="I31:I34"/>
    <mergeCell ref="I40:I43"/>
    <mergeCell ref="A35:D35"/>
    <mergeCell ref="A36:G36"/>
    <mergeCell ref="A108:C108"/>
    <mergeCell ref="A100:C100"/>
    <mergeCell ref="A102:A105"/>
    <mergeCell ref="I102:I105"/>
    <mergeCell ref="A93:A96"/>
    <mergeCell ref="I93:I96"/>
  </mergeCells>
  <printOptions horizontalCentered="1"/>
  <pageMargins left="0.59055118110236227" right="0.19685039370078741" top="0.63" bottom="0.38" header="0.5" footer="0.24"/>
  <pageSetup paperSize="9" scale="90" firstPageNumber="0" fitToWidth="0" fitToHeight="0" orientation="landscape" r:id="rId1"/>
  <headerFooter alignWithMargins="0"/>
  <colBreaks count="1" manualBreakCount="1">
    <brk id="10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P70"/>
  <sheetViews>
    <sheetView view="pageLayout" topLeftCell="A16" zoomScale="81" zoomScaleNormal="70" zoomScaleSheetLayoutView="100" zoomScalePageLayoutView="81" workbookViewId="0">
      <selection sqref="A1:L42"/>
    </sheetView>
  </sheetViews>
  <sheetFormatPr defaultColWidth="9.140625" defaultRowHeight="12.75"/>
  <cols>
    <col min="1" max="1" width="7.28515625" style="11" customWidth="1"/>
    <col min="2" max="2" width="23.7109375" style="11" customWidth="1"/>
    <col min="3" max="3" width="10" style="11" customWidth="1"/>
    <col min="4" max="4" width="7.28515625" style="11" customWidth="1"/>
    <col min="5" max="5" width="23.85546875" style="11" customWidth="1"/>
    <col min="6" max="6" width="16.28515625" style="11" customWidth="1"/>
    <col min="7" max="7" width="7.7109375" style="11" customWidth="1"/>
    <col min="8" max="8" width="6.85546875" style="11" customWidth="1"/>
    <col min="9" max="9" width="8.7109375" style="11" customWidth="1"/>
    <col min="10" max="10" width="8.85546875" style="11" customWidth="1"/>
    <col min="11" max="11" width="7.7109375" style="11" customWidth="1"/>
    <col min="12" max="12" width="46.7109375" style="11" customWidth="1"/>
    <col min="13" max="13" width="9.85546875" style="11" customWidth="1"/>
    <col min="14" max="14" width="18.28515625" style="11" customWidth="1"/>
    <col min="15" max="16384" width="9.140625" style="11"/>
  </cols>
  <sheetData>
    <row r="1" spans="1:16" s="37" customFormat="1" ht="18.600000000000001" customHeight="1">
      <c r="A1" s="819" t="s">
        <v>30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156"/>
      <c r="N1" s="156"/>
      <c r="O1" s="3"/>
    </row>
    <row r="2" spans="1:16" s="37" customFormat="1" ht="18.600000000000001" customHeight="1">
      <c r="A2" s="819" t="s">
        <v>117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156"/>
      <c r="N2" s="156"/>
      <c r="O2" s="3"/>
    </row>
    <row r="3" spans="1:16" s="37" customFormat="1" ht="18.600000000000001" customHeight="1">
      <c r="A3" s="831" t="s">
        <v>159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156"/>
      <c r="N3" s="156"/>
      <c r="O3" s="10"/>
      <c r="P3" s="94"/>
    </row>
    <row r="4" spans="1:16" s="37" customFormat="1" ht="18.600000000000001" customHeight="1">
      <c r="A4" s="831" t="s">
        <v>160</v>
      </c>
      <c r="B4" s="831"/>
      <c r="C4" s="831"/>
      <c r="D4" s="831"/>
      <c r="E4" s="831"/>
      <c r="F4" s="831"/>
      <c r="G4" s="831"/>
      <c r="H4" s="831"/>
      <c r="I4" s="831"/>
      <c r="J4" s="831"/>
      <c r="K4" s="831"/>
      <c r="L4" s="831"/>
      <c r="M4" s="156"/>
      <c r="N4" s="156"/>
      <c r="O4" s="3"/>
      <c r="P4" s="95"/>
    </row>
    <row r="5" spans="1:16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</row>
    <row r="6" spans="1:16" s="37" customFormat="1" ht="18.600000000000001" customHeight="1">
      <c r="A6" s="835"/>
      <c r="B6" s="835"/>
      <c r="C6" s="817" t="s">
        <v>492</v>
      </c>
      <c r="D6" s="831"/>
      <c r="E6" s="831"/>
      <c r="F6" s="831"/>
      <c r="G6" s="831"/>
      <c r="H6" s="831"/>
      <c r="I6" s="831"/>
      <c r="J6" s="831"/>
      <c r="K6" s="130"/>
      <c r="L6" s="130"/>
      <c r="M6" s="132"/>
      <c r="N6" s="132"/>
    </row>
    <row r="7" spans="1:16" s="37" customFormat="1" ht="18.600000000000001" customHeight="1">
      <c r="A7" s="835" t="s">
        <v>308</v>
      </c>
      <c r="B7" s="835"/>
      <c r="C7" s="819" t="s">
        <v>493</v>
      </c>
      <c r="D7" s="819"/>
      <c r="E7" s="819"/>
      <c r="F7" s="819"/>
      <c r="G7" s="819"/>
      <c r="H7" s="819"/>
      <c r="I7" s="820" t="s">
        <v>44</v>
      </c>
      <c r="J7" s="820"/>
      <c r="K7" s="820"/>
      <c r="L7" s="245" t="s">
        <v>19</v>
      </c>
      <c r="M7" s="132"/>
      <c r="N7" s="132"/>
    </row>
    <row r="8" spans="1:16" s="37" customFormat="1" ht="18.600000000000001" customHeight="1">
      <c r="A8" s="834" t="s">
        <v>158</v>
      </c>
      <c r="B8" s="834"/>
      <c r="C8" s="588"/>
      <c r="D8" s="822" t="s">
        <v>494</v>
      </c>
      <c r="E8" s="822"/>
      <c r="F8" s="822"/>
      <c r="G8" s="822"/>
      <c r="H8" s="822"/>
      <c r="I8" s="824" t="s">
        <v>2</v>
      </c>
      <c r="J8" s="825"/>
      <c r="K8" s="826"/>
      <c r="L8" s="647" t="s">
        <v>29</v>
      </c>
      <c r="M8" s="153"/>
      <c r="N8" s="153"/>
    </row>
    <row r="9" spans="1:16" s="37" customFormat="1" ht="18.600000000000001" customHeight="1">
      <c r="A9" s="188" t="s">
        <v>46</v>
      </c>
      <c r="B9" s="202"/>
      <c r="C9" s="272">
        <v>183</v>
      </c>
      <c r="D9" s="817" t="s">
        <v>495</v>
      </c>
      <c r="E9" s="817"/>
      <c r="F9" s="817"/>
      <c r="G9" s="817"/>
      <c r="H9" s="818"/>
      <c r="I9" s="69" t="s">
        <v>3</v>
      </c>
      <c r="J9" s="69" t="s">
        <v>4</v>
      </c>
      <c r="K9" s="69" t="s">
        <v>5</v>
      </c>
      <c r="L9" s="829">
        <v>208</v>
      </c>
      <c r="M9" s="131"/>
      <c r="N9" s="131"/>
    </row>
    <row r="10" spans="1:16" s="37" customFormat="1" ht="18.600000000000001" customHeight="1">
      <c r="A10" s="188" t="s">
        <v>47</v>
      </c>
      <c r="B10" s="203"/>
      <c r="C10" s="273">
        <v>24</v>
      </c>
      <c r="D10" s="817" t="s">
        <v>496</v>
      </c>
      <c r="E10" s="817"/>
      <c r="F10" s="817"/>
      <c r="G10" s="817"/>
      <c r="H10" s="818"/>
      <c r="I10" s="69">
        <v>159</v>
      </c>
      <c r="J10" s="69">
        <v>126</v>
      </c>
      <c r="K10" s="69">
        <v>73</v>
      </c>
      <c r="L10" s="830"/>
      <c r="M10" s="139"/>
      <c r="N10" s="139"/>
    </row>
    <row r="11" spans="1:16" s="7" customFormat="1" ht="18.600000000000001" customHeigh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24"/>
      <c r="N11" s="24"/>
    </row>
    <row r="12" spans="1:16" s="37" customFormat="1" ht="18.600000000000001" customHeight="1">
      <c r="A12" s="838" t="s">
        <v>162</v>
      </c>
      <c r="B12" s="877" t="s">
        <v>163</v>
      </c>
      <c r="C12" s="838" t="s">
        <v>7</v>
      </c>
      <c r="D12" s="838" t="s">
        <v>8</v>
      </c>
      <c r="E12" s="838" t="s">
        <v>9</v>
      </c>
      <c r="F12" s="196" t="s">
        <v>165</v>
      </c>
      <c r="G12" s="838" t="s">
        <v>10</v>
      </c>
      <c r="H12" s="838" t="s">
        <v>18</v>
      </c>
      <c r="I12" s="879" t="s">
        <v>6</v>
      </c>
      <c r="J12" s="838" t="s">
        <v>12</v>
      </c>
      <c r="K12" s="879" t="s">
        <v>13</v>
      </c>
      <c r="L12" s="879" t="s">
        <v>14</v>
      </c>
      <c r="M12" s="24"/>
      <c r="N12" s="24"/>
    </row>
    <row r="13" spans="1:16" s="37" customFormat="1" ht="18.600000000000001" customHeight="1">
      <c r="A13" s="838"/>
      <c r="B13" s="878"/>
      <c r="C13" s="838"/>
      <c r="D13" s="838"/>
      <c r="E13" s="838"/>
      <c r="F13" s="197" t="s">
        <v>164</v>
      </c>
      <c r="G13" s="838"/>
      <c r="H13" s="838"/>
      <c r="I13" s="848"/>
      <c r="J13" s="838"/>
      <c r="K13" s="848"/>
      <c r="L13" s="848"/>
      <c r="M13" s="24"/>
      <c r="N13" s="24"/>
    </row>
    <row r="14" spans="1:16" s="37" customFormat="1" ht="18.600000000000001" customHeight="1">
      <c r="A14" s="446">
        <v>1</v>
      </c>
      <c r="B14" s="450" t="s">
        <v>145</v>
      </c>
      <c r="C14" s="494">
        <v>1984</v>
      </c>
      <c r="D14" s="273" t="s">
        <v>3</v>
      </c>
      <c r="E14" s="541" t="s">
        <v>177</v>
      </c>
      <c r="F14" s="337" t="s">
        <v>483</v>
      </c>
      <c r="G14" s="460" t="s">
        <v>606</v>
      </c>
      <c r="H14" s="496">
        <v>187</v>
      </c>
      <c r="I14" s="648">
        <f t="shared" ref="I14:I16" si="0">RANK(H14,H$14:H$30,0)</f>
        <v>1</v>
      </c>
      <c r="J14" s="654">
        <f>INDEX({20;18;16;15;14;13;12;11;10;9;8;7;6;5;4;3;2;1},MATCH(I14,{1;2;3;4;5;6;7;8;9;10;11;12;13;14;15;16;17;18},0))</f>
        <v>20</v>
      </c>
      <c r="K14" s="453" t="s">
        <v>3</v>
      </c>
      <c r="L14" s="465" t="s">
        <v>53</v>
      </c>
      <c r="M14" s="7"/>
      <c r="N14" s="7"/>
    </row>
    <row r="15" spans="1:16" ht="18.600000000000001" customHeight="1">
      <c r="A15" s="446">
        <v>2</v>
      </c>
      <c r="B15" s="450" t="s">
        <v>147</v>
      </c>
      <c r="C15" s="494">
        <v>1999</v>
      </c>
      <c r="D15" s="273" t="s">
        <v>3</v>
      </c>
      <c r="E15" s="465" t="s">
        <v>31</v>
      </c>
      <c r="F15" s="492" t="s">
        <v>438</v>
      </c>
      <c r="G15" s="460" t="s">
        <v>559</v>
      </c>
      <c r="H15" s="542">
        <v>168</v>
      </c>
      <c r="I15" s="648">
        <f t="shared" si="0"/>
        <v>2</v>
      </c>
      <c r="J15" s="654">
        <f>INDEX({20;18;16;15;14;13;12;11;10;9;8;7;6;5;4;3;2;1},MATCH(I15,{1;2;3;4;5;6;7;8;9;10;11;12;13;14;15;16;17;18},0))</f>
        <v>18</v>
      </c>
      <c r="K15" s="453" t="s">
        <v>3</v>
      </c>
      <c r="L15" s="465" t="s">
        <v>69</v>
      </c>
      <c r="M15" s="159"/>
      <c r="N15" s="159"/>
    </row>
    <row r="16" spans="1:16" s="12" customFormat="1" ht="18.600000000000001" customHeight="1">
      <c r="A16" s="446">
        <v>3</v>
      </c>
      <c r="B16" s="456" t="s">
        <v>146</v>
      </c>
      <c r="C16" s="494">
        <v>1983</v>
      </c>
      <c r="D16" s="273" t="s">
        <v>4</v>
      </c>
      <c r="E16" s="465" t="s">
        <v>176</v>
      </c>
      <c r="F16" s="223" t="s">
        <v>68</v>
      </c>
      <c r="G16" s="460" t="s">
        <v>605</v>
      </c>
      <c r="H16" s="496">
        <v>167</v>
      </c>
      <c r="I16" s="648">
        <f t="shared" si="0"/>
        <v>3</v>
      </c>
      <c r="J16" s="654">
        <f>INDEX({20;18;16;15;14;13;12;11;10;9;8;7;6;5;4;3;2;1},MATCH(I16,{1;2;3;4;5;6;7;8;9;10;11;12;13;14;15;16;17;18},0))</f>
        <v>16</v>
      </c>
      <c r="K16" s="453" t="s">
        <v>3</v>
      </c>
      <c r="L16" s="543" t="s">
        <v>113</v>
      </c>
      <c r="M16" s="144"/>
      <c r="N16" s="154"/>
      <c r="O16" s="28"/>
      <c r="P16" s="29"/>
    </row>
    <row r="17" spans="1:16" s="12" customFormat="1" ht="18.600000000000001" customHeight="1">
      <c r="A17" s="446">
        <v>4</v>
      </c>
      <c r="B17" s="456" t="s">
        <v>292</v>
      </c>
      <c r="C17" s="494">
        <v>2004</v>
      </c>
      <c r="D17" s="273" t="s">
        <v>4</v>
      </c>
      <c r="E17" s="465" t="s">
        <v>177</v>
      </c>
      <c r="F17" s="226" t="s">
        <v>445</v>
      </c>
      <c r="G17" s="544" t="s">
        <v>600</v>
      </c>
      <c r="H17" s="542">
        <v>150</v>
      </c>
      <c r="I17" s="648">
        <f t="shared" ref="I17:I23" si="1">RANK(H17,H$14:H$30,0)</f>
        <v>4</v>
      </c>
      <c r="J17" s="654">
        <f>INDEX({20;18;16;15;14;13;12;11;10;9;8;7;6;5;4;3;2;1},MATCH(I17,{1;2;3;4;5;6;7;8;9;10;11;12;13;14;15;16;17;18},0))</f>
        <v>15</v>
      </c>
      <c r="K17" s="413" t="s">
        <v>4</v>
      </c>
      <c r="L17" s="411" t="s">
        <v>128</v>
      </c>
      <c r="M17" s="144"/>
      <c r="N17" s="154"/>
      <c r="O17" s="37"/>
      <c r="P17" s="38"/>
    </row>
    <row r="18" spans="1:16" ht="18.600000000000001" customHeight="1">
      <c r="A18" s="446">
        <v>5</v>
      </c>
      <c r="B18" s="456" t="s">
        <v>221</v>
      </c>
      <c r="C18" s="494">
        <v>1974</v>
      </c>
      <c r="D18" s="273" t="s">
        <v>3</v>
      </c>
      <c r="E18" s="465" t="s">
        <v>178</v>
      </c>
      <c r="F18" s="273"/>
      <c r="G18" s="460" t="s">
        <v>604</v>
      </c>
      <c r="H18" s="542">
        <v>130</v>
      </c>
      <c r="I18" s="648">
        <f t="shared" si="1"/>
        <v>5</v>
      </c>
      <c r="J18" s="654">
        <f>INDEX({20;18;16;15;14;13;12;11;10;9;8;7;6;5;4;3;2;1},MATCH(I18,{1;2;3;4;5;6;7;8;9;10;11;12;13;14;15;16;17;18},0))</f>
        <v>14</v>
      </c>
      <c r="K18" s="413" t="s">
        <v>4</v>
      </c>
      <c r="L18" s="411" t="s">
        <v>63</v>
      </c>
      <c r="M18" s="144"/>
      <c r="N18" s="147"/>
      <c r="O18" s="37"/>
      <c r="P18" s="14"/>
    </row>
    <row r="19" spans="1:16" s="37" customFormat="1" ht="18.600000000000001" customHeight="1">
      <c r="A19" s="446">
        <v>6</v>
      </c>
      <c r="B19" s="450" t="s">
        <v>386</v>
      </c>
      <c r="C19" s="494">
        <v>2007</v>
      </c>
      <c r="D19" s="273" t="s">
        <v>5</v>
      </c>
      <c r="E19" s="465" t="s">
        <v>193</v>
      </c>
      <c r="F19" s="495" t="s">
        <v>640</v>
      </c>
      <c r="G19" s="460" t="s">
        <v>599</v>
      </c>
      <c r="H19" s="542">
        <v>127</v>
      </c>
      <c r="I19" s="648">
        <f t="shared" si="1"/>
        <v>6</v>
      </c>
      <c r="J19" s="654">
        <f>INDEX({20;18;16;15;14;13;12;11;10;9;8;7;6;5;4;3;2;1},MATCH(I19,{1;2;3;4;5;6;7;8;9;10;11;12;13;14;15;16;17;18},0))</f>
        <v>13</v>
      </c>
      <c r="K19" s="413" t="s">
        <v>541</v>
      </c>
      <c r="L19" s="488" t="s">
        <v>357</v>
      </c>
      <c r="M19" s="144"/>
      <c r="N19" s="147"/>
      <c r="P19" s="38"/>
    </row>
    <row r="20" spans="1:16" s="37" customFormat="1" ht="18.600000000000001" customHeight="1">
      <c r="A20" s="446">
        <v>7</v>
      </c>
      <c r="B20" s="456" t="s">
        <v>133</v>
      </c>
      <c r="C20" s="494">
        <v>1990</v>
      </c>
      <c r="D20" s="273" t="s">
        <v>4</v>
      </c>
      <c r="E20" s="465" t="s">
        <v>35</v>
      </c>
      <c r="F20" s="540" t="s">
        <v>384</v>
      </c>
      <c r="G20" s="460" t="s">
        <v>602</v>
      </c>
      <c r="H20" s="496">
        <v>120</v>
      </c>
      <c r="I20" s="648">
        <f t="shared" si="1"/>
        <v>7</v>
      </c>
      <c r="J20" s="654">
        <f>INDEX({20;18;16;15;14;13;12;11;10;9;8;7;6;5;4;3;2;1},MATCH(I20,{1;2;3;4;5;6;7;8;9;10;11;12;13;14;15;16;17;18},0))</f>
        <v>12</v>
      </c>
      <c r="K20" s="413" t="s">
        <v>5</v>
      </c>
      <c r="L20" s="402" t="s">
        <v>134</v>
      </c>
      <c r="M20" s="144"/>
      <c r="N20" s="147"/>
      <c r="P20" s="38"/>
    </row>
    <row r="21" spans="1:16" s="37" customFormat="1" ht="18.600000000000001" customHeight="1">
      <c r="A21" s="446">
        <v>8</v>
      </c>
      <c r="B21" s="450" t="s">
        <v>385</v>
      </c>
      <c r="C21" s="448">
        <v>2004</v>
      </c>
      <c r="D21" s="449" t="s">
        <v>5</v>
      </c>
      <c r="E21" s="450" t="s">
        <v>180</v>
      </c>
      <c r="F21" s="492" t="s">
        <v>316</v>
      </c>
      <c r="G21" s="460" t="s">
        <v>603</v>
      </c>
      <c r="H21" s="542">
        <v>119</v>
      </c>
      <c r="I21" s="648">
        <f t="shared" si="1"/>
        <v>8</v>
      </c>
      <c r="J21" s="654">
        <f>INDEX({20;18;16;15;14;13;12;11;10;9;8;7;6;5;4;3;2;1},MATCH(I21,{1;2;3;4;5;6;7;8;9;10;11;12;13;14;15;16;17;18},0))</f>
        <v>11</v>
      </c>
      <c r="K21" s="404" t="s">
        <v>5</v>
      </c>
      <c r="L21" s="402" t="s">
        <v>488</v>
      </c>
      <c r="M21" s="144"/>
      <c r="N21" s="147"/>
      <c r="P21" s="38"/>
    </row>
    <row r="22" spans="1:16" s="37" customFormat="1" ht="18.600000000000001" customHeight="1">
      <c r="A22" s="446">
        <v>9</v>
      </c>
      <c r="B22" s="450" t="s">
        <v>362</v>
      </c>
      <c r="C22" s="448">
        <v>2007</v>
      </c>
      <c r="D22" s="449" t="s">
        <v>5</v>
      </c>
      <c r="E22" s="450" t="s">
        <v>177</v>
      </c>
      <c r="F22" s="226" t="s">
        <v>483</v>
      </c>
      <c r="G22" s="544" t="s">
        <v>597</v>
      </c>
      <c r="H22" s="496">
        <v>101</v>
      </c>
      <c r="I22" s="648">
        <f t="shared" si="1"/>
        <v>9</v>
      </c>
      <c r="J22" s="654">
        <f>INDEX({20;18;16;15;14;13;12;11;10;9;8;7;6;5;4;3;2;1},MATCH(I22,{1;2;3;4;5;6;7;8;9;10;11;12;13;14;15;16;17;18},0))</f>
        <v>10</v>
      </c>
      <c r="K22" s="404" t="s">
        <v>5</v>
      </c>
      <c r="L22" s="402" t="s">
        <v>128</v>
      </c>
      <c r="M22" s="144"/>
      <c r="N22" s="147"/>
      <c r="P22" s="38"/>
    </row>
    <row r="23" spans="1:16" s="37" customFormat="1" ht="18.600000000000001" customHeight="1">
      <c r="A23" s="446">
        <v>10</v>
      </c>
      <c r="B23" s="450" t="s">
        <v>390</v>
      </c>
      <c r="C23" s="448">
        <v>2000</v>
      </c>
      <c r="D23" s="449" t="s">
        <v>5</v>
      </c>
      <c r="E23" s="450" t="s">
        <v>180</v>
      </c>
      <c r="F23" s="226" t="s">
        <v>320</v>
      </c>
      <c r="G23" s="460" t="s">
        <v>596</v>
      </c>
      <c r="H23" s="542">
        <v>90</v>
      </c>
      <c r="I23" s="648">
        <f t="shared" si="1"/>
        <v>10</v>
      </c>
      <c r="J23" s="654">
        <f>INDEX({20;18;16;15;14;13;12;11;10;9;8;7;6;5;4;3;2;1},MATCH(I23,{1;2;3;4;5;6;7;8;9;10;11;12;13;14;15;16;17;18},0))</f>
        <v>9</v>
      </c>
      <c r="K23" s="404" t="s">
        <v>5</v>
      </c>
      <c r="L23" s="402" t="s">
        <v>327</v>
      </c>
      <c r="M23" s="144"/>
      <c r="N23" s="147"/>
      <c r="P23" s="38"/>
    </row>
    <row r="24" spans="1:16" s="37" customFormat="1" ht="18.600000000000001" customHeight="1">
      <c r="A24" s="446">
        <v>11</v>
      </c>
      <c r="B24" s="450" t="s">
        <v>387</v>
      </c>
      <c r="C24" s="489">
        <v>2007</v>
      </c>
      <c r="D24" s="273">
        <v>1</v>
      </c>
      <c r="E24" s="465" t="s">
        <v>149</v>
      </c>
      <c r="F24" s="198"/>
      <c r="G24" s="544" t="s">
        <v>594</v>
      </c>
      <c r="H24" s="545">
        <v>90</v>
      </c>
      <c r="I24" s="655">
        <v>11</v>
      </c>
      <c r="J24" s="656">
        <f>INDEX({20;18;16;15;14;13;12;11;10;9;8;7;6;5;4;3;2;1},MATCH(I24,{1;2;3;4;5;6;7;8;9;10;11;12;13;14;15;16;17;18},0))</f>
        <v>8</v>
      </c>
      <c r="K24" s="413" t="s">
        <v>570</v>
      </c>
      <c r="L24" s="488" t="s">
        <v>497</v>
      </c>
      <c r="M24" s="144"/>
      <c r="N24" s="147"/>
      <c r="P24" s="38"/>
    </row>
    <row r="25" spans="1:16" s="37" customFormat="1" ht="18.600000000000001" customHeight="1">
      <c r="A25" s="446">
        <v>12</v>
      </c>
      <c r="B25" s="456" t="s">
        <v>388</v>
      </c>
      <c r="C25" s="494">
        <v>1984</v>
      </c>
      <c r="D25" s="273">
        <v>1</v>
      </c>
      <c r="E25" s="465" t="s">
        <v>193</v>
      </c>
      <c r="F25" s="226"/>
      <c r="G25" s="544" t="s">
        <v>595</v>
      </c>
      <c r="H25" s="545">
        <v>84</v>
      </c>
      <c r="I25" s="655">
        <f>RANK(H25,H$14:H$30,0)</f>
        <v>12</v>
      </c>
      <c r="J25" s="656">
        <f>INDEX({20;18;16;15;14;13;12;11;10;9;8;7;6;5;4;3;2;1},MATCH(I25,{1;2;3;4;5;6;7;8;9;10;11;12;13;14;15;16;17;18},0))</f>
        <v>7</v>
      </c>
      <c r="K25" s="413" t="s">
        <v>570</v>
      </c>
      <c r="L25" s="411" t="s">
        <v>197</v>
      </c>
      <c r="M25" s="144"/>
      <c r="N25" s="147"/>
      <c r="P25" s="38"/>
    </row>
    <row r="26" spans="1:16" s="37" customFormat="1" ht="18.600000000000001" customHeight="1">
      <c r="A26" s="446">
        <v>13</v>
      </c>
      <c r="B26" s="450" t="s">
        <v>363</v>
      </c>
      <c r="C26" s="494">
        <v>2004</v>
      </c>
      <c r="D26" s="273" t="s">
        <v>5</v>
      </c>
      <c r="E26" s="465" t="s">
        <v>202</v>
      </c>
      <c r="F26" s="495"/>
      <c r="G26" s="460" t="s">
        <v>504</v>
      </c>
      <c r="H26" s="545">
        <v>51</v>
      </c>
      <c r="I26" s="655">
        <f>RANK(H26,H$14:H$30,0)</f>
        <v>13</v>
      </c>
      <c r="J26" s="656">
        <f>INDEX({20;18;16;15;14;13;12;11;10;9;8;7;6;5;4;3;2;1},MATCH(I26,{1;2;3;4;5;6;7;8;9;10;11;12;13;14;15;16;17;18},0))</f>
        <v>6</v>
      </c>
      <c r="K26" s="399"/>
      <c r="L26" s="488" t="s">
        <v>489</v>
      </c>
      <c r="M26" s="144"/>
      <c r="N26" s="147"/>
      <c r="P26" s="38"/>
    </row>
    <row r="27" spans="1:16" s="37" customFormat="1" ht="18.600000000000001" customHeight="1">
      <c r="A27" s="446">
        <v>14</v>
      </c>
      <c r="B27" s="456" t="s">
        <v>389</v>
      </c>
      <c r="C27" s="489">
        <v>2008</v>
      </c>
      <c r="D27" s="273">
        <v>1</v>
      </c>
      <c r="E27" s="465" t="s">
        <v>177</v>
      </c>
      <c r="F27" s="226" t="s">
        <v>483</v>
      </c>
      <c r="G27" s="460" t="s">
        <v>598</v>
      </c>
      <c r="H27" s="496">
        <v>45</v>
      </c>
      <c r="I27" s="648">
        <f>RANK(H27,H$14:H$30,0)</f>
        <v>14</v>
      </c>
      <c r="J27" s="654">
        <f>INDEX({20;18;16;15;14;13;12;11;10;9;8;7;6;5;4;3;2;1},MATCH(I27,{1;2;3;4;5;6;7;8;9;10;11;12;13;14;15;16;17;18},0))</f>
        <v>5</v>
      </c>
      <c r="K27" s="453"/>
      <c r="L27" s="465" t="s">
        <v>637</v>
      </c>
      <c r="M27" s="144"/>
      <c r="N27" s="147"/>
      <c r="P27" s="38"/>
    </row>
    <row r="28" spans="1:16" s="7" customFormat="1" ht="18.600000000000001" customHeight="1">
      <c r="A28" s="293"/>
      <c r="B28" s="313"/>
      <c r="C28" s="315"/>
      <c r="D28" s="314"/>
      <c r="E28" s="313"/>
      <c r="F28" s="323"/>
      <c r="G28" s="121"/>
      <c r="H28" s="121"/>
      <c r="I28" s="121"/>
      <c r="J28" s="121"/>
      <c r="K28" s="314"/>
      <c r="L28" s="313"/>
      <c r="M28" s="144"/>
      <c r="N28" s="147"/>
      <c r="P28" s="5"/>
    </row>
    <row r="29" spans="1:16" s="7" customFormat="1" ht="18.600000000000001" customHeight="1">
      <c r="A29" s="293"/>
      <c r="B29" s="227"/>
      <c r="C29" s="228"/>
      <c r="D29" s="378"/>
      <c r="E29" s="229"/>
      <c r="F29" s="531"/>
      <c r="G29" s="121"/>
      <c r="H29" s="121"/>
      <c r="I29" s="121"/>
      <c r="J29" s="121"/>
      <c r="K29" s="276"/>
      <c r="L29" s="229"/>
      <c r="M29" s="144"/>
      <c r="N29" s="147"/>
      <c r="P29" s="5"/>
    </row>
    <row r="30" spans="1:16" s="7" customFormat="1" ht="18.600000000000001" customHeight="1">
      <c r="A30" s="293"/>
      <c r="B30" s="227"/>
      <c r="C30" s="228"/>
      <c r="D30" s="378"/>
      <c r="E30" s="229"/>
      <c r="F30" s="531"/>
      <c r="G30" s="320"/>
      <c r="H30" s="320"/>
      <c r="I30" s="320"/>
      <c r="J30" s="320"/>
      <c r="K30" s="276"/>
      <c r="L30" s="229"/>
      <c r="M30" s="144"/>
      <c r="N30" s="147"/>
      <c r="P30" s="5"/>
    </row>
    <row r="31" spans="1:16" s="37" customFormat="1" ht="18.600000000000001" customHeight="1">
      <c r="A31" s="235" t="s">
        <v>15</v>
      </c>
      <c r="B31" s="235"/>
      <c r="C31" s="466" t="s">
        <v>414</v>
      </c>
      <c r="D31" s="467"/>
      <c r="E31" s="141"/>
      <c r="F31" s="235" t="s">
        <v>115</v>
      </c>
      <c r="G31" s="467"/>
      <c r="H31" s="235"/>
      <c r="I31" s="235"/>
      <c r="J31" s="467" t="s">
        <v>648</v>
      </c>
      <c r="K31" s="467"/>
      <c r="L31" s="467"/>
      <c r="M31" s="144"/>
      <c r="N31" s="147"/>
      <c r="P31" s="38"/>
    </row>
    <row r="32" spans="1:16" s="37" customFormat="1" ht="18.600000000000001" customHeight="1">
      <c r="A32" s="235"/>
      <c r="B32" s="235"/>
      <c r="C32" s="466"/>
      <c r="D32" s="467"/>
      <c r="E32" s="141"/>
      <c r="F32" s="235"/>
      <c r="G32" s="467"/>
      <c r="H32" s="235"/>
      <c r="I32" s="235"/>
      <c r="J32" s="467"/>
      <c r="K32" s="467"/>
      <c r="L32" s="467"/>
      <c r="M32" s="144"/>
      <c r="N32" s="147"/>
      <c r="P32" s="38"/>
    </row>
    <row r="33" spans="1:16" s="37" customFormat="1" ht="18.600000000000001" customHeight="1">
      <c r="A33" s="235" t="s">
        <v>16</v>
      </c>
      <c r="B33" s="235"/>
      <c r="C33" s="235" t="s">
        <v>415</v>
      </c>
      <c r="D33" s="235"/>
      <c r="E33" s="235"/>
      <c r="F33" s="235" t="s">
        <v>116</v>
      </c>
      <c r="G33" s="467"/>
      <c r="H33" s="235"/>
      <c r="I33" s="235"/>
      <c r="J33" s="467" t="s">
        <v>455</v>
      </c>
      <c r="K33" s="467"/>
      <c r="L33" s="467"/>
      <c r="M33" s="144"/>
      <c r="N33" s="147"/>
      <c r="P33" s="38"/>
    </row>
    <row r="34" spans="1:16" s="28" customFormat="1" ht="13.15" hidden="1" customHeight="1">
      <c r="A34" s="191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44"/>
      <c r="N34" s="145"/>
      <c r="O34" s="37"/>
      <c r="P34" s="12"/>
    </row>
    <row r="35" spans="1:16" s="28" customFormat="1" ht="13.15" hidden="1" customHeight="1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44"/>
      <c r="N35" s="104"/>
      <c r="O35" s="37"/>
      <c r="P35" s="29"/>
    </row>
    <row r="36" spans="1:16" ht="13.15" hidden="1" customHeight="1">
      <c r="A36" s="216"/>
      <c r="B36" s="180"/>
      <c r="C36" s="144"/>
      <c r="D36" s="144"/>
      <c r="E36" s="125"/>
      <c r="F36" s="221"/>
      <c r="G36" s="222"/>
      <c r="H36" s="125"/>
      <c r="I36" s="146"/>
      <c r="J36" s="125"/>
      <c r="K36" s="142"/>
      <c r="L36" s="142"/>
      <c r="M36" s="125"/>
      <c r="N36" s="147"/>
      <c r="O36" s="37"/>
      <c r="P36" s="14"/>
    </row>
    <row r="37" spans="1:16" ht="13.15" hidden="1" customHeight="1">
      <c r="A37" s="216"/>
      <c r="B37" s="185"/>
      <c r="C37" s="142"/>
      <c r="D37" s="125"/>
      <c r="E37" s="125"/>
      <c r="F37" s="299"/>
      <c r="G37" s="173"/>
      <c r="H37" s="125"/>
      <c r="I37" s="125"/>
      <c r="J37" s="125"/>
      <c r="K37" s="142"/>
      <c r="L37" s="146"/>
      <c r="M37" s="144"/>
      <c r="N37" s="104"/>
      <c r="O37" s="37"/>
    </row>
    <row r="38" spans="1:16" s="37" customFormat="1">
      <c r="A38" s="117"/>
      <c r="B38" s="117"/>
      <c r="C38" s="117"/>
      <c r="D38" s="117"/>
      <c r="E38" s="117"/>
      <c r="F38" s="117"/>
      <c r="G38" s="121"/>
      <c r="H38" s="121"/>
      <c r="I38" s="121"/>
      <c r="J38" s="121"/>
      <c r="K38" s="121"/>
      <c r="L38" s="121"/>
      <c r="M38" s="5"/>
      <c r="N38" s="5"/>
    </row>
    <row r="39" spans="1:16" s="37" customFormat="1">
      <c r="A39" s="122"/>
      <c r="B39" s="121"/>
      <c r="C39" s="120"/>
      <c r="D39" s="117"/>
      <c r="E39" s="121"/>
      <c r="F39" s="122"/>
      <c r="G39" s="117"/>
      <c r="H39" s="121"/>
      <c r="I39" s="121"/>
      <c r="J39" s="121"/>
      <c r="K39" s="117"/>
      <c r="L39" s="120"/>
      <c r="M39" s="7"/>
      <c r="N39" s="7"/>
    </row>
    <row r="40" spans="1:16" s="37" customFormat="1" ht="4.5" customHeight="1">
      <c r="A40" s="122"/>
      <c r="B40" s="121"/>
      <c r="C40" s="120"/>
      <c r="D40" s="117"/>
      <c r="E40" s="121"/>
      <c r="F40" s="122"/>
      <c r="G40" s="117"/>
      <c r="H40" s="121"/>
      <c r="I40" s="121"/>
      <c r="J40" s="121"/>
      <c r="K40" s="117"/>
      <c r="L40" s="120"/>
      <c r="M40" s="7"/>
      <c r="N40" s="7"/>
    </row>
    <row r="41" spans="1:16" s="37" customFormat="1">
      <c r="A41" s="122"/>
      <c r="B41" s="121"/>
      <c r="C41" s="121"/>
      <c r="D41" s="121"/>
      <c r="E41" s="121"/>
      <c r="F41" s="122"/>
      <c r="G41" s="117"/>
      <c r="H41" s="121"/>
      <c r="I41" s="121"/>
      <c r="J41" s="121"/>
      <c r="K41" s="117"/>
      <c r="L41" s="120"/>
      <c r="M41" s="7"/>
      <c r="N41" s="7"/>
    </row>
    <row r="42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6">
      <c r="D43" s="11" t="s">
        <v>80</v>
      </c>
    </row>
    <row r="54" spans="2:16">
      <c r="B54" s="217"/>
      <c r="C54" s="142"/>
      <c r="D54" s="125"/>
      <c r="E54" s="218"/>
      <c r="F54" s="219"/>
      <c r="G54" s="173"/>
      <c r="H54" s="125"/>
      <c r="I54" s="125"/>
      <c r="J54" s="125"/>
      <c r="K54" s="142"/>
      <c r="L54" s="146"/>
      <c r="M54" s="144"/>
      <c r="N54" s="154"/>
      <c r="O54" s="7"/>
      <c r="P54" s="7"/>
    </row>
    <row r="55" spans="2:16">
      <c r="B55" s="180"/>
      <c r="C55" s="144"/>
      <c r="D55" s="144"/>
      <c r="E55" s="125"/>
      <c r="F55" s="125"/>
      <c r="G55" s="173"/>
      <c r="H55" s="146"/>
      <c r="I55" s="146"/>
      <c r="J55" s="125"/>
      <c r="K55" s="142"/>
      <c r="L55" s="146"/>
      <c r="M55" s="144"/>
      <c r="N55" s="148"/>
      <c r="O55" s="7"/>
      <c r="P55" s="7"/>
    </row>
    <row r="56" spans="2:16">
      <c r="B56" s="220"/>
      <c r="C56" s="142"/>
      <c r="D56" s="125"/>
      <c r="E56" s="125"/>
      <c r="F56" s="221"/>
      <c r="G56" s="173"/>
      <c r="H56" s="125"/>
      <c r="I56" s="125"/>
      <c r="J56" s="125"/>
      <c r="K56" s="142"/>
      <c r="L56" s="146"/>
      <c r="M56" s="144"/>
      <c r="N56" s="147"/>
      <c r="O56" s="7"/>
      <c r="P56" s="7"/>
    </row>
    <row r="57" spans="2:16">
      <c r="B57" s="220"/>
      <c r="C57" s="142"/>
      <c r="D57" s="125"/>
      <c r="E57" s="125"/>
      <c r="F57" s="221"/>
      <c r="G57" s="173"/>
      <c r="H57" s="125"/>
      <c r="I57" s="125"/>
      <c r="J57" s="125"/>
      <c r="K57" s="142"/>
      <c r="L57" s="146"/>
      <c r="M57" s="144"/>
      <c r="N57" s="147"/>
      <c r="O57" s="7"/>
      <c r="P57" s="7"/>
    </row>
    <row r="58" spans="2:16">
      <c r="B58" s="220"/>
      <c r="C58" s="142"/>
      <c r="D58" s="125"/>
      <c r="E58" s="125"/>
      <c r="F58" s="221"/>
      <c r="G58" s="173"/>
      <c r="H58" s="125"/>
      <c r="I58" s="125"/>
      <c r="J58" s="125"/>
      <c r="K58" s="142"/>
      <c r="L58" s="146"/>
      <c r="M58" s="144"/>
      <c r="N58" s="147"/>
      <c r="O58" s="7"/>
      <c r="P58" s="7"/>
    </row>
    <row r="59" spans="2:16">
      <c r="B59" s="220"/>
      <c r="C59" s="142"/>
      <c r="D59" s="125"/>
      <c r="E59" s="125"/>
      <c r="F59" s="221"/>
      <c r="G59" s="173"/>
      <c r="H59" s="125"/>
      <c r="I59" s="125"/>
      <c r="J59" s="125"/>
      <c r="K59" s="142"/>
      <c r="L59" s="146"/>
      <c r="M59" s="144"/>
      <c r="N59" s="147"/>
      <c r="O59" s="7"/>
      <c r="P59" s="7"/>
    </row>
    <row r="60" spans="2:16">
      <c r="B60" s="220"/>
      <c r="C60" s="142"/>
      <c r="D60" s="125"/>
      <c r="E60" s="125"/>
      <c r="F60" s="221"/>
      <c r="G60" s="173"/>
      <c r="H60" s="125"/>
      <c r="I60" s="125"/>
      <c r="J60" s="125"/>
      <c r="K60" s="142"/>
      <c r="L60" s="146"/>
      <c r="M60" s="144"/>
      <c r="N60" s="147"/>
      <c r="O60" s="7"/>
      <c r="P60" s="7"/>
    </row>
    <row r="61" spans="2:16">
      <c r="B61" s="220"/>
      <c r="C61" s="142"/>
      <c r="D61" s="125"/>
      <c r="E61" s="125"/>
      <c r="F61" s="221"/>
      <c r="G61" s="173"/>
      <c r="H61" s="125"/>
      <c r="I61" s="125"/>
      <c r="J61" s="125"/>
      <c r="K61" s="142"/>
      <c r="L61" s="146"/>
      <c r="M61" s="144"/>
      <c r="N61" s="147"/>
      <c r="O61" s="7"/>
      <c r="P61" s="7"/>
    </row>
    <row r="62" spans="2:16">
      <c r="B62" s="220"/>
      <c r="C62" s="142"/>
      <c r="D62" s="125"/>
      <c r="E62" s="125"/>
      <c r="F62" s="221"/>
      <c r="G62" s="173"/>
      <c r="H62" s="125"/>
      <c r="I62" s="125"/>
      <c r="J62" s="125"/>
      <c r="K62" s="142"/>
      <c r="L62" s="146"/>
      <c r="M62" s="144"/>
      <c r="N62" s="147"/>
      <c r="O62" s="7"/>
      <c r="P62" s="7"/>
    </row>
    <row r="63" spans="2:16">
      <c r="B63" s="220"/>
      <c r="C63" s="142"/>
      <c r="D63" s="125"/>
      <c r="E63" s="125"/>
      <c r="F63" s="221"/>
      <c r="G63" s="173"/>
      <c r="H63" s="125"/>
      <c r="I63" s="125"/>
      <c r="J63" s="125"/>
      <c r="K63" s="142"/>
      <c r="L63" s="146"/>
      <c r="M63" s="144"/>
      <c r="N63" s="147"/>
      <c r="O63" s="7"/>
      <c r="P63" s="7"/>
    </row>
    <row r="64" spans="2:16">
      <c r="B64" s="220"/>
      <c r="C64" s="142"/>
      <c r="D64" s="125"/>
      <c r="E64" s="125"/>
      <c r="F64" s="221"/>
      <c r="G64" s="173"/>
      <c r="H64" s="125"/>
      <c r="I64" s="125"/>
      <c r="J64" s="125"/>
      <c r="K64" s="142"/>
      <c r="L64" s="146"/>
      <c r="M64" s="144"/>
      <c r="N64" s="147"/>
      <c r="O64" s="7"/>
      <c r="P64" s="7"/>
    </row>
    <row r="65" spans="2:16">
      <c r="B65" s="220"/>
      <c r="C65" s="142"/>
      <c r="D65" s="125"/>
      <c r="E65" s="125"/>
      <c r="F65" s="221"/>
      <c r="G65" s="173"/>
      <c r="H65" s="125"/>
      <c r="I65" s="125"/>
      <c r="J65" s="125"/>
      <c r="K65" s="142"/>
      <c r="L65" s="146"/>
      <c r="M65" s="144"/>
      <c r="N65" s="147"/>
      <c r="O65" s="7"/>
      <c r="P65" s="7"/>
    </row>
    <row r="66" spans="2:16">
      <c r="B66" s="220"/>
      <c r="C66" s="142"/>
      <c r="D66" s="125"/>
      <c r="E66" s="125"/>
      <c r="F66" s="221"/>
      <c r="G66" s="173"/>
      <c r="H66" s="125"/>
      <c r="I66" s="125"/>
      <c r="J66" s="125"/>
      <c r="K66" s="142"/>
      <c r="L66" s="146"/>
      <c r="M66" s="144"/>
      <c r="N66" s="147"/>
      <c r="O66" s="7"/>
      <c r="P66" s="7"/>
    </row>
    <row r="67" spans="2:16">
      <c r="B67" s="220"/>
      <c r="C67" s="142"/>
      <c r="D67" s="125"/>
      <c r="E67" s="125"/>
      <c r="F67" s="221"/>
      <c r="G67" s="173"/>
      <c r="H67" s="125"/>
      <c r="I67" s="125"/>
      <c r="J67" s="125"/>
      <c r="K67" s="142"/>
      <c r="L67" s="146"/>
      <c r="M67" s="144"/>
      <c r="N67" s="147"/>
      <c r="O67" s="7"/>
      <c r="P67" s="7"/>
    </row>
    <row r="68" spans="2:16">
      <c r="B68" s="220"/>
      <c r="C68" s="142"/>
      <c r="D68" s="125"/>
      <c r="E68" s="125"/>
      <c r="F68" s="221"/>
      <c r="G68" s="173"/>
      <c r="H68" s="125"/>
      <c r="I68" s="125"/>
      <c r="J68" s="125"/>
      <c r="K68" s="142"/>
      <c r="L68" s="146"/>
      <c r="M68" s="144"/>
      <c r="N68" s="147"/>
      <c r="O68" s="7"/>
      <c r="P68" s="7"/>
    </row>
    <row r="69" spans="2:16">
      <c r="B69" s="220"/>
      <c r="C69" s="142"/>
      <c r="D69" s="125"/>
      <c r="E69" s="125"/>
      <c r="F69" s="221"/>
      <c r="G69" s="173"/>
      <c r="H69" s="125"/>
      <c r="I69" s="125"/>
      <c r="J69" s="125"/>
      <c r="K69" s="142"/>
      <c r="L69" s="146"/>
      <c r="M69" s="144"/>
      <c r="N69" s="147"/>
      <c r="O69" s="7"/>
      <c r="P69" s="7"/>
    </row>
    <row r="70" spans="2:16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sheetProtection selectLockedCells="1" selectUnlockedCells="1"/>
  <sortState ref="B23:L24">
    <sortCondition descending="1" ref="H23:H24"/>
  </sortState>
  <mergeCells count="26"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A8:B8"/>
    <mergeCell ref="L9:L10"/>
    <mergeCell ref="D10:H10"/>
    <mergeCell ref="A6:B6"/>
    <mergeCell ref="A7:B7"/>
    <mergeCell ref="C7:H7"/>
    <mergeCell ref="I7:K7"/>
    <mergeCell ref="D8:H8"/>
    <mergeCell ref="I8:K8"/>
    <mergeCell ref="D9:H9"/>
    <mergeCell ref="A1:L1"/>
    <mergeCell ref="A2:L2"/>
    <mergeCell ref="A3:L3"/>
    <mergeCell ref="A4:L4"/>
    <mergeCell ref="C6:J6"/>
  </mergeCells>
  <printOptions horizontalCentered="1"/>
  <pageMargins left="0.59055118110236227" right="0.19685039370078741" top="0.59055118110236227" bottom="0.59055118110236227" header="0" footer="0"/>
  <pageSetup paperSize="9" scale="80" firstPageNumber="0" fitToWidth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1:R63"/>
  <sheetViews>
    <sheetView view="pageLayout" topLeftCell="A12" zoomScaleNormal="70" zoomScaleSheetLayoutView="100" workbookViewId="0">
      <selection sqref="A1:L30"/>
    </sheetView>
  </sheetViews>
  <sheetFormatPr defaultColWidth="9.140625" defaultRowHeight="12.75"/>
  <cols>
    <col min="1" max="1" width="6.5703125" style="11" customWidth="1"/>
    <col min="2" max="2" width="22.85546875" style="11" customWidth="1"/>
    <col min="3" max="3" width="9.42578125" style="11" customWidth="1"/>
    <col min="4" max="4" width="7.5703125" style="11" customWidth="1"/>
    <col min="5" max="5" width="23.42578125" style="11" customWidth="1"/>
    <col min="6" max="6" width="15.42578125" style="11" customWidth="1"/>
    <col min="7" max="7" width="7.5703125" style="11" customWidth="1"/>
    <col min="8" max="9" width="8.7109375" style="11" customWidth="1"/>
    <col min="10" max="11" width="8.5703125" style="11" customWidth="1"/>
    <col min="12" max="12" width="38.28515625" style="11" customWidth="1"/>
    <col min="13" max="13" width="7" style="11" customWidth="1"/>
    <col min="14" max="14" width="9.85546875" style="11" customWidth="1"/>
    <col min="15" max="15" width="13.140625" style="11" customWidth="1"/>
    <col min="16" max="16" width="12" style="11" customWidth="1"/>
    <col min="17" max="16384" width="9.140625" style="11"/>
  </cols>
  <sheetData>
    <row r="1" spans="1:18" s="37" customFormat="1" ht="18.600000000000001" customHeight="1">
      <c r="A1" s="880" t="s">
        <v>30</v>
      </c>
      <c r="B1" s="880"/>
      <c r="C1" s="880"/>
      <c r="D1" s="880"/>
      <c r="E1" s="880"/>
      <c r="F1" s="880"/>
      <c r="G1" s="880"/>
      <c r="H1" s="880"/>
      <c r="I1" s="880"/>
      <c r="J1" s="880"/>
      <c r="K1" s="880"/>
      <c r="L1" s="880"/>
      <c r="M1" s="156"/>
      <c r="N1" s="156"/>
      <c r="O1" s="156"/>
      <c r="P1" s="156"/>
      <c r="Q1" s="3"/>
    </row>
    <row r="2" spans="1:18" s="37" customFormat="1" ht="18.600000000000001" customHeight="1">
      <c r="A2" s="880" t="s">
        <v>117</v>
      </c>
      <c r="B2" s="880"/>
      <c r="C2" s="880"/>
      <c r="D2" s="880"/>
      <c r="E2" s="880"/>
      <c r="F2" s="880"/>
      <c r="G2" s="880"/>
      <c r="H2" s="880"/>
      <c r="I2" s="880"/>
      <c r="J2" s="880"/>
      <c r="K2" s="880"/>
      <c r="L2" s="880"/>
      <c r="M2" s="156"/>
      <c r="N2" s="156"/>
      <c r="O2" s="156"/>
      <c r="P2" s="156"/>
      <c r="Q2" s="3"/>
    </row>
    <row r="3" spans="1:18" s="37" customFormat="1" ht="18.600000000000001" customHeight="1">
      <c r="A3" s="881" t="s">
        <v>159</v>
      </c>
      <c r="B3" s="881"/>
      <c r="C3" s="881"/>
      <c r="D3" s="881"/>
      <c r="E3" s="881"/>
      <c r="F3" s="881"/>
      <c r="G3" s="881"/>
      <c r="H3" s="881"/>
      <c r="I3" s="881"/>
      <c r="J3" s="881"/>
      <c r="K3" s="881"/>
      <c r="L3" s="881"/>
      <c r="M3" s="156"/>
      <c r="N3" s="156"/>
      <c r="O3" s="156"/>
      <c r="P3" s="156"/>
      <c r="Q3" s="10"/>
      <c r="R3" s="94"/>
    </row>
    <row r="4" spans="1:18" s="37" customFormat="1" ht="18.600000000000001" customHeight="1">
      <c r="A4" s="881" t="s">
        <v>160</v>
      </c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156"/>
      <c r="N4" s="156"/>
      <c r="O4" s="156"/>
      <c r="P4" s="156"/>
      <c r="Q4" s="3"/>
      <c r="R4" s="95"/>
    </row>
    <row r="5" spans="1:18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7"/>
      <c r="N5" s="7"/>
      <c r="O5" s="7"/>
      <c r="P5" s="7"/>
    </row>
    <row r="6" spans="1:18" s="37" customFormat="1" ht="18.600000000000001" customHeight="1">
      <c r="A6" s="835"/>
      <c r="B6" s="835"/>
      <c r="C6" s="817" t="s">
        <v>1</v>
      </c>
      <c r="D6" s="831"/>
      <c r="E6" s="831"/>
      <c r="F6" s="831"/>
      <c r="G6" s="831"/>
      <c r="H6" s="831"/>
      <c r="I6" s="831"/>
      <c r="J6" s="831"/>
      <c r="K6" s="130"/>
      <c r="L6" s="130"/>
      <c r="M6" s="157"/>
      <c r="N6" s="132"/>
      <c r="O6" s="132"/>
      <c r="P6" s="132"/>
    </row>
    <row r="7" spans="1:18" s="37" customFormat="1" ht="18.600000000000001" customHeight="1">
      <c r="A7" s="835" t="s">
        <v>308</v>
      </c>
      <c r="B7" s="835"/>
      <c r="C7" s="819" t="s">
        <v>168</v>
      </c>
      <c r="D7" s="819"/>
      <c r="E7" s="819"/>
      <c r="F7" s="819"/>
      <c r="G7" s="819"/>
      <c r="H7" s="819"/>
      <c r="I7" s="820" t="s">
        <v>44</v>
      </c>
      <c r="J7" s="820"/>
      <c r="K7" s="820"/>
      <c r="L7" s="245" t="s">
        <v>19</v>
      </c>
      <c r="M7" s="103"/>
      <c r="N7" s="132"/>
      <c r="O7" s="132"/>
      <c r="P7" s="132"/>
    </row>
    <row r="8" spans="1:18" s="37" customFormat="1" ht="18.600000000000001" customHeight="1">
      <c r="A8" s="834" t="s">
        <v>158</v>
      </c>
      <c r="B8" s="834"/>
      <c r="C8" s="201"/>
      <c r="D8" s="822" t="s">
        <v>430</v>
      </c>
      <c r="E8" s="822"/>
      <c r="F8" s="822"/>
      <c r="G8" s="822"/>
      <c r="H8" s="822"/>
      <c r="I8" s="882" t="s">
        <v>2</v>
      </c>
      <c r="J8" s="825"/>
      <c r="K8" s="826"/>
      <c r="L8" s="647" t="s">
        <v>29</v>
      </c>
      <c r="M8" s="140"/>
      <c r="N8" s="153"/>
      <c r="O8" s="153"/>
      <c r="P8" s="153"/>
    </row>
    <row r="9" spans="1:18" s="37" customFormat="1" ht="18.600000000000001" customHeight="1">
      <c r="A9" s="188" t="s">
        <v>46</v>
      </c>
      <c r="B9" s="202"/>
      <c r="C9" s="272">
        <v>183</v>
      </c>
      <c r="D9" s="817" t="s">
        <v>303</v>
      </c>
      <c r="E9" s="817"/>
      <c r="F9" s="817"/>
      <c r="G9" s="817"/>
      <c r="H9" s="818"/>
      <c r="I9" s="69" t="s">
        <v>3</v>
      </c>
      <c r="J9" s="69" t="s">
        <v>4</v>
      </c>
      <c r="K9" s="69" t="s">
        <v>5</v>
      </c>
      <c r="L9" s="829">
        <v>213</v>
      </c>
      <c r="M9" s="102"/>
      <c r="N9" s="131"/>
      <c r="O9" s="131"/>
      <c r="P9" s="131"/>
    </row>
    <row r="10" spans="1:18" s="37" customFormat="1" ht="18.600000000000001" customHeight="1">
      <c r="A10" s="188" t="s">
        <v>47</v>
      </c>
      <c r="B10" s="203"/>
      <c r="C10" s="273">
        <v>24</v>
      </c>
      <c r="D10" s="817" t="s">
        <v>191</v>
      </c>
      <c r="E10" s="817"/>
      <c r="F10" s="817"/>
      <c r="G10" s="817"/>
      <c r="H10" s="818"/>
      <c r="I10" s="69">
        <v>181</v>
      </c>
      <c r="J10" s="69">
        <v>146</v>
      </c>
      <c r="K10" s="69">
        <v>86</v>
      </c>
      <c r="L10" s="830"/>
      <c r="M10" s="152"/>
      <c r="N10" s="136"/>
      <c r="O10" s="136"/>
      <c r="P10" s="136"/>
    </row>
    <row r="11" spans="1:18" s="7" customFormat="1" ht="18.600000000000001" customHeight="1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N11" s="24"/>
      <c r="O11" s="24"/>
      <c r="P11" s="24"/>
    </row>
    <row r="12" spans="1:18" s="37" customFormat="1" ht="18.600000000000001" customHeight="1">
      <c r="A12" s="838" t="s">
        <v>162</v>
      </c>
      <c r="B12" s="877" t="s">
        <v>163</v>
      </c>
      <c r="C12" s="838" t="s">
        <v>7</v>
      </c>
      <c r="D12" s="838" t="s">
        <v>8</v>
      </c>
      <c r="E12" s="838" t="s">
        <v>9</v>
      </c>
      <c r="F12" s="196" t="s">
        <v>165</v>
      </c>
      <c r="G12" s="838" t="s">
        <v>10</v>
      </c>
      <c r="H12" s="838" t="s">
        <v>18</v>
      </c>
      <c r="I12" s="879" t="s">
        <v>6</v>
      </c>
      <c r="J12" s="838" t="s">
        <v>12</v>
      </c>
      <c r="K12" s="879" t="s">
        <v>13</v>
      </c>
      <c r="L12" s="879" t="s">
        <v>14</v>
      </c>
      <c r="M12" s="138"/>
      <c r="N12" s="24"/>
      <c r="O12" s="24"/>
      <c r="P12" s="24"/>
    </row>
    <row r="13" spans="1:18" s="37" customFormat="1" ht="18.600000000000001" customHeight="1">
      <c r="A13" s="838"/>
      <c r="B13" s="878"/>
      <c r="C13" s="838"/>
      <c r="D13" s="838"/>
      <c r="E13" s="838"/>
      <c r="F13" s="197" t="s">
        <v>164</v>
      </c>
      <c r="G13" s="838"/>
      <c r="H13" s="838"/>
      <c r="I13" s="848"/>
      <c r="J13" s="838"/>
      <c r="K13" s="848"/>
      <c r="L13" s="848"/>
      <c r="M13" s="138"/>
      <c r="N13" s="24"/>
      <c r="O13" s="24"/>
      <c r="P13" s="24"/>
    </row>
    <row r="14" spans="1:18" s="37" customFormat="1" ht="18.600000000000001" customHeight="1">
      <c r="A14" s="469">
        <v>1</v>
      </c>
      <c r="B14" s="402" t="s">
        <v>135</v>
      </c>
      <c r="C14" s="410">
        <v>1999</v>
      </c>
      <c r="D14" s="412" t="s">
        <v>3</v>
      </c>
      <c r="E14" s="411" t="s">
        <v>177</v>
      </c>
      <c r="F14" s="365" t="s">
        <v>445</v>
      </c>
      <c r="G14" s="657" t="s">
        <v>609</v>
      </c>
      <c r="H14" s="496">
        <v>202</v>
      </c>
      <c r="I14" s="648">
        <f t="shared" ref="I14:I15" si="0">RANK(H14,H$14:H$22,0)</f>
        <v>1</v>
      </c>
      <c r="J14" s="654">
        <f>INDEX({20;18;16;15;14;13;12;11;10;9;8;7;6;5;4;3;2;1},MATCH(I14,{1;2;3;4;5;6;7;8;9;10;11;12;13;14;15;16;17;18},0))</f>
        <v>20</v>
      </c>
      <c r="K14" s="413" t="s">
        <v>3</v>
      </c>
      <c r="L14" s="658" t="s">
        <v>53</v>
      </c>
      <c r="M14" s="7"/>
      <c r="N14" s="7"/>
      <c r="O14" s="7"/>
      <c r="P14" s="7"/>
    </row>
    <row r="15" spans="1:18" ht="18.600000000000001" customHeight="1">
      <c r="A15" s="469">
        <v>2</v>
      </c>
      <c r="B15" s="409" t="s">
        <v>366</v>
      </c>
      <c r="C15" s="403">
        <v>2002</v>
      </c>
      <c r="D15" s="404" t="s">
        <v>4</v>
      </c>
      <c r="E15" s="402" t="s">
        <v>180</v>
      </c>
      <c r="F15" s="605" t="s">
        <v>491</v>
      </c>
      <c r="G15" s="657" t="s">
        <v>610</v>
      </c>
      <c r="H15" s="496">
        <v>161</v>
      </c>
      <c r="I15" s="648">
        <f t="shared" si="0"/>
        <v>2</v>
      </c>
      <c r="J15" s="654">
        <f>INDEX({20;18;16;15;14;13;12;11;10;9;8;7;6;5;4;3;2;1},MATCH(I15,{1;2;3;4;5;6;7;8;9;10;11;12;13;14;15;16;17;18},0))</f>
        <v>18</v>
      </c>
      <c r="K15" s="453" t="s">
        <v>4</v>
      </c>
      <c r="L15" s="659" t="s">
        <v>329</v>
      </c>
      <c r="M15" s="142"/>
      <c r="N15" s="125"/>
      <c r="O15" s="145"/>
      <c r="P15" s="154"/>
    </row>
    <row r="16" spans="1:18" s="12" customFormat="1" ht="18.600000000000001" customHeight="1">
      <c r="A16" s="469">
        <v>3</v>
      </c>
      <c r="B16" s="409" t="s">
        <v>391</v>
      </c>
      <c r="C16" s="410">
        <v>2003</v>
      </c>
      <c r="D16" s="399" t="s">
        <v>3</v>
      </c>
      <c r="E16" s="411" t="s">
        <v>193</v>
      </c>
      <c r="F16" s="365" t="s">
        <v>316</v>
      </c>
      <c r="G16" s="460" t="s">
        <v>608</v>
      </c>
      <c r="H16" s="496">
        <v>158</v>
      </c>
      <c r="I16" s="648">
        <f>RANK(H16,H$14:H$22,0)</f>
        <v>3</v>
      </c>
      <c r="J16" s="654">
        <f>INDEX({20;18;16;15;14;13;12;11;10;9;8;7;6;5;4;3;2;1},MATCH(I16,{1;2;3;4;5;6;7;8;9;10;11;12;13;14;15;16;17;18},0))</f>
        <v>16</v>
      </c>
      <c r="K16" s="449" t="s">
        <v>4</v>
      </c>
      <c r="L16" s="661" t="s">
        <v>357</v>
      </c>
      <c r="M16" s="142"/>
      <c r="N16" s="125"/>
      <c r="O16" s="147"/>
      <c r="P16" s="154"/>
      <c r="Q16" s="37"/>
      <c r="R16" s="28"/>
    </row>
    <row r="17" spans="1:18" s="37" customFormat="1" ht="18.600000000000001" customHeight="1">
      <c r="A17" s="469">
        <v>4</v>
      </c>
      <c r="B17" s="409" t="s">
        <v>215</v>
      </c>
      <c r="C17" s="410">
        <v>2004</v>
      </c>
      <c r="D17" s="399" t="s">
        <v>4</v>
      </c>
      <c r="E17" s="411" t="s">
        <v>193</v>
      </c>
      <c r="F17" s="365" t="s">
        <v>216</v>
      </c>
      <c r="G17" s="660" t="s">
        <v>611</v>
      </c>
      <c r="H17" s="496">
        <v>157</v>
      </c>
      <c r="I17" s="648">
        <f>RANK(H17,H$14:H$22,0)</f>
        <v>4</v>
      </c>
      <c r="J17" s="654">
        <f>INDEX({20;18;16;15;14;13;12;11;10;9;8;7;6;5;4;3;2;1},MATCH(I17,{1;2;3;4;5;6;7;8;9;10;11;12;13;14;15;16;17;18},0))</f>
        <v>15</v>
      </c>
      <c r="K17" s="453" t="s">
        <v>4</v>
      </c>
      <c r="L17" s="543" t="s">
        <v>217</v>
      </c>
      <c r="M17" s="142"/>
      <c r="N17" s="125"/>
      <c r="O17" s="147"/>
      <c r="P17" s="154"/>
      <c r="R17" s="38"/>
    </row>
    <row r="18" spans="1:18" s="37" customFormat="1" ht="18.600000000000001" customHeight="1">
      <c r="A18" s="469">
        <v>5</v>
      </c>
      <c r="B18" s="409" t="s">
        <v>140</v>
      </c>
      <c r="C18" s="410">
        <v>2005</v>
      </c>
      <c r="D18" s="399" t="s">
        <v>5</v>
      </c>
      <c r="E18" s="411" t="s">
        <v>182</v>
      </c>
      <c r="F18" s="365"/>
      <c r="G18" s="657" t="s">
        <v>607</v>
      </c>
      <c r="H18" s="496">
        <v>100</v>
      </c>
      <c r="I18" s="648">
        <f>RANK(H18,H$14:H$22,0)</f>
        <v>5</v>
      </c>
      <c r="J18" s="654">
        <f>INDEX({20;18;16;15;14;13;12;11;10;9;8;7;6;5;4;3;2;1},MATCH(I18,{1;2;3;4;5;6;7;8;9;10;11;12;13;14;15;16;17;18},0))</f>
        <v>14</v>
      </c>
      <c r="K18" s="413" t="s">
        <v>5</v>
      </c>
      <c r="L18" s="411" t="s">
        <v>490</v>
      </c>
      <c r="M18" s="142"/>
      <c r="N18" s="125"/>
      <c r="O18" s="147"/>
      <c r="P18" s="154"/>
      <c r="R18" s="38"/>
    </row>
    <row r="19" spans="1:18" s="37" customFormat="1" ht="18.600000000000001" customHeight="1">
      <c r="A19" s="469">
        <v>6</v>
      </c>
      <c r="B19" s="409" t="s">
        <v>368</v>
      </c>
      <c r="C19" s="403">
        <v>2007</v>
      </c>
      <c r="D19" s="404" t="s">
        <v>5</v>
      </c>
      <c r="E19" s="402" t="s">
        <v>193</v>
      </c>
      <c r="F19" s="367" t="s">
        <v>216</v>
      </c>
      <c r="G19" s="657" t="s">
        <v>601</v>
      </c>
      <c r="H19" s="496">
        <v>83</v>
      </c>
      <c r="I19" s="648">
        <f>RANK(H19,H$14:H$22,0)</f>
        <v>6</v>
      </c>
      <c r="J19" s="654">
        <f>INDEX({20;18;16;15;14;13;12;11;10;9;8;7;6;5;4;3;2;1},MATCH(I19,{1;2;3;4;5;6;7;8;9;10;11;12;13;14;15;16;17;18},0))</f>
        <v>13</v>
      </c>
      <c r="K19" s="404"/>
      <c r="L19" s="661" t="s">
        <v>217</v>
      </c>
      <c r="M19" s="142"/>
      <c r="N19" s="125"/>
      <c r="O19" s="147"/>
      <c r="P19" s="154"/>
      <c r="R19" s="38"/>
    </row>
    <row r="20" spans="1:18" s="37" customFormat="1" ht="18.600000000000001" customHeight="1">
      <c r="A20" s="469">
        <v>7</v>
      </c>
      <c r="B20" s="402" t="s">
        <v>246</v>
      </c>
      <c r="C20" s="410">
        <v>2006</v>
      </c>
      <c r="D20" s="399" t="s">
        <v>5</v>
      </c>
      <c r="E20" s="411" t="s">
        <v>195</v>
      </c>
      <c r="F20" s="366"/>
      <c r="G20" s="657" t="s">
        <v>612</v>
      </c>
      <c r="H20" s="496">
        <v>60</v>
      </c>
      <c r="I20" s="648">
        <f>RANK(H20,H$14:H$22,0)</f>
        <v>7</v>
      </c>
      <c r="J20" s="654">
        <f>INDEX({20;18;16;15;14;13;12;11;10;9;8;7;6;5;4;3;2;1},MATCH(I20,{1;2;3;4;5;6;7;8;9;10;11;12;13;14;15;16;17;18},0))</f>
        <v>12</v>
      </c>
      <c r="K20" s="453"/>
      <c r="L20" s="799" t="s">
        <v>369</v>
      </c>
      <c r="M20" s="142"/>
      <c r="N20" s="125"/>
      <c r="O20" s="147"/>
      <c r="P20" s="154"/>
      <c r="R20" s="38"/>
    </row>
    <row r="21" spans="1:18" s="37" customFormat="1" ht="18.600000000000001" customHeight="1">
      <c r="A21" s="293"/>
      <c r="B21" s="227"/>
      <c r="C21" s="315"/>
      <c r="D21" s="314"/>
      <c r="E21" s="313"/>
      <c r="F21" s="331"/>
      <c r="G21" s="323"/>
      <c r="H21" s="314"/>
      <c r="I21" s="314"/>
      <c r="J21" s="315"/>
      <c r="K21" s="314"/>
      <c r="L21" s="313"/>
      <c r="M21" s="142"/>
      <c r="N21" s="125"/>
      <c r="O21" s="147"/>
      <c r="P21" s="154"/>
      <c r="R21" s="38"/>
    </row>
    <row r="22" spans="1:18" s="37" customFormat="1" ht="18.600000000000001" customHeight="1">
      <c r="A22" s="293"/>
      <c r="B22" s="227"/>
      <c r="C22" s="315"/>
      <c r="D22" s="314"/>
      <c r="E22" s="313"/>
      <c r="F22" s="325"/>
      <c r="G22" s="323"/>
      <c r="H22" s="314"/>
      <c r="I22" s="314"/>
      <c r="J22" s="315"/>
      <c r="K22" s="314"/>
      <c r="L22" s="313"/>
      <c r="M22" s="142"/>
      <c r="N22" s="125"/>
      <c r="O22" s="147"/>
      <c r="P22" s="154"/>
      <c r="R22" s="38"/>
    </row>
    <row r="23" spans="1:18" s="37" customFormat="1" ht="18.600000000000001" customHeight="1">
      <c r="A23" s="324"/>
      <c r="B23" s="227"/>
      <c r="C23" s="315"/>
      <c r="D23" s="314"/>
      <c r="E23" s="313"/>
      <c r="F23" s="323"/>
      <c r="G23" s="320"/>
      <c r="H23" s="320"/>
      <c r="I23" s="320"/>
      <c r="J23" s="320"/>
      <c r="K23" s="320"/>
      <c r="L23" s="310"/>
      <c r="M23" s="142"/>
      <c r="N23" s="125"/>
      <c r="O23" s="147"/>
      <c r="P23" s="154"/>
      <c r="R23" s="38"/>
    </row>
    <row r="24" spans="1:18" ht="18.600000000000001" customHeight="1">
      <c r="A24" s="235" t="s">
        <v>15</v>
      </c>
      <c r="B24" s="235"/>
      <c r="C24" s="466" t="s">
        <v>414</v>
      </c>
      <c r="D24" s="467"/>
      <c r="E24" s="141"/>
      <c r="F24" s="235" t="s">
        <v>115</v>
      </c>
      <c r="G24" s="467"/>
      <c r="H24" s="235"/>
      <c r="I24" s="235"/>
      <c r="J24" s="467" t="s">
        <v>648</v>
      </c>
      <c r="K24" s="467"/>
      <c r="L24" s="467"/>
      <c r="M24" s="142"/>
      <c r="N24" s="125"/>
      <c r="O24" s="147"/>
      <c r="P24" s="154"/>
      <c r="Q24" s="37"/>
      <c r="R24" s="12"/>
    </row>
    <row r="25" spans="1:18" s="18" customFormat="1" ht="18.600000000000001" customHeight="1">
      <c r="A25" s="235"/>
      <c r="B25" s="235"/>
      <c r="C25" s="466"/>
      <c r="D25" s="467"/>
      <c r="E25" s="141"/>
      <c r="F25" s="235"/>
      <c r="G25" s="467"/>
      <c r="H25" s="235"/>
      <c r="I25" s="235"/>
      <c r="J25" s="467"/>
      <c r="K25" s="467"/>
      <c r="L25" s="467"/>
      <c r="M25" s="142"/>
      <c r="N25" s="125"/>
      <c r="O25" s="147"/>
      <c r="P25" s="154"/>
      <c r="Q25" s="37"/>
      <c r="R25" s="29"/>
    </row>
    <row r="26" spans="1:18" s="28" customFormat="1" ht="18.600000000000001" customHeight="1">
      <c r="A26" s="235" t="s">
        <v>16</v>
      </c>
      <c r="B26" s="235"/>
      <c r="C26" s="235" t="s">
        <v>415</v>
      </c>
      <c r="D26" s="235"/>
      <c r="E26" s="235"/>
      <c r="F26" s="235" t="s">
        <v>116</v>
      </c>
      <c r="G26" s="467"/>
      <c r="H26" s="235"/>
      <c r="I26" s="235"/>
      <c r="J26" s="467" t="s">
        <v>455</v>
      </c>
      <c r="K26" s="467"/>
      <c r="L26" s="467"/>
      <c r="M26" s="142"/>
      <c r="N26" s="125"/>
      <c r="O26" s="154"/>
      <c r="P26" s="154"/>
      <c r="R26" s="29"/>
    </row>
    <row r="27" spans="1:18" s="28" customFormat="1" ht="18.600000000000001" customHeight="1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42"/>
      <c r="N27" s="125"/>
      <c r="O27" s="147"/>
      <c r="P27" s="154"/>
      <c r="Q27" s="37"/>
      <c r="R27" s="29"/>
    </row>
    <row r="28" spans="1:18" s="28" customFormat="1" ht="18.600000000000001" customHeight="1">
      <c r="A28" s="191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42"/>
      <c r="N28" s="125"/>
      <c r="O28" s="148"/>
      <c r="P28" s="155"/>
      <c r="Q28" s="37"/>
      <c r="R28" s="29"/>
    </row>
    <row r="29" spans="1:18" s="28" customFormat="1" ht="18.600000000000001" customHeight="1">
      <c r="A29" s="216"/>
      <c r="B29" s="180"/>
      <c r="C29" s="144"/>
      <c r="D29" s="144"/>
      <c r="E29" s="125"/>
      <c r="F29" s="221"/>
      <c r="G29" s="222"/>
      <c r="H29" s="125"/>
      <c r="I29" s="146"/>
      <c r="J29" s="125"/>
      <c r="K29" s="142"/>
      <c r="L29" s="142"/>
      <c r="M29" s="142"/>
      <c r="N29" s="125"/>
      <c r="O29" s="147"/>
      <c r="P29" s="155"/>
      <c r="Q29" s="37"/>
      <c r="R29" s="29"/>
    </row>
    <row r="30" spans="1:18" s="28" customFormat="1" ht="18.600000000000001" customHeight="1">
      <c r="A30" s="216"/>
      <c r="B30" s="185"/>
      <c r="C30" s="142"/>
      <c r="D30" s="125"/>
      <c r="E30" s="125"/>
      <c r="F30" s="125"/>
      <c r="G30" s="173"/>
      <c r="H30" s="125"/>
      <c r="I30" s="125"/>
      <c r="J30" s="125"/>
      <c r="K30" s="142"/>
      <c r="L30" s="146"/>
      <c r="M30" s="142"/>
      <c r="N30" s="125"/>
      <c r="O30" s="154"/>
      <c r="P30" s="154"/>
      <c r="Q30" s="37"/>
      <c r="R30" s="29"/>
    </row>
    <row r="31" spans="1:18" s="28" customFormat="1" ht="18.600000000000001" customHeight="1">
      <c r="A31" s="117"/>
      <c r="B31" s="117"/>
      <c r="C31" s="117"/>
      <c r="D31" s="117"/>
      <c r="E31" s="117"/>
      <c r="F31" s="117"/>
      <c r="G31" s="121"/>
      <c r="H31" s="121"/>
      <c r="I31" s="121"/>
      <c r="J31" s="121"/>
      <c r="K31" s="121"/>
      <c r="L31" s="121"/>
      <c r="M31" s="142"/>
      <c r="N31" s="125"/>
      <c r="O31" s="147"/>
      <c r="P31" s="154"/>
      <c r="Q31" s="37"/>
      <c r="R31" s="12"/>
    </row>
    <row r="32" spans="1:18" s="37" customFormat="1" ht="18.600000000000001" customHeight="1">
      <c r="A32" s="122"/>
      <c r="B32" s="121"/>
      <c r="C32" s="120"/>
      <c r="D32" s="117"/>
      <c r="E32" s="121"/>
      <c r="F32" s="122"/>
      <c r="G32" s="117"/>
      <c r="H32" s="121"/>
      <c r="I32" s="121"/>
      <c r="J32" s="121"/>
      <c r="K32" s="117"/>
      <c r="L32" s="120"/>
      <c r="M32" s="5"/>
      <c r="N32" s="5"/>
      <c r="O32" s="5"/>
      <c r="P32" s="5"/>
    </row>
    <row r="33" spans="1:16" s="37" customFormat="1" ht="18.600000000000001" customHeight="1">
      <c r="A33" s="122"/>
      <c r="B33" s="121"/>
      <c r="C33" s="120"/>
      <c r="D33" s="117"/>
      <c r="E33" s="121"/>
      <c r="F33" s="122"/>
      <c r="G33" s="117"/>
      <c r="H33" s="121"/>
      <c r="I33" s="121"/>
      <c r="J33" s="121"/>
      <c r="K33" s="117"/>
      <c r="L33" s="120"/>
      <c r="M33" s="97"/>
      <c r="N33" s="7"/>
      <c r="O33" s="7"/>
      <c r="P33" s="7"/>
    </row>
    <row r="34" spans="1:16" s="37" customFormat="1" ht="18.600000000000001" customHeight="1">
      <c r="A34" s="122"/>
      <c r="B34" s="121"/>
      <c r="C34" s="121"/>
      <c r="D34" s="121"/>
      <c r="E34" s="121"/>
      <c r="F34" s="122"/>
      <c r="G34" s="117"/>
      <c r="H34" s="121"/>
      <c r="I34" s="121"/>
      <c r="J34" s="121"/>
      <c r="K34" s="117"/>
      <c r="L34" s="120"/>
      <c r="M34" s="97"/>
      <c r="N34" s="7"/>
      <c r="O34" s="7"/>
      <c r="P34" s="7"/>
    </row>
    <row r="35" spans="1:16" s="37" customFormat="1" ht="18.600000000000001" customHeight="1">
      <c r="A35" s="122"/>
      <c r="B35" s="121"/>
      <c r="C35" s="121"/>
      <c r="D35" s="121"/>
      <c r="E35" s="121"/>
      <c r="F35" s="121"/>
      <c r="G35" s="122"/>
      <c r="H35" s="117"/>
      <c r="I35" s="121"/>
      <c r="J35" s="121"/>
      <c r="K35" s="121"/>
      <c r="L35" s="117"/>
      <c r="M35" s="97"/>
      <c r="N35" s="7"/>
      <c r="O35" s="7"/>
      <c r="P35" s="7"/>
    </row>
    <row r="36" spans="1:16" ht="18.600000000000001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7"/>
      <c r="N36" s="7"/>
      <c r="O36" s="7"/>
      <c r="P36" s="7"/>
    </row>
    <row r="37" spans="1:16" ht="18.600000000000001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7"/>
      <c r="N37" s="7"/>
      <c r="O37" s="7"/>
      <c r="P37" s="7"/>
    </row>
    <row r="38" spans="1:16" ht="18.600000000000001" customHeigh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7"/>
      <c r="N38" s="7"/>
      <c r="O38" s="7"/>
      <c r="P38" s="7"/>
    </row>
    <row r="39" spans="1:16" ht="18.600000000000001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7"/>
      <c r="N39" s="7"/>
      <c r="O39" s="7"/>
      <c r="P39" s="7"/>
    </row>
    <row r="40" spans="1:16" ht="18.600000000000001" customHeight="1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7"/>
      <c r="N40" s="7"/>
      <c r="O40" s="7"/>
      <c r="P40" s="7"/>
    </row>
    <row r="41" spans="1:16" ht="18.600000000000001" customHeight="1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7"/>
      <c r="N41" s="7"/>
      <c r="O41" s="7"/>
      <c r="P41" s="7"/>
    </row>
    <row r="42" spans="1:16" ht="18.600000000000001" customHeigh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7"/>
      <c r="N42" s="7"/>
      <c r="O42" s="7"/>
      <c r="P42" s="7"/>
    </row>
    <row r="43" spans="1:16" ht="18.600000000000001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7"/>
      <c r="N43" s="7"/>
      <c r="O43" s="7"/>
      <c r="P43" s="7"/>
    </row>
    <row r="44" spans="1:16" ht="18.600000000000001" customHeight="1">
      <c r="A44" s="191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37"/>
      <c r="N44" s="37"/>
      <c r="O44" s="37"/>
      <c r="P44" s="37"/>
    </row>
    <row r="45" spans="1:16" ht="18.600000000000001" customHeight="1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37"/>
      <c r="N45" s="37"/>
      <c r="O45" s="37"/>
      <c r="P45" s="37"/>
    </row>
    <row r="46" spans="1:16" ht="18.600000000000001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37"/>
      <c r="N46" s="37"/>
      <c r="O46" s="37"/>
      <c r="P46" s="37"/>
    </row>
    <row r="47" spans="1:16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37"/>
      <c r="N47" s="37"/>
      <c r="O47" s="37"/>
      <c r="P47" s="37"/>
    </row>
    <row r="48" spans="1:16">
      <c r="A48" s="191"/>
      <c r="B48" s="191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37"/>
      <c r="N48" s="37"/>
      <c r="O48" s="37"/>
      <c r="P48" s="37"/>
    </row>
    <row r="49" spans="1:17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37"/>
      <c r="N49" s="37"/>
      <c r="O49" s="37"/>
      <c r="P49" s="37"/>
    </row>
    <row r="50" spans="1:17">
      <c r="A50" s="191"/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37"/>
      <c r="N50" s="37"/>
      <c r="O50" s="37"/>
      <c r="P50" s="37"/>
    </row>
    <row r="51" spans="1:17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37"/>
      <c r="N51" s="37"/>
      <c r="O51" s="37"/>
      <c r="P51" s="37"/>
    </row>
    <row r="52" spans="1:17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4" spans="1:17">
      <c r="B54" s="217"/>
      <c r="C54" s="25"/>
      <c r="D54" s="142"/>
      <c r="E54" s="218"/>
      <c r="F54" s="125"/>
      <c r="G54" s="221"/>
      <c r="H54" s="173"/>
      <c r="I54" s="125"/>
      <c r="J54" s="125"/>
      <c r="K54" s="125"/>
      <c r="L54" s="142"/>
      <c r="M54" s="142"/>
      <c r="N54" s="125"/>
      <c r="O54" s="145"/>
      <c r="P54" s="7"/>
      <c r="Q54" s="7"/>
    </row>
    <row r="55" spans="1:17">
      <c r="B55" s="220"/>
      <c r="C55" s="217"/>
      <c r="D55" s="142"/>
      <c r="E55" s="125"/>
      <c r="F55" s="125"/>
      <c r="G55" s="221"/>
      <c r="H55" s="173"/>
      <c r="I55" s="125"/>
      <c r="J55" s="125"/>
      <c r="K55" s="125"/>
      <c r="L55" s="142"/>
      <c r="M55" s="142"/>
      <c r="N55" s="125"/>
      <c r="O55" s="147"/>
      <c r="P55" s="7"/>
      <c r="Q55" s="7"/>
    </row>
    <row r="56" spans="1:17">
      <c r="B56" s="217"/>
      <c r="C56" s="217"/>
      <c r="D56" s="142"/>
      <c r="E56" s="125"/>
      <c r="F56" s="125"/>
      <c r="G56" s="221"/>
      <c r="H56" s="173"/>
      <c r="I56" s="125"/>
      <c r="J56" s="125"/>
      <c r="K56" s="125"/>
      <c r="L56" s="142"/>
      <c r="M56" s="142"/>
      <c r="N56" s="125"/>
      <c r="O56" s="147"/>
      <c r="P56" s="7"/>
      <c r="Q56" s="7"/>
    </row>
    <row r="57" spans="1:17">
      <c r="B57" s="220"/>
      <c r="C57" s="217"/>
      <c r="D57" s="142"/>
      <c r="E57" s="125"/>
      <c r="F57" s="125"/>
      <c r="G57" s="221"/>
      <c r="H57" s="173"/>
      <c r="I57" s="125"/>
      <c r="J57" s="125"/>
      <c r="K57" s="125"/>
      <c r="L57" s="142"/>
      <c r="M57" s="142"/>
      <c r="N57" s="125"/>
      <c r="O57" s="147"/>
      <c r="P57" s="7"/>
      <c r="Q57" s="7"/>
    </row>
    <row r="58" spans="1:17">
      <c r="B58" s="220"/>
      <c r="C58" s="217"/>
      <c r="D58" s="142"/>
      <c r="E58" s="125"/>
      <c r="F58" s="125"/>
      <c r="G58" s="221"/>
      <c r="H58" s="173"/>
      <c r="I58" s="125"/>
      <c r="J58" s="125"/>
      <c r="K58" s="125"/>
      <c r="L58" s="142"/>
      <c r="M58" s="142"/>
      <c r="N58" s="125"/>
      <c r="O58" s="147"/>
      <c r="P58" s="7"/>
      <c r="Q58" s="7"/>
    </row>
    <row r="59" spans="1:17">
      <c r="B59" s="220"/>
      <c r="C59" s="217"/>
      <c r="D59" s="142"/>
      <c r="E59" s="125"/>
      <c r="F59" s="125"/>
      <c r="G59" s="221"/>
      <c r="H59" s="173"/>
      <c r="I59" s="125"/>
      <c r="J59" s="125"/>
      <c r="K59" s="125"/>
      <c r="L59" s="142"/>
      <c r="M59" s="142"/>
      <c r="N59" s="125"/>
      <c r="O59" s="147"/>
      <c r="P59" s="7"/>
      <c r="Q59" s="7"/>
    </row>
    <row r="60" spans="1:17">
      <c r="B60" s="220"/>
      <c r="C60" s="217"/>
      <c r="D60" s="142"/>
      <c r="E60" s="125"/>
      <c r="F60" s="125"/>
      <c r="G60" s="221"/>
      <c r="H60" s="173"/>
      <c r="I60" s="125"/>
      <c r="J60" s="125"/>
      <c r="K60" s="125"/>
      <c r="L60" s="142"/>
      <c r="M60" s="142"/>
      <c r="N60" s="125"/>
      <c r="O60" s="147"/>
      <c r="P60" s="7"/>
      <c r="Q60" s="7"/>
    </row>
    <row r="61" spans="1:17">
      <c r="B61" s="220"/>
      <c r="C61" s="217"/>
      <c r="D61" s="142"/>
      <c r="E61" s="125"/>
      <c r="F61" s="125"/>
      <c r="G61" s="221"/>
      <c r="H61" s="173"/>
      <c r="I61" s="125"/>
      <c r="J61" s="125"/>
      <c r="K61" s="125"/>
      <c r="L61" s="142"/>
      <c r="M61" s="142"/>
      <c r="N61" s="125"/>
      <c r="O61" s="147"/>
      <c r="P61" s="7"/>
      <c r="Q61" s="7"/>
    </row>
    <row r="62" spans="1:17">
      <c r="B62" s="220"/>
      <c r="C62" s="217"/>
      <c r="D62" s="142"/>
      <c r="E62" s="125"/>
      <c r="F62" s="125"/>
      <c r="G62" s="221"/>
      <c r="H62" s="173"/>
      <c r="I62" s="125"/>
      <c r="J62" s="125"/>
      <c r="K62" s="125"/>
      <c r="L62" s="142"/>
      <c r="M62" s="142"/>
      <c r="N62" s="125"/>
      <c r="O62" s="147"/>
      <c r="P62" s="7"/>
      <c r="Q62" s="7"/>
    </row>
    <row r="63" spans="1:17">
      <c r="B63" s="220"/>
      <c r="C63" s="217"/>
      <c r="D63" s="142"/>
      <c r="E63" s="125"/>
      <c r="F63" s="125"/>
      <c r="G63" s="221"/>
      <c r="H63" s="173"/>
      <c r="I63" s="125"/>
      <c r="J63" s="125"/>
      <c r="K63" s="125"/>
      <c r="L63" s="142"/>
      <c r="M63" s="142"/>
      <c r="N63" s="125"/>
      <c r="O63" s="147"/>
      <c r="P63" s="7"/>
      <c r="Q63" s="7"/>
    </row>
  </sheetData>
  <sheetProtection selectLockedCells="1" selectUnlockedCells="1"/>
  <sortState ref="B16:L20">
    <sortCondition descending="1" ref="H16:H20"/>
  </sortState>
  <mergeCells count="26"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D9:H9"/>
    <mergeCell ref="L9:L10"/>
    <mergeCell ref="D10:H10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00000"/>
  </sheetPr>
  <dimension ref="A1:T126"/>
  <sheetViews>
    <sheetView view="pageLayout" zoomScale="79" zoomScaleNormal="70" zoomScaleSheetLayoutView="100" zoomScalePageLayoutView="79" workbookViewId="0">
      <selection activeCell="F26" sqref="F26"/>
    </sheetView>
  </sheetViews>
  <sheetFormatPr defaultColWidth="9.140625" defaultRowHeight="12.75"/>
  <cols>
    <col min="1" max="1" width="8.28515625" style="11" customWidth="1"/>
    <col min="2" max="2" width="23.28515625" style="11" customWidth="1"/>
    <col min="3" max="3" width="9.28515625" style="11" customWidth="1"/>
    <col min="4" max="4" width="7.42578125" style="11" customWidth="1"/>
    <col min="5" max="5" width="26.28515625" style="11" customWidth="1"/>
    <col min="6" max="6" width="17.5703125" style="11" customWidth="1"/>
    <col min="7" max="7" width="7.28515625" style="11" customWidth="1"/>
    <col min="8" max="8" width="8.140625" style="11" customWidth="1"/>
    <col min="9" max="9" width="8.42578125" style="37" customWidth="1"/>
    <col min="10" max="10" width="7.42578125" style="11" customWidth="1"/>
    <col min="11" max="11" width="8.5703125" style="11" customWidth="1"/>
    <col min="12" max="12" width="7.7109375" style="37" customWidth="1"/>
    <col min="13" max="13" width="10.28515625" style="11" customWidth="1"/>
    <col min="14" max="15" width="8.140625" style="11" customWidth="1"/>
    <col min="16" max="16" width="36.42578125" style="11" customWidth="1"/>
    <col min="17" max="16384" width="9.140625" style="11"/>
  </cols>
  <sheetData>
    <row r="1" spans="1:18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3"/>
    </row>
    <row r="2" spans="1:18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3"/>
    </row>
    <row r="3" spans="1:18" s="37" customFormat="1" ht="18.600000000000001" customHeight="1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10"/>
      <c r="R3" s="94"/>
    </row>
    <row r="4" spans="1:18" s="37" customFormat="1" ht="18.600000000000001" customHeight="1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3"/>
      <c r="R4" s="95"/>
    </row>
    <row r="5" spans="1:18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</row>
    <row r="6" spans="1:18" s="37" customFormat="1" ht="18.600000000000001" customHeight="1">
      <c r="A6" s="835"/>
      <c r="B6" s="835"/>
      <c r="C6" s="817" t="s">
        <v>282</v>
      </c>
      <c r="D6" s="817"/>
      <c r="E6" s="817"/>
      <c r="F6" s="817"/>
      <c r="G6" s="817"/>
      <c r="H6" s="817"/>
      <c r="I6" s="817"/>
      <c r="J6" s="817"/>
      <c r="K6" s="817"/>
      <c r="L6" s="817"/>
      <c r="M6" s="150"/>
      <c r="N6" s="150"/>
      <c r="O6" s="130"/>
      <c r="P6" s="130"/>
    </row>
    <row r="7" spans="1:18" s="37" customFormat="1" ht="18.600000000000001" customHeight="1">
      <c r="A7" s="889"/>
      <c r="B7" s="889"/>
      <c r="C7" s="819" t="s">
        <v>283</v>
      </c>
      <c r="D7" s="819"/>
      <c r="E7" s="819"/>
      <c r="F7" s="819"/>
      <c r="G7" s="819"/>
      <c r="H7" s="819"/>
      <c r="I7" s="819"/>
      <c r="J7" s="819"/>
      <c r="K7" s="819"/>
      <c r="L7" s="890"/>
      <c r="M7" s="891" t="s">
        <v>29</v>
      </c>
      <c r="N7" s="892"/>
      <c r="O7" s="893"/>
      <c r="P7" s="122"/>
    </row>
    <row r="8" spans="1:18" s="37" customFormat="1" ht="18.600000000000001" customHeight="1">
      <c r="A8" s="125"/>
      <c r="B8" s="125"/>
      <c r="C8" s="895" t="s">
        <v>431</v>
      </c>
      <c r="D8" s="895"/>
      <c r="E8" s="895"/>
      <c r="F8" s="895"/>
      <c r="G8" s="895"/>
      <c r="H8" s="895"/>
      <c r="I8" s="895"/>
      <c r="J8" s="895"/>
      <c r="K8" s="895"/>
      <c r="L8" s="896"/>
      <c r="M8" s="288" t="s">
        <v>11</v>
      </c>
      <c r="N8" s="288" t="s">
        <v>18</v>
      </c>
      <c r="O8" s="288" t="s">
        <v>20</v>
      </c>
      <c r="P8" s="118"/>
    </row>
    <row r="9" spans="1:18" s="37" customFormat="1" ht="18.600000000000001" customHeight="1">
      <c r="A9" s="835" t="s">
        <v>308</v>
      </c>
      <c r="B9" s="835"/>
      <c r="C9" s="817" t="s">
        <v>301</v>
      </c>
      <c r="D9" s="817"/>
      <c r="E9" s="817"/>
      <c r="F9" s="817"/>
      <c r="G9" s="817"/>
      <c r="H9" s="817"/>
      <c r="I9" s="817"/>
      <c r="J9" s="817"/>
      <c r="K9" s="817"/>
      <c r="L9" s="894"/>
      <c r="M9" s="288">
        <v>151</v>
      </c>
      <c r="N9" s="288">
        <v>189</v>
      </c>
      <c r="O9" s="288">
        <v>234.5</v>
      </c>
      <c r="P9" s="125"/>
    </row>
    <row r="10" spans="1:18" s="37" customFormat="1" ht="18.600000000000001" customHeight="1">
      <c r="A10" s="898" t="s">
        <v>158</v>
      </c>
      <c r="B10" s="898"/>
      <c r="C10" s="817" t="s">
        <v>284</v>
      </c>
      <c r="D10" s="817"/>
      <c r="E10" s="817"/>
      <c r="F10" s="817"/>
      <c r="G10" s="817"/>
      <c r="H10" s="817"/>
      <c r="I10" s="817"/>
      <c r="J10" s="817"/>
      <c r="K10" s="817"/>
      <c r="L10" s="894"/>
      <c r="M10" s="899" t="s">
        <v>2</v>
      </c>
      <c r="N10" s="899"/>
      <c r="O10" s="899"/>
      <c r="P10" s="116"/>
    </row>
    <row r="11" spans="1:18" s="7" customFormat="1" ht="18.600000000000001" customHeight="1">
      <c r="A11" s="464" t="s">
        <v>46</v>
      </c>
      <c r="B11" s="69"/>
      <c r="C11" s="272">
        <v>183</v>
      </c>
      <c r="D11" s="118"/>
      <c r="E11" s="118"/>
      <c r="F11" s="118"/>
      <c r="G11" s="118"/>
      <c r="H11" s="118"/>
      <c r="I11" s="118"/>
      <c r="J11" s="125"/>
      <c r="K11" s="125"/>
      <c r="L11" s="125"/>
      <c r="M11" s="193" t="s">
        <v>3</v>
      </c>
      <c r="N11" s="193" t="s">
        <v>4</v>
      </c>
      <c r="O11" s="193" t="s">
        <v>5</v>
      </c>
      <c r="P11" s="244" t="s">
        <v>161</v>
      </c>
    </row>
    <row r="12" spans="1:18" s="37" customFormat="1" ht="18.600000000000001" customHeight="1">
      <c r="A12" s="564" t="s">
        <v>47</v>
      </c>
      <c r="B12" s="195"/>
      <c r="C12" s="273">
        <v>24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92">
        <v>192</v>
      </c>
      <c r="N12" s="192">
        <v>126</v>
      </c>
      <c r="O12" s="192">
        <v>75</v>
      </c>
      <c r="P12" s="244" t="s">
        <v>19</v>
      </c>
    </row>
    <row r="13" spans="1:18" s="37" customFormat="1" ht="18.600000000000001" customHeight="1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</row>
    <row r="14" spans="1:18" s="37" customFormat="1" ht="18.600000000000001" customHeight="1">
      <c r="A14" s="900" t="s">
        <v>6</v>
      </c>
      <c r="B14" s="836" t="s">
        <v>184</v>
      </c>
      <c r="C14" s="838" t="s">
        <v>7</v>
      </c>
      <c r="D14" s="838" t="s">
        <v>8</v>
      </c>
      <c r="E14" s="821" t="s">
        <v>9</v>
      </c>
      <c r="F14" s="462" t="s">
        <v>165</v>
      </c>
      <c r="G14" s="821" t="s">
        <v>10</v>
      </c>
      <c r="H14" s="821" t="s">
        <v>11</v>
      </c>
      <c r="I14" s="885" t="s">
        <v>6</v>
      </c>
      <c r="J14" s="883" t="s">
        <v>18</v>
      </c>
      <c r="K14" s="884"/>
      <c r="L14" s="885" t="s">
        <v>6</v>
      </c>
      <c r="M14" s="887" t="s">
        <v>183</v>
      </c>
      <c r="N14" s="821" t="s">
        <v>12</v>
      </c>
      <c r="O14" s="902" t="s">
        <v>13</v>
      </c>
      <c r="P14" s="815" t="s">
        <v>14</v>
      </c>
    </row>
    <row r="15" spans="1:18" s="16" customFormat="1" ht="18.600000000000001" customHeight="1">
      <c r="A15" s="901"/>
      <c r="B15" s="837"/>
      <c r="C15" s="838"/>
      <c r="D15" s="838"/>
      <c r="E15" s="821"/>
      <c r="F15" s="463" t="s">
        <v>164</v>
      </c>
      <c r="G15" s="821"/>
      <c r="H15" s="821"/>
      <c r="I15" s="886"/>
      <c r="J15" s="546" t="s">
        <v>20</v>
      </c>
      <c r="K15" s="546" t="s">
        <v>21</v>
      </c>
      <c r="L15" s="886"/>
      <c r="M15" s="888"/>
      <c r="N15" s="821"/>
      <c r="O15" s="903"/>
      <c r="P15" s="816"/>
    </row>
    <row r="16" spans="1:18" s="16" customFormat="1" ht="18.600000000000001" customHeight="1">
      <c r="A16" s="561">
        <f>_xlfn.RANK.EQ(M16,M$16:M$23)</f>
        <v>1</v>
      </c>
      <c r="B16" s="547" t="s">
        <v>392</v>
      </c>
      <c r="C16" s="548">
        <v>1990</v>
      </c>
      <c r="D16" s="549" t="s">
        <v>54</v>
      </c>
      <c r="E16" s="550" t="s">
        <v>176</v>
      </c>
      <c r="F16" s="35" t="s">
        <v>68</v>
      </c>
      <c r="G16" s="460" t="s">
        <v>560</v>
      </c>
      <c r="H16" s="494">
        <v>140</v>
      </c>
      <c r="I16" s="494">
        <f>_xlfn.RANK.EQ(H16,H$16:H$23)</f>
        <v>1</v>
      </c>
      <c r="J16" s="273">
        <v>120</v>
      </c>
      <c r="K16" s="273">
        <f t="shared" ref="K16:K17" si="0">J16/2</f>
        <v>60</v>
      </c>
      <c r="L16" s="494">
        <f>_xlfn.RANK.EQ(K16,K$16:K$23)</f>
        <v>3</v>
      </c>
      <c r="M16" s="551">
        <f t="shared" ref="M16:M17" si="1">K16+H16</f>
        <v>200</v>
      </c>
      <c r="N16" s="494">
        <f t="shared" ref="N16:N17" si="2">IF(A16=1,20,IF(A16=2,18,IF(A16=3,16,IF(A16&gt;19,0,19-A16))))</f>
        <v>20</v>
      </c>
      <c r="O16" s="560" t="s">
        <v>3</v>
      </c>
      <c r="P16" s="552" t="s">
        <v>620</v>
      </c>
    </row>
    <row r="17" spans="1:20" s="18" customFormat="1" ht="18.600000000000001" customHeight="1">
      <c r="A17" s="561">
        <f>_xlfn.RANK.EQ(M17,M$16:M$23)</f>
        <v>2</v>
      </c>
      <c r="B17" s="553" t="s">
        <v>232</v>
      </c>
      <c r="C17" s="548">
        <v>1999</v>
      </c>
      <c r="D17" s="549" t="s">
        <v>3</v>
      </c>
      <c r="E17" s="550" t="s">
        <v>176</v>
      </c>
      <c r="F17" s="35" t="s">
        <v>68</v>
      </c>
      <c r="G17" s="461" t="s">
        <v>504</v>
      </c>
      <c r="H17" s="494">
        <v>71</v>
      </c>
      <c r="I17" s="494">
        <f>_xlfn.RANK.EQ(H17,H$16:H$23)</f>
        <v>3</v>
      </c>
      <c r="J17" s="554">
        <v>130</v>
      </c>
      <c r="K17" s="273">
        <f t="shared" si="0"/>
        <v>65</v>
      </c>
      <c r="L17" s="494">
        <f>_xlfn.RANK.EQ(K17,K$16:K$23)</f>
        <v>1</v>
      </c>
      <c r="M17" s="551">
        <f t="shared" si="1"/>
        <v>136</v>
      </c>
      <c r="N17" s="494">
        <f t="shared" si="2"/>
        <v>18</v>
      </c>
      <c r="O17" s="560" t="s">
        <v>4</v>
      </c>
      <c r="P17" s="555" t="s">
        <v>233</v>
      </c>
      <c r="Q17" s="37"/>
      <c r="R17" s="38"/>
      <c r="S17" s="37"/>
      <c r="T17" s="37"/>
    </row>
    <row r="18" spans="1:20" s="16" customFormat="1" ht="18.600000000000001" customHeight="1">
      <c r="A18" s="562">
        <f>_xlfn.RANK.EQ(M18,M$16:M$23)</f>
        <v>3</v>
      </c>
      <c r="B18" s="556" t="s">
        <v>393</v>
      </c>
      <c r="C18" s="685">
        <v>1994</v>
      </c>
      <c r="D18" s="686" t="s">
        <v>4</v>
      </c>
      <c r="E18" s="687" t="s">
        <v>35</v>
      </c>
      <c r="F18" s="688" t="s">
        <v>384</v>
      </c>
      <c r="G18" s="461" t="s">
        <v>559</v>
      </c>
      <c r="H18" s="494">
        <v>79</v>
      </c>
      <c r="I18" s="494">
        <f>_xlfn.RANK.EQ(H18,H$16:H$23)</f>
        <v>2</v>
      </c>
      <c r="J18" s="554">
        <v>96</v>
      </c>
      <c r="K18" s="273">
        <f>J18/2</f>
        <v>48</v>
      </c>
      <c r="L18" s="494">
        <f>_xlfn.RANK.EQ(K18,K$16:K$23)</f>
        <v>4</v>
      </c>
      <c r="M18" s="551">
        <f>K18+H18</f>
        <v>127</v>
      </c>
      <c r="N18" s="494">
        <f>IF(A18=1,20,IF(A18=2,18,IF(A18=3,16,IF(A18&gt;19,0,19-A18))))</f>
        <v>16</v>
      </c>
      <c r="O18" s="557" t="s">
        <v>4</v>
      </c>
      <c r="P18" s="558" t="s">
        <v>396</v>
      </c>
      <c r="Q18" s="37"/>
      <c r="R18" s="20"/>
    </row>
    <row r="19" spans="1:20" s="16" customFormat="1" ht="18.600000000000001" customHeight="1">
      <c r="A19" s="562">
        <f>_xlfn.RANK.EQ(M19,M$16:M$23)</f>
        <v>4</v>
      </c>
      <c r="B19" s="553" t="s">
        <v>394</v>
      </c>
      <c r="C19" s="560">
        <v>1993</v>
      </c>
      <c r="D19" s="549" t="s">
        <v>5</v>
      </c>
      <c r="E19" s="550" t="s">
        <v>34</v>
      </c>
      <c r="F19" s="604" t="s">
        <v>475</v>
      </c>
      <c r="G19" s="461" t="s">
        <v>504</v>
      </c>
      <c r="H19" s="494">
        <v>60</v>
      </c>
      <c r="I19" s="494">
        <f>_xlfn.RANK.EQ(H19,H$16:H$23)</f>
        <v>4</v>
      </c>
      <c r="J19" s="554">
        <v>122</v>
      </c>
      <c r="K19" s="273">
        <f>J19/2</f>
        <v>61</v>
      </c>
      <c r="L19" s="494">
        <f>_xlfn.RANK.EQ(K19,K$16:K$23)</f>
        <v>2</v>
      </c>
      <c r="M19" s="551">
        <f>K19+H19</f>
        <v>121</v>
      </c>
      <c r="N19" s="494">
        <f>IF(A19=1,20,IF(A19=2,18,IF(A19=3,16,IF(A19&gt;19,0,19-A19))))</f>
        <v>15</v>
      </c>
      <c r="O19" s="563" t="s">
        <v>5</v>
      </c>
      <c r="P19" s="559" t="s">
        <v>65</v>
      </c>
      <c r="R19" s="20"/>
    </row>
    <row r="20" spans="1:20" s="16" customFormat="1" ht="18.600000000000001" customHeight="1">
      <c r="A20" s="562">
        <f>_xlfn.RANK.EQ(M20,M$16:M$23)</f>
        <v>5</v>
      </c>
      <c r="B20" s="547" t="s">
        <v>319</v>
      </c>
      <c r="C20" s="681">
        <v>2002</v>
      </c>
      <c r="D20" s="682" t="s">
        <v>5</v>
      </c>
      <c r="E20" s="683" t="s">
        <v>180</v>
      </c>
      <c r="F20" s="689" t="s">
        <v>320</v>
      </c>
      <c r="G20" s="461" t="s">
        <v>558</v>
      </c>
      <c r="H20" s="494">
        <v>36</v>
      </c>
      <c r="I20" s="494">
        <f>_xlfn.RANK.EQ(H20,H$16:H$23)</f>
        <v>5</v>
      </c>
      <c r="J20" s="554">
        <v>72</v>
      </c>
      <c r="K20" s="273">
        <f>J20/2</f>
        <v>36</v>
      </c>
      <c r="L20" s="494">
        <f>_xlfn.RANK.EQ(K20,K$16:K$23)</f>
        <v>5</v>
      </c>
      <c r="M20" s="551">
        <f>K20+H20</f>
        <v>72</v>
      </c>
      <c r="N20" s="494">
        <f>IF(A20=1,20,IF(A20=2,18,IF(A20=3,16,IF(A20&gt;19,0,19-A20))))</f>
        <v>14</v>
      </c>
      <c r="O20" s="563"/>
      <c r="P20" s="559" t="s">
        <v>327</v>
      </c>
      <c r="R20" s="20"/>
    </row>
    <row r="21" spans="1:20" s="162" customFormat="1" ht="18" customHeight="1">
      <c r="A21" s="425"/>
      <c r="B21" s="426"/>
      <c r="C21" s="427"/>
      <c r="D21" s="428"/>
      <c r="E21" s="429"/>
      <c r="F21" s="430"/>
      <c r="G21" s="318"/>
      <c r="H21" s="228"/>
      <c r="I21" s="228"/>
      <c r="J21" s="297"/>
      <c r="K21" s="378"/>
      <c r="L21" s="228"/>
      <c r="M21" s="298"/>
      <c r="N21" s="228"/>
      <c r="O21" s="431"/>
      <c r="P21" s="432"/>
      <c r="R21" s="22"/>
    </row>
    <row r="22" spans="1:20" s="162" customFormat="1" ht="18" customHeight="1">
      <c r="A22" s="425"/>
      <c r="B22" s="426"/>
      <c r="C22" s="427"/>
      <c r="D22" s="428"/>
      <c r="E22" s="429"/>
      <c r="F22" s="430"/>
      <c r="G22" s="318"/>
      <c r="H22" s="228"/>
      <c r="I22" s="228"/>
      <c r="J22" s="297"/>
      <c r="K22" s="378"/>
      <c r="L22" s="228"/>
      <c r="M22" s="298"/>
      <c r="N22" s="228"/>
      <c r="O22" s="431"/>
      <c r="P22" s="432"/>
      <c r="R22" s="22"/>
    </row>
    <row r="23" spans="1:20" s="162" customFormat="1" ht="18" customHeight="1">
      <c r="A23" s="216"/>
      <c r="B23" s="434"/>
      <c r="C23" s="436"/>
      <c r="D23" s="436"/>
      <c r="E23" s="437"/>
      <c r="F23" s="435"/>
      <c r="G23" s="318"/>
      <c r="H23" s="228"/>
      <c r="I23" s="228"/>
      <c r="J23" s="297"/>
      <c r="K23" s="378"/>
      <c r="L23" s="228"/>
      <c r="M23" s="298"/>
      <c r="N23" s="228"/>
      <c r="O23" s="431"/>
      <c r="P23" s="438"/>
      <c r="R23" s="22"/>
    </row>
    <row r="24" spans="1:20" s="37" customFormat="1" ht="18" customHeight="1">
      <c r="A24" s="235" t="s">
        <v>15</v>
      </c>
      <c r="B24" s="235"/>
      <c r="C24" s="466" t="s">
        <v>414</v>
      </c>
      <c r="D24" s="467"/>
      <c r="E24" s="141"/>
      <c r="F24" s="235"/>
      <c r="G24" s="467"/>
      <c r="H24" s="235"/>
      <c r="I24" s="235"/>
      <c r="J24" s="467"/>
      <c r="K24" s="235" t="s">
        <v>115</v>
      </c>
      <c r="L24" s="467"/>
      <c r="M24" s="235"/>
      <c r="N24" s="235"/>
      <c r="O24" s="467" t="s">
        <v>648</v>
      </c>
      <c r="P24" s="467"/>
      <c r="Q24" s="467"/>
      <c r="R24" s="20"/>
      <c r="S24" s="16"/>
      <c r="T24" s="16"/>
    </row>
    <row r="25" spans="1:20" s="37" customFormat="1" ht="18" customHeight="1">
      <c r="A25" s="235"/>
      <c r="B25" s="235"/>
      <c r="C25" s="466"/>
      <c r="D25" s="467"/>
      <c r="E25" s="141"/>
      <c r="F25" s="235"/>
      <c r="G25" s="467"/>
      <c r="H25" s="235"/>
      <c r="I25" s="235"/>
      <c r="J25" s="467"/>
      <c r="K25" s="235"/>
      <c r="L25" s="467"/>
      <c r="M25" s="191"/>
      <c r="N25" s="191"/>
      <c r="O25" s="467"/>
      <c r="P25" s="191"/>
      <c r="Q25" s="191"/>
    </row>
    <row r="26" spans="1:20" s="37" customFormat="1" ht="18" customHeight="1">
      <c r="A26" s="235" t="s">
        <v>16</v>
      </c>
      <c r="B26" s="235"/>
      <c r="C26" s="235" t="s">
        <v>415</v>
      </c>
      <c r="D26" s="235"/>
      <c r="E26" s="235"/>
      <c r="F26" s="235"/>
      <c r="G26" s="467"/>
      <c r="H26" s="235"/>
      <c r="I26" s="235"/>
      <c r="J26" s="467"/>
      <c r="K26" s="235" t="s">
        <v>116</v>
      </c>
      <c r="L26" s="467"/>
      <c r="M26" s="191"/>
      <c r="N26" s="191"/>
      <c r="O26" s="467" t="s">
        <v>455</v>
      </c>
      <c r="P26" s="191"/>
      <c r="Q26" s="191"/>
    </row>
    <row r="27" spans="1:20" s="37" customFormat="1" ht="15" customHeight="1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</row>
    <row r="28" spans="1:20" s="37" customFormat="1">
      <c r="A28" s="191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</row>
    <row r="29" spans="1:20" s="16" customFormat="1">
      <c r="A29" s="191"/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</row>
    <row r="30" spans="1:20" s="16" customFormat="1">
      <c r="A30" s="191"/>
      <c r="B30" s="191"/>
      <c r="C30" s="191"/>
      <c r="D30" s="191"/>
      <c r="E30" s="191"/>
      <c r="F30" s="191"/>
      <c r="G30" s="117"/>
      <c r="H30" s="117"/>
      <c r="I30" s="117"/>
      <c r="J30" s="117"/>
      <c r="K30" s="117"/>
      <c r="L30" s="117"/>
      <c r="M30" s="117"/>
      <c r="N30" s="117"/>
      <c r="O30" s="117"/>
      <c r="P30" s="117"/>
    </row>
    <row r="31" spans="1:20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37"/>
      <c r="R31" s="37"/>
      <c r="S31" s="37"/>
      <c r="T31" s="37"/>
    </row>
    <row r="32" spans="1:20">
      <c r="A32" s="191"/>
      <c r="B32" s="191"/>
      <c r="C32" s="191"/>
      <c r="D32" s="191"/>
      <c r="E32" s="191"/>
      <c r="F32" s="191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7"/>
      <c r="R32" s="7"/>
      <c r="S32" s="7"/>
      <c r="T32" s="7"/>
    </row>
    <row r="33" spans="1:16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</row>
    <row r="34" spans="1:16">
      <c r="A34" s="191"/>
      <c r="B34" s="185"/>
      <c r="C34" s="144"/>
      <c r="D34" s="125"/>
      <c r="E34" s="125"/>
      <c r="F34" s="125"/>
      <c r="G34" s="173"/>
      <c r="H34" s="142"/>
      <c r="I34" s="142"/>
      <c r="J34" s="125"/>
      <c r="K34" s="125"/>
      <c r="L34" s="142"/>
      <c r="M34" s="143"/>
      <c r="N34" s="142"/>
      <c r="O34" s="144"/>
      <c r="P34" s="104"/>
    </row>
    <row r="35" spans="1:16">
      <c r="A35" s="191"/>
      <c r="B35" s="185"/>
      <c r="C35" s="144"/>
      <c r="D35" s="144"/>
      <c r="E35" s="125"/>
      <c r="F35" s="125"/>
      <c r="G35" s="173"/>
      <c r="H35" s="142"/>
      <c r="I35" s="142"/>
      <c r="J35" s="146"/>
      <c r="K35" s="125"/>
      <c r="L35" s="142"/>
      <c r="M35" s="143"/>
      <c r="N35" s="142"/>
      <c r="O35" s="144"/>
      <c r="P35" s="148"/>
    </row>
    <row r="36" spans="1:16">
      <c r="B36" s="169"/>
      <c r="C36" s="166"/>
      <c r="D36" s="135"/>
      <c r="E36" s="135"/>
      <c r="F36" s="170"/>
      <c r="G36" s="165"/>
      <c r="H36" s="142"/>
      <c r="I36" s="142"/>
      <c r="J36" s="146"/>
      <c r="K36" s="135"/>
      <c r="L36" s="142"/>
      <c r="M36" s="143"/>
      <c r="N36" s="166"/>
      <c r="O36" s="164"/>
      <c r="P36" s="161"/>
    </row>
    <row r="37" spans="1:16">
      <c r="B37" s="169"/>
      <c r="C37" s="166"/>
      <c r="D37" s="135"/>
      <c r="E37" s="135"/>
      <c r="F37" s="170"/>
      <c r="G37" s="165"/>
      <c r="H37" s="166"/>
      <c r="I37" s="142"/>
      <c r="J37" s="168"/>
      <c r="K37" s="135"/>
      <c r="L37" s="142"/>
      <c r="M37" s="143"/>
      <c r="N37" s="166"/>
      <c r="O37" s="164"/>
      <c r="P37" s="161"/>
    </row>
    <row r="38" spans="1:16">
      <c r="B38" s="169"/>
      <c r="C38" s="166"/>
      <c r="D38" s="135"/>
      <c r="E38" s="135"/>
      <c r="F38" s="170"/>
      <c r="G38" s="165"/>
      <c r="H38" s="166"/>
      <c r="I38" s="142"/>
      <c r="J38" s="168"/>
      <c r="K38" s="135"/>
      <c r="L38" s="142"/>
      <c r="M38" s="143"/>
      <c r="N38" s="166"/>
      <c r="O38" s="164"/>
      <c r="P38" s="161"/>
    </row>
    <row r="39" spans="1:16">
      <c r="B39" s="169"/>
      <c r="C39" s="166"/>
      <c r="D39" s="135"/>
      <c r="E39" s="135"/>
      <c r="F39" s="170"/>
      <c r="G39" s="165"/>
      <c r="H39" s="166"/>
      <c r="I39" s="142"/>
      <c r="J39" s="168"/>
      <c r="K39" s="135"/>
      <c r="L39" s="142"/>
      <c r="M39" s="143"/>
      <c r="N39" s="166"/>
      <c r="O39" s="164"/>
      <c r="P39" s="161"/>
    </row>
    <row r="40" spans="1:16">
      <c r="B40" s="169"/>
      <c r="C40" s="166"/>
      <c r="D40" s="135"/>
      <c r="E40" s="135"/>
      <c r="F40" s="170"/>
      <c r="G40" s="165"/>
      <c r="H40" s="166"/>
      <c r="I40" s="142"/>
      <c r="J40" s="168"/>
      <c r="K40" s="135"/>
      <c r="L40" s="142"/>
      <c r="M40" s="143"/>
      <c r="N40" s="166"/>
      <c r="O40" s="164"/>
      <c r="P40" s="161"/>
    </row>
    <row r="41" spans="1:16">
      <c r="B41" s="169"/>
      <c r="C41" s="166"/>
      <c r="D41" s="135"/>
      <c r="E41" s="135"/>
      <c r="F41" s="170"/>
      <c r="G41" s="165"/>
      <c r="H41" s="166"/>
      <c r="I41" s="142"/>
      <c r="J41" s="168"/>
      <c r="K41" s="135"/>
      <c r="L41" s="142"/>
      <c r="M41" s="143"/>
      <c r="N41" s="166"/>
      <c r="O41" s="164"/>
      <c r="P41" s="161"/>
    </row>
    <row r="42" spans="1:16">
      <c r="B42" s="169"/>
      <c r="C42" s="166"/>
      <c r="D42" s="135"/>
      <c r="E42" s="135"/>
      <c r="F42" s="170"/>
      <c r="G42" s="165"/>
      <c r="H42" s="166"/>
      <c r="I42" s="142"/>
      <c r="J42" s="168"/>
      <c r="K42" s="135"/>
      <c r="L42" s="142"/>
      <c r="M42" s="143"/>
      <c r="N42" s="166"/>
      <c r="O42" s="164"/>
      <c r="P42" s="161"/>
    </row>
    <row r="43" spans="1:16">
      <c r="B43" s="169"/>
      <c r="C43" s="166"/>
      <c r="D43" s="135"/>
      <c r="E43" s="135"/>
      <c r="F43" s="170"/>
      <c r="G43" s="165"/>
      <c r="H43" s="166"/>
      <c r="I43" s="166"/>
      <c r="J43" s="135"/>
      <c r="K43" s="125"/>
      <c r="L43" s="166"/>
      <c r="M43" s="142"/>
      <c r="N43" s="142"/>
      <c r="O43" s="144"/>
      <c r="P43" s="161"/>
    </row>
    <row r="44" spans="1:16">
      <c r="B44" s="169"/>
      <c r="C44" s="164"/>
      <c r="D44" s="135"/>
      <c r="E44" s="135"/>
      <c r="F44" s="135"/>
      <c r="G44" s="165"/>
      <c r="H44" s="166"/>
      <c r="I44" s="166"/>
      <c r="J44" s="135"/>
      <c r="K44" s="125"/>
      <c r="L44" s="166"/>
      <c r="M44" s="142"/>
      <c r="N44" s="142"/>
      <c r="O44" s="144"/>
      <c r="P44" s="161"/>
    </row>
    <row r="45" spans="1:16">
      <c r="B45" s="169"/>
      <c r="C45" s="166"/>
      <c r="D45" s="135"/>
      <c r="E45" s="135"/>
      <c r="F45" s="170"/>
      <c r="G45" s="165"/>
      <c r="H45" s="166"/>
      <c r="I45" s="166"/>
      <c r="J45" s="135"/>
      <c r="K45" s="125"/>
      <c r="L45" s="166"/>
      <c r="M45" s="142"/>
      <c r="N45" s="142"/>
      <c r="O45" s="144"/>
      <c r="P45" s="161"/>
    </row>
    <row r="46" spans="1:16">
      <c r="B46" s="169"/>
      <c r="C46" s="164"/>
      <c r="D46" s="135"/>
      <c r="E46" s="135"/>
      <c r="F46" s="171"/>
      <c r="G46" s="165"/>
      <c r="H46" s="166"/>
      <c r="I46" s="166"/>
      <c r="J46" s="135"/>
      <c r="K46" s="125"/>
      <c r="L46" s="166"/>
      <c r="M46" s="142"/>
      <c r="N46" s="142"/>
      <c r="O46" s="144"/>
      <c r="P46" s="161"/>
    </row>
    <row r="47" spans="1:16">
      <c r="B47" s="169"/>
      <c r="C47" s="166"/>
      <c r="D47" s="135"/>
      <c r="E47" s="135"/>
      <c r="F47" s="170"/>
      <c r="G47" s="165"/>
      <c r="H47" s="166"/>
      <c r="I47" s="166"/>
      <c r="J47" s="135"/>
      <c r="K47" s="125"/>
      <c r="L47" s="166"/>
      <c r="M47" s="142"/>
      <c r="N47" s="142"/>
      <c r="O47" s="144"/>
      <c r="P47" s="161"/>
    </row>
    <row r="48" spans="1:16" ht="15">
      <c r="A48" s="897"/>
      <c r="B48" s="897"/>
      <c r="C48" s="897"/>
      <c r="D48" s="897"/>
      <c r="E48" s="897"/>
      <c r="F48" s="89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5">
      <c r="A49" s="897"/>
      <c r="B49" s="897"/>
      <c r="C49" s="897"/>
      <c r="D49" s="897"/>
      <c r="E49" s="897"/>
      <c r="F49" s="89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15.75">
      <c r="A50" s="5"/>
      <c r="B50" s="5"/>
      <c r="C50" s="5"/>
      <c r="D50" s="606"/>
      <c r="E50" s="5"/>
      <c r="F50" s="5"/>
    </row>
    <row r="51" spans="1:16" ht="15.75">
      <c r="A51" s="607"/>
      <c r="B51" s="608"/>
      <c r="C51" s="609"/>
      <c r="D51" s="610"/>
      <c r="E51" s="611"/>
      <c r="F51" s="612"/>
    </row>
    <row r="52" spans="1:16" ht="15.75">
      <c r="A52" s="607"/>
      <c r="B52" s="608"/>
      <c r="C52" s="609"/>
      <c r="D52" s="610"/>
      <c r="E52" s="611"/>
      <c r="F52" s="613"/>
    </row>
    <row r="53" spans="1:16" ht="15.75">
      <c r="A53" s="607"/>
      <c r="B53" s="608"/>
      <c r="C53" s="614"/>
      <c r="D53" s="615"/>
      <c r="E53" s="616"/>
      <c r="F53" s="617"/>
    </row>
    <row r="54" spans="1:16" ht="15.75">
      <c r="A54" s="607"/>
      <c r="B54" s="608"/>
      <c r="C54" s="609"/>
      <c r="D54" s="610"/>
      <c r="E54" s="611"/>
      <c r="F54" s="618"/>
    </row>
    <row r="55" spans="1:16" ht="15.75">
      <c r="A55" s="607"/>
      <c r="B55" s="608"/>
      <c r="C55" s="619"/>
      <c r="D55" s="610"/>
      <c r="E55" s="611"/>
      <c r="F55" s="620"/>
    </row>
    <row r="56" spans="1:16" ht="15.75">
      <c r="A56" s="7"/>
      <c r="B56" s="7"/>
      <c r="C56" s="7"/>
      <c r="D56" s="621"/>
      <c r="E56" s="7"/>
      <c r="F56" s="516"/>
    </row>
    <row r="57" spans="1:16" ht="15.75">
      <c r="A57" s="607"/>
      <c r="B57" s="622"/>
      <c r="C57" s="584"/>
      <c r="D57" s="377"/>
      <c r="E57" s="379"/>
      <c r="F57" s="517"/>
    </row>
    <row r="58" spans="1:16" ht="15.75">
      <c r="A58" s="607"/>
      <c r="B58" s="623"/>
      <c r="C58" s="624"/>
      <c r="D58" s="625"/>
      <c r="E58" s="622"/>
      <c r="F58" s="398"/>
    </row>
    <row r="59" spans="1:16" ht="15.75">
      <c r="A59" s="607"/>
      <c r="B59" s="626"/>
      <c r="C59" s="587"/>
      <c r="D59" s="587"/>
      <c r="E59" s="627"/>
      <c r="F59" s="116"/>
    </row>
    <row r="60" spans="1:16" ht="15.75">
      <c r="A60" s="607"/>
      <c r="B60" s="622"/>
      <c r="C60" s="624"/>
      <c r="D60" s="625"/>
      <c r="E60" s="622"/>
      <c r="F60" s="398"/>
    </row>
    <row r="61" spans="1:16" ht="15.75">
      <c r="A61" s="607"/>
      <c r="B61" s="626"/>
      <c r="C61" s="377"/>
      <c r="D61" s="377"/>
      <c r="E61" s="141"/>
      <c r="F61" s="628"/>
    </row>
    <row r="62" spans="1:16" ht="15.75">
      <c r="A62" s="607"/>
      <c r="B62" s="622"/>
      <c r="C62" s="624"/>
      <c r="D62" s="625"/>
      <c r="E62" s="622"/>
      <c r="F62" s="398"/>
    </row>
    <row r="63" spans="1:16" ht="15.75">
      <c r="A63" s="7"/>
      <c r="B63" s="7"/>
      <c r="C63" s="7"/>
      <c r="D63" s="629"/>
      <c r="E63" s="7"/>
      <c r="F63" s="516"/>
    </row>
    <row r="64" spans="1:16" ht="15.75">
      <c r="A64" s="607"/>
      <c r="B64" s="623"/>
      <c r="C64" s="584"/>
      <c r="D64" s="377"/>
      <c r="E64" s="627"/>
      <c r="F64" s="445"/>
    </row>
    <row r="65" spans="1:6" ht="15.75">
      <c r="A65" s="607"/>
      <c r="B65" s="623"/>
      <c r="C65" s="624"/>
      <c r="D65" s="625"/>
      <c r="E65" s="313"/>
      <c r="F65" s="325"/>
    </row>
    <row r="66" spans="1:6" ht="15.75">
      <c r="A66" s="607"/>
      <c r="B66" s="623"/>
      <c r="C66" s="584"/>
      <c r="D66" s="377"/>
      <c r="E66" s="627"/>
      <c r="F66" s="445"/>
    </row>
    <row r="67" spans="1:6" ht="15.75">
      <c r="A67" s="607"/>
      <c r="B67" s="623"/>
      <c r="C67" s="584"/>
      <c r="D67" s="377"/>
      <c r="E67" s="627"/>
      <c r="F67" s="445"/>
    </row>
    <row r="68" spans="1:6" ht="15.75">
      <c r="A68" s="607"/>
      <c r="B68" s="622"/>
      <c r="C68" s="624"/>
      <c r="D68" s="625"/>
      <c r="E68" s="622"/>
      <c r="F68" s="398"/>
    </row>
    <row r="69" spans="1:6" ht="15.75">
      <c r="A69" s="607"/>
      <c r="B69" s="623"/>
      <c r="C69" s="587"/>
      <c r="D69" s="377"/>
      <c r="E69" s="627"/>
      <c r="F69" s="116"/>
    </row>
    <row r="70" spans="1:6" ht="15.75">
      <c r="A70" s="607"/>
      <c r="B70" s="622"/>
      <c r="C70" s="584"/>
      <c r="D70" s="377"/>
      <c r="E70" s="627"/>
      <c r="F70" s="445"/>
    </row>
    <row r="71" spans="1:6" ht="15.75">
      <c r="A71" s="607"/>
      <c r="B71" s="623"/>
      <c r="C71" s="624"/>
      <c r="D71" s="625"/>
      <c r="E71" s="622"/>
      <c r="F71" s="398"/>
    </row>
    <row r="72" spans="1:6" ht="15.75">
      <c r="A72" s="7"/>
      <c r="B72" s="7"/>
      <c r="C72" s="7"/>
      <c r="D72" s="629"/>
      <c r="E72" s="7"/>
      <c r="F72" s="516"/>
    </row>
    <row r="73" spans="1:6" ht="15">
      <c r="A73" s="579"/>
      <c r="B73" s="626"/>
      <c r="C73" s="587"/>
      <c r="D73" s="377"/>
      <c r="E73" s="627"/>
      <c r="F73" s="116"/>
    </row>
    <row r="74" spans="1:6" ht="15">
      <c r="A74" s="579"/>
      <c r="B74" s="580"/>
      <c r="C74" s="581"/>
      <c r="D74" s="581"/>
      <c r="E74" s="157"/>
      <c r="F74" s="518"/>
    </row>
    <row r="75" spans="1:6" ht="15">
      <c r="A75" s="579"/>
      <c r="B75" s="623"/>
      <c r="C75" s="624"/>
      <c r="D75" s="625"/>
      <c r="E75" s="622"/>
      <c r="F75" s="325"/>
    </row>
    <row r="76" spans="1:6" ht="15">
      <c r="A76" s="579"/>
      <c r="B76" s="626"/>
      <c r="C76" s="587"/>
      <c r="D76" s="377"/>
      <c r="E76" s="627"/>
      <c r="F76" s="630"/>
    </row>
    <row r="77" spans="1:6" ht="15">
      <c r="A77" s="579"/>
      <c r="B77" s="622"/>
      <c r="C77" s="584"/>
      <c r="D77" s="377"/>
      <c r="E77" s="627"/>
      <c r="F77" s="116"/>
    </row>
    <row r="78" spans="1:6" ht="15">
      <c r="A78" s="579"/>
      <c r="B78" s="626"/>
      <c r="C78" s="587"/>
      <c r="D78" s="377"/>
      <c r="E78" s="627"/>
      <c r="F78" s="445"/>
    </row>
    <row r="79" spans="1:6" ht="15">
      <c r="A79" s="579"/>
      <c r="B79" s="623"/>
      <c r="C79" s="584"/>
      <c r="D79" s="377"/>
      <c r="E79" s="627"/>
      <c r="F79" s="116"/>
    </row>
    <row r="80" spans="1:6" ht="15">
      <c r="A80" s="579"/>
      <c r="B80" s="626"/>
      <c r="C80" s="587"/>
      <c r="D80" s="377"/>
      <c r="E80" s="627"/>
      <c r="F80" s="631"/>
    </row>
    <row r="81" spans="1:6" ht="15">
      <c r="A81" s="579"/>
      <c r="B81" s="626"/>
      <c r="C81" s="377"/>
      <c r="D81" s="377"/>
      <c r="E81" s="141"/>
      <c r="F81" s="628"/>
    </row>
    <row r="82" spans="1:6" ht="15">
      <c r="A82" s="579"/>
      <c r="B82" s="626"/>
      <c r="C82" s="587"/>
      <c r="D82" s="587"/>
      <c r="E82" s="627"/>
      <c r="F82" s="518"/>
    </row>
    <row r="83" spans="1:6" ht="15">
      <c r="A83" s="579"/>
      <c r="B83" s="622"/>
      <c r="C83" s="624"/>
      <c r="D83" s="625"/>
      <c r="E83" s="622"/>
      <c r="F83" s="445"/>
    </row>
    <row r="84" spans="1:6" ht="15">
      <c r="A84" s="579"/>
      <c r="B84" s="580"/>
      <c r="C84" s="581"/>
      <c r="D84" s="581"/>
      <c r="E84" s="157"/>
      <c r="F84" s="517"/>
    </row>
    <row r="85" spans="1:6" ht="15.75">
      <c r="A85" s="7"/>
      <c r="B85" s="7"/>
      <c r="C85" s="7"/>
      <c r="D85" s="629"/>
      <c r="E85" s="7"/>
      <c r="F85" s="516"/>
    </row>
    <row r="86" spans="1:6" ht="15">
      <c r="A86" s="579"/>
      <c r="B86" s="626"/>
      <c r="C86" s="584"/>
      <c r="D86" s="587"/>
      <c r="E86" s="627"/>
      <c r="F86" s="116"/>
    </row>
    <row r="87" spans="1:6" ht="15">
      <c r="A87" s="579"/>
      <c r="B87" s="626"/>
      <c r="C87" s="625"/>
      <c r="D87" s="625"/>
      <c r="E87" s="622"/>
      <c r="F87" s="116"/>
    </row>
    <row r="88" spans="1:6" ht="15">
      <c r="A88" s="579"/>
      <c r="B88" s="622"/>
      <c r="C88" s="624"/>
      <c r="D88" s="625"/>
      <c r="E88" s="622"/>
      <c r="F88" s="632"/>
    </row>
    <row r="89" spans="1:6" ht="15">
      <c r="A89" s="579"/>
      <c r="B89" s="622"/>
      <c r="C89" s="584"/>
      <c r="D89" s="377"/>
      <c r="E89" s="627"/>
      <c r="F89" s="116"/>
    </row>
    <row r="90" spans="1:6" ht="15">
      <c r="A90" s="579"/>
      <c r="B90" s="622"/>
      <c r="C90" s="584"/>
      <c r="D90" s="377"/>
      <c r="E90" s="627"/>
      <c r="F90" s="116"/>
    </row>
    <row r="91" spans="1:6" ht="15">
      <c r="A91" s="579"/>
      <c r="B91" s="626"/>
      <c r="C91" s="587"/>
      <c r="D91" s="377"/>
      <c r="E91" s="627"/>
      <c r="F91" s="632"/>
    </row>
    <row r="92" spans="1:6" ht="15">
      <c r="A92" s="579"/>
      <c r="B92" s="622"/>
      <c r="C92" s="584"/>
      <c r="D92" s="377"/>
      <c r="E92" s="627"/>
      <c r="F92" s="517"/>
    </row>
    <row r="93" spans="1:6" ht="15">
      <c r="A93" s="579"/>
      <c r="B93" s="626"/>
      <c r="C93" s="587"/>
      <c r="D93" s="377"/>
      <c r="E93" s="627"/>
      <c r="F93" s="116"/>
    </row>
    <row r="94" spans="1:6" ht="15">
      <c r="A94" s="579"/>
      <c r="B94" s="626"/>
      <c r="C94" s="625"/>
      <c r="D94" s="625"/>
      <c r="E94" s="622"/>
      <c r="F94" s="517"/>
    </row>
    <row r="95" spans="1:6" ht="15">
      <c r="A95" s="579"/>
      <c r="B95" s="626"/>
      <c r="C95" s="625"/>
      <c r="D95" s="625"/>
      <c r="E95" s="622"/>
      <c r="F95" s="517"/>
    </row>
    <row r="96" spans="1:6">
      <c r="A96" s="7"/>
      <c r="B96" s="7"/>
      <c r="C96" s="7"/>
      <c r="D96" s="7"/>
      <c r="E96" s="7"/>
      <c r="F96" s="516"/>
    </row>
    <row r="97" spans="1:6">
      <c r="A97" s="7"/>
      <c r="B97" s="7"/>
      <c r="C97" s="7"/>
      <c r="D97" s="7"/>
      <c r="E97" s="7"/>
      <c r="F97" s="516"/>
    </row>
    <row r="98" spans="1:6" s="37" customFormat="1" ht="15.75">
      <c r="A98" s="7"/>
      <c r="B98" s="7"/>
      <c r="C98" s="7"/>
      <c r="D98" s="633"/>
      <c r="E98" s="7"/>
      <c r="F98" s="516"/>
    </row>
    <row r="99" spans="1:6" ht="15">
      <c r="A99" s="634"/>
      <c r="B99" s="622"/>
      <c r="C99" s="584"/>
      <c r="D99" s="377"/>
      <c r="E99" s="635"/>
      <c r="F99" s="517"/>
    </row>
    <row r="100" spans="1:6" ht="15">
      <c r="A100" s="634"/>
      <c r="B100" s="622"/>
      <c r="C100" s="584"/>
      <c r="D100" s="377"/>
      <c r="E100" s="627"/>
      <c r="F100" s="445"/>
    </row>
    <row r="101" spans="1:6" ht="15">
      <c r="A101" s="634"/>
      <c r="B101" s="623"/>
      <c r="C101" s="584"/>
      <c r="D101" s="377"/>
      <c r="E101" s="627"/>
      <c r="F101" s="445"/>
    </row>
    <row r="102" spans="1:6" ht="15">
      <c r="A102" s="634"/>
      <c r="B102" s="623"/>
      <c r="C102" s="584"/>
      <c r="D102" s="377"/>
      <c r="E102" s="627"/>
      <c r="F102" s="116"/>
    </row>
    <row r="103" spans="1:6" ht="15">
      <c r="A103" s="634"/>
      <c r="B103" s="623"/>
      <c r="C103" s="584"/>
      <c r="D103" s="377"/>
      <c r="E103" s="627"/>
      <c r="F103" s="445"/>
    </row>
    <row r="104" spans="1:6" ht="15">
      <c r="A104" s="634"/>
      <c r="B104" s="622"/>
      <c r="C104" s="624"/>
      <c r="D104" s="625"/>
      <c r="E104" s="622"/>
      <c r="F104" s="445"/>
    </row>
    <row r="105" spans="1:6" ht="15">
      <c r="A105" s="634"/>
      <c r="B105" s="622"/>
      <c r="C105" s="584"/>
      <c r="D105" s="377"/>
      <c r="E105" s="627"/>
      <c r="F105" s="517"/>
    </row>
    <row r="106" spans="1:6" ht="15">
      <c r="A106" s="634"/>
      <c r="B106" s="623"/>
      <c r="C106" s="584"/>
      <c r="D106" s="377"/>
      <c r="E106" s="627"/>
      <c r="F106" s="445"/>
    </row>
    <row r="107" spans="1:6" ht="15">
      <c r="A107" s="634"/>
      <c r="B107" s="622"/>
      <c r="C107" s="584"/>
      <c r="D107" s="377"/>
      <c r="E107" s="627"/>
      <c r="F107" s="517"/>
    </row>
    <row r="108" spans="1:6" ht="15">
      <c r="A108" s="634"/>
      <c r="B108" s="623"/>
      <c r="C108" s="584"/>
      <c r="D108" s="377"/>
      <c r="E108" s="627"/>
      <c r="F108" s="445"/>
    </row>
    <row r="109" spans="1:6" ht="15">
      <c r="A109" s="634"/>
      <c r="B109" s="622"/>
      <c r="C109" s="624"/>
      <c r="D109" s="625"/>
      <c r="E109" s="622"/>
      <c r="F109" s="445"/>
    </row>
    <row r="110" spans="1:6" ht="15">
      <c r="A110" s="634"/>
      <c r="B110" s="622"/>
      <c r="C110" s="624"/>
      <c r="D110" s="625"/>
      <c r="E110" s="622"/>
      <c r="F110" s="445"/>
    </row>
    <row r="111" spans="1:6" ht="15">
      <c r="A111" s="634"/>
      <c r="B111" s="623"/>
      <c r="C111" s="584"/>
      <c r="D111" s="377"/>
      <c r="E111" s="627"/>
      <c r="F111" s="445"/>
    </row>
    <row r="112" spans="1:6" ht="15">
      <c r="A112" s="634"/>
      <c r="B112" s="622"/>
      <c r="C112" s="584"/>
      <c r="D112" s="377"/>
      <c r="E112" s="627"/>
      <c r="F112" s="517"/>
    </row>
    <row r="113" spans="1:6" ht="15.75">
      <c r="A113" s="7"/>
      <c r="B113" s="7"/>
      <c r="C113" s="7"/>
      <c r="D113" s="629"/>
      <c r="E113" s="7"/>
      <c r="F113" s="516"/>
    </row>
    <row r="114" spans="1:6" ht="15">
      <c r="A114" s="636"/>
      <c r="B114" s="622"/>
      <c r="C114" s="584"/>
      <c r="D114" s="294"/>
      <c r="E114" s="627"/>
      <c r="F114" s="445"/>
    </row>
    <row r="115" spans="1:6" ht="15">
      <c r="A115" s="636"/>
      <c r="B115" s="623"/>
      <c r="C115" s="624"/>
      <c r="D115" s="314"/>
      <c r="E115" s="622"/>
      <c r="F115" s="398"/>
    </row>
    <row r="116" spans="1:6" ht="15">
      <c r="A116" s="636"/>
      <c r="B116" s="623"/>
      <c r="C116" s="584"/>
      <c r="D116" s="378"/>
      <c r="E116" s="627"/>
      <c r="F116" s="445"/>
    </row>
    <row r="117" spans="1:6" ht="15">
      <c r="A117" s="636"/>
      <c r="B117" s="623"/>
      <c r="C117" s="584"/>
      <c r="D117" s="378"/>
      <c r="E117" s="627"/>
      <c r="F117" s="445"/>
    </row>
    <row r="118" spans="1:6" ht="15">
      <c r="A118" s="636"/>
      <c r="B118" s="623"/>
      <c r="C118" s="584"/>
      <c r="D118" s="378"/>
      <c r="E118" s="627"/>
      <c r="F118" s="445"/>
    </row>
    <row r="119" spans="1:6" ht="15">
      <c r="A119" s="636"/>
      <c r="B119" s="622"/>
      <c r="C119" s="584"/>
      <c r="D119" s="378"/>
      <c r="E119" s="627"/>
      <c r="F119" s="517"/>
    </row>
    <row r="120" spans="1:6" ht="15">
      <c r="A120" s="636"/>
      <c r="B120" s="623"/>
      <c r="C120" s="624"/>
      <c r="D120" s="314"/>
      <c r="E120" s="622"/>
      <c r="F120" s="632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</sheetData>
  <sheetProtection selectLockedCells="1" selectUnlockedCells="1"/>
  <sortState ref="B18:P20">
    <sortCondition descending="1" ref="M18:M20"/>
  </sortState>
  <mergeCells count="31">
    <mergeCell ref="A48:F48"/>
    <mergeCell ref="A49:F49"/>
    <mergeCell ref="P14:P15"/>
    <mergeCell ref="A10:B10"/>
    <mergeCell ref="C10:L10"/>
    <mergeCell ref="M10:O10"/>
    <mergeCell ref="A14:A15"/>
    <mergeCell ref="B14:B15"/>
    <mergeCell ref="C14:C15"/>
    <mergeCell ref="D14:D15"/>
    <mergeCell ref="E14:E15"/>
    <mergeCell ref="G14:G15"/>
    <mergeCell ref="N14:N15"/>
    <mergeCell ref="O14:O15"/>
    <mergeCell ref="H14:H15"/>
    <mergeCell ref="I14:I15"/>
    <mergeCell ref="J14:K14"/>
    <mergeCell ref="L14:L15"/>
    <mergeCell ref="M14:M15"/>
    <mergeCell ref="A1:P1"/>
    <mergeCell ref="A2:P2"/>
    <mergeCell ref="A3:P3"/>
    <mergeCell ref="A4:P4"/>
    <mergeCell ref="A6:B6"/>
    <mergeCell ref="C6:L6"/>
    <mergeCell ref="A7:B7"/>
    <mergeCell ref="C7:L7"/>
    <mergeCell ref="M7:O7"/>
    <mergeCell ref="A9:B9"/>
    <mergeCell ref="C9:L9"/>
    <mergeCell ref="C8:L8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C00000"/>
  </sheetPr>
  <dimension ref="A1:T33"/>
  <sheetViews>
    <sheetView view="pageLayout" topLeftCell="A4" zoomScale="81" zoomScaleNormal="55" zoomScaleSheetLayoutView="85" zoomScalePageLayoutView="81" workbookViewId="0">
      <selection sqref="A1:P28"/>
    </sheetView>
  </sheetViews>
  <sheetFormatPr defaultColWidth="9.140625" defaultRowHeight="12.75"/>
  <cols>
    <col min="1" max="1" width="8.28515625" style="11" customWidth="1"/>
    <col min="2" max="2" width="21.42578125" style="11" customWidth="1"/>
    <col min="3" max="3" width="10" style="11" customWidth="1"/>
    <col min="4" max="4" width="7.42578125" style="11" customWidth="1"/>
    <col min="5" max="5" width="24.28515625" style="11" customWidth="1"/>
    <col min="6" max="6" width="16.7109375" style="11" customWidth="1"/>
    <col min="7" max="7" width="7.7109375" style="11" customWidth="1"/>
    <col min="8" max="8" width="8.7109375" style="11" customWidth="1"/>
    <col min="9" max="9" width="7.5703125" style="37" customWidth="1"/>
    <col min="10" max="10" width="7.7109375" style="11" customWidth="1"/>
    <col min="11" max="11" width="7.42578125" style="11" customWidth="1"/>
    <col min="12" max="12" width="7.28515625" style="37" customWidth="1"/>
    <col min="13" max="13" width="12.7109375" style="11" customWidth="1"/>
    <col min="14" max="14" width="8.5703125" style="11" customWidth="1"/>
    <col min="15" max="15" width="9" style="11" customWidth="1"/>
    <col min="16" max="16" width="35.7109375" style="11" customWidth="1"/>
    <col min="17" max="16384" width="9.140625" style="11"/>
  </cols>
  <sheetData>
    <row r="1" spans="1:20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231"/>
      <c r="R1" s="191"/>
      <c r="S1" s="191"/>
      <c r="T1" s="191"/>
    </row>
    <row r="2" spans="1:20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231"/>
      <c r="R2" s="191"/>
      <c r="S2" s="191"/>
      <c r="T2" s="191"/>
    </row>
    <row r="3" spans="1:20" s="37" customFormat="1" ht="18.600000000000001" customHeight="1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211"/>
      <c r="R3" s="232"/>
      <c r="S3" s="191"/>
      <c r="T3" s="191"/>
    </row>
    <row r="4" spans="1:20" s="37" customFormat="1" ht="18.600000000000001" customHeight="1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231"/>
      <c r="R4" s="233"/>
      <c r="S4" s="191"/>
      <c r="T4" s="191"/>
    </row>
    <row r="5" spans="1:20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</row>
    <row r="6" spans="1:20" s="37" customFormat="1" ht="18.600000000000001" customHeight="1">
      <c r="A6" s="835"/>
      <c r="B6" s="835"/>
      <c r="C6" s="817" t="s">
        <v>185</v>
      </c>
      <c r="D6" s="817"/>
      <c r="E6" s="817"/>
      <c r="F6" s="817"/>
      <c r="G6" s="817"/>
      <c r="H6" s="817"/>
      <c r="I6" s="817"/>
      <c r="J6" s="817"/>
      <c r="K6" s="817"/>
      <c r="L6" s="817"/>
      <c r="M6" s="150"/>
      <c r="N6" s="150"/>
      <c r="O6" s="130"/>
      <c r="P6" s="130"/>
      <c r="Q6" s="191"/>
      <c r="R6" s="191"/>
      <c r="S6" s="191"/>
      <c r="T6" s="191"/>
    </row>
    <row r="7" spans="1:20" s="37" customFormat="1" ht="18.600000000000001" customHeight="1">
      <c r="A7" s="889"/>
      <c r="B7" s="889"/>
      <c r="C7" s="819" t="s">
        <v>186</v>
      </c>
      <c r="D7" s="819"/>
      <c r="E7" s="819"/>
      <c r="F7" s="819"/>
      <c r="G7" s="819"/>
      <c r="H7" s="819"/>
      <c r="I7" s="819"/>
      <c r="J7" s="819"/>
      <c r="K7" s="819"/>
      <c r="L7" s="890"/>
      <c r="M7" s="905" t="s">
        <v>29</v>
      </c>
      <c r="N7" s="906"/>
      <c r="O7" s="907"/>
      <c r="P7" s="122"/>
      <c r="Q7" s="191"/>
      <c r="R7" s="191"/>
      <c r="S7" s="191"/>
      <c r="T7" s="191"/>
    </row>
    <row r="8" spans="1:20" s="37" customFormat="1" ht="18.600000000000001" customHeight="1">
      <c r="A8" s="125"/>
      <c r="B8" s="125"/>
      <c r="C8" s="895" t="s">
        <v>432</v>
      </c>
      <c r="D8" s="895"/>
      <c r="E8" s="895"/>
      <c r="F8" s="895"/>
      <c r="G8" s="895"/>
      <c r="H8" s="895"/>
      <c r="I8" s="895"/>
      <c r="J8" s="895"/>
      <c r="K8" s="895"/>
      <c r="L8" s="896"/>
      <c r="M8" s="192" t="s">
        <v>11</v>
      </c>
      <c r="N8" s="192" t="s">
        <v>18</v>
      </c>
      <c r="O8" s="192" t="s">
        <v>20</v>
      </c>
      <c r="P8" s="118"/>
      <c r="Q8" s="191"/>
      <c r="R8" s="191"/>
      <c r="S8" s="191"/>
      <c r="T8" s="191"/>
    </row>
    <row r="9" spans="1:20" s="37" customFormat="1" ht="18.600000000000001" customHeight="1">
      <c r="A9" s="835" t="s">
        <v>308</v>
      </c>
      <c r="B9" s="835"/>
      <c r="C9" s="817" t="s">
        <v>302</v>
      </c>
      <c r="D9" s="817"/>
      <c r="E9" s="817"/>
      <c r="F9" s="817"/>
      <c r="G9" s="817"/>
      <c r="H9" s="817"/>
      <c r="I9" s="817"/>
      <c r="J9" s="817"/>
      <c r="K9" s="817"/>
      <c r="L9" s="894"/>
      <c r="M9" s="192">
        <v>143</v>
      </c>
      <c r="N9" s="192">
        <v>196</v>
      </c>
      <c r="O9" s="192">
        <v>229</v>
      </c>
      <c r="P9" s="125"/>
      <c r="Q9" s="191"/>
      <c r="R9" s="191"/>
      <c r="S9" s="191"/>
      <c r="T9" s="191"/>
    </row>
    <row r="10" spans="1:20" s="7" customFormat="1" ht="18.600000000000001" customHeight="1">
      <c r="A10" s="898" t="s">
        <v>158</v>
      </c>
      <c r="B10" s="898"/>
      <c r="C10" s="817" t="s">
        <v>187</v>
      </c>
      <c r="D10" s="817"/>
      <c r="E10" s="817"/>
      <c r="F10" s="817"/>
      <c r="G10" s="817"/>
      <c r="H10" s="817"/>
      <c r="I10" s="817"/>
      <c r="J10" s="817"/>
      <c r="K10" s="817"/>
      <c r="L10" s="894"/>
      <c r="M10" s="899" t="s">
        <v>2</v>
      </c>
      <c r="N10" s="899"/>
      <c r="O10" s="899"/>
      <c r="P10" s="116"/>
      <c r="Q10" s="117"/>
      <c r="R10" s="117"/>
      <c r="S10" s="117"/>
      <c r="T10" s="117"/>
    </row>
    <row r="11" spans="1:20" s="37" customFormat="1" ht="18.600000000000001" customHeight="1">
      <c r="A11" s="464" t="s">
        <v>46</v>
      </c>
      <c r="B11" s="69"/>
      <c r="C11" s="272">
        <v>183</v>
      </c>
      <c r="D11" s="118"/>
      <c r="E11" s="118"/>
      <c r="F11" s="118"/>
      <c r="G11" s="118"/>
      <c r="H11" s="118"/>
      <c r="I11" s="118"/>
      <c r="J11" s="125"/>
      <c r="K11" s="125"/>
      <c r="L11" s="125"/>
      <c r="M11" s="193" t="s">
        <v>3</v>
      </c>
      <c r="N11" s="193" t="s">
        <v>4</v>
      </c>
      <c r="O11" s="193" t="s">
        <v>5</v>
      </c>
      <c r="P11" s="130" t="s">
        <v>161</v>
      </c>
      <c r="Q11" s="191"/>
      <c r="R11" s="191"/>
      <c r="S11" s="191"/>
      <c r="T11" s="191"/>
    </row>
    <row r="12" spans="1:20" s="37" customFormat="1" ht="18.600000000000001" customHeight="1">
      <c r="A12" s="564" t="s">
        <v>47</v>
      </c>
      <c r="B12" s="195"/>
      <c r="C12" s="273">
        <v>24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92">
        <v>210</v>
      </c>
      <c r="N12" s="192">
        <v>146</v>
      </c>
      <c r="O12" s="192">
        <v>83</v>
      </c>
      <c r="P12" s="130" t="s">
        <v>19</v>
      </c>
      <c r="Q12" s="191"/>
      <c r="R12" s="191"/>
      <c r="S12" s="191"/>
      <c r="T12" s="191"/>
    </row>
    <row r="13" spans="1:20" s="37" customFormat="1" ht="18.600000000000001" customHeight="1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</row>
    <row r="14" spans="1:20" s="16" customFormat="1" ht="18.600000000000001" customHeight="1">
      <c r="A14" s="900" t="s">
        <v>6</v>
      </c>
      <c r="B14" s="836" t="s">
        <v>184</v>
      </c>
      <c r="C14" s="838" t="s">
        <v>7</v>
      </c>
      <c r="D14" s="838" t="s">
        <v>8</v>
      </c>
      <c r="E14" s="821" t="s">
        <v>9</v>
      </c>
      <c r="F14" s="462" t="s">
        <v>165</v>
      </c>
      <c r="G14" s="821" t="s">
        <v>10</v>
      </c>
      <c r="H14" s="821" t="s">
        <v>11</v>
      </c>
      <c r="I14" s="885" t="s">
        <v>6</v>
      </c>
      <c r="J14" s="883" t="s">
        <v>18</v>
      </c>
      <c r="K14" s="884"/>
      <c r="L14" s="885" t="s">
        <v>6</v>
      </c>
      <c r="M14" s="885" t="s">
        <v>183</v>
      </c>
      <c r="N14" s="821" t="s">
        <v>12</v>
      </c>
      <c r="O14" s="815" t="s">
        <v>13</v>
      </c>
      <c r="P14" s="815" t="s">
        <v>14</v>
      </c>
      <c r="Q14" s="191"/>
      <c r="R14" s="191"/>
      <c r="S14" s="191"/>
      <c r="T14" s="191"/>
    </row>
    <row r="15" spans="1:20" s="16" customFormat="1" ht="18.600000000000001" customHeight="1">
      <c r="A15" s="901"/>
      <c r="B15" s="837"/>
      <c r="C15" s="838"/>
      <c r="D15" s="838"/>
      <c r="E15" s="821"/>
      <c r="F15" s="463" t="s">
        <v>164</v>
      </c>
      <c r="G15" s="821"/>
      <c r="H15" s="821"/>
      <c r="I15" s="886"/>
      <c r="J15" s="546" t="s">
        <v>20</v>
      </c>
      <c r="K15" s="546" t="s">
        <v>21</v>
      </c>
      <c r="L15" s="886"/>
      <c r="M15" s="886"/>
      <c r="N15" s="821"/>
      <c r="O15" s="816"/>
      <c r="P15" s="816"/>
      <c r="Q15" s="191"/>
      <c r="R15" s="191"/>
      <c r="S15" s="191"/>
      <c r="T15" s="191"/>
    </row>
    <row r="16" spans="1:20" s="18" customFormat="1" ht="18.600000000000001" customHeight="1">
      <c r="A16" s="561">
        <f>_xlfn.RANK.EQ(M16,M$16:M$23)</f>
        <v>1</v>
      </c>
      <c r="B16" s="457" t="s">
        <v>254</v>
      </c>
      <c r="C16" s="453">
        <v>2000</v>
      </c>
      <c r="D16" s="453" t="s">
        <v>4</v>
      </c>
      <c r="E16" s="465" t="s">
        <v>202</v>
      </c>
      <c r="F16" s="183"/>
      <c r="G16" s="460" t="s">
        <v>562</v>
      </c>
      <c r="H16" s="494">
        <v>121</v>
      </c>
      <c r="I16" s="494">
        <f>_xlfn.RANK.EQ(H16,H$16:H$23)</f>
        <v>1</v>
      </c>
      <c r="J16" s="554">
        <v>125</v>
      </c>
      <c r="K16" s="273">
        <f>J16/2</f>
        <v>62.5</v>
      </c>
      <c r="L16" s="494">
        <f>_xlfn.RANK.EQ(K16,K$16:K$23)</f>
        <v>3</v>
      </c>
      <c r="M16" s="551">
        <f>K16+H16</f>
        <v>183.5</v>
      </c>
      <c r="N16" s="494">
        <f>IF(A16=1,20,IF(A16=2,18,IF(A16=3,16,IF(A16&gt;19,0,19-A16))))</f>
        <v>20</v>
      </c>
      <c r="O16" s="453" t="s">
        <v>4</v>
      </c>
      <c r="P16" s="491" t="s">
        <v>306</v>
      </c>
      <c r="Q16" s="191"/>
      <c r="R16" s="191"/>
      <c r="S16" s="191"/>
      <c r="T16" s="191"/>
    </row>
    <row r="17" spans="1:20" s="18" customFormat="1" ht="18.600000000000001" customHeight="1">
      <c r="A17" s="562">
        <f>_xlfn.RANK.EQ(M17,M$16:M$23)</f>
        <v>2</v>
      </c>
      <c r="B17" s="456" t="s">
        <v>330</v>
      </c>
      <c r="C17" s="448">
        <v>1992</v>
      </c>
      <c r="D17" s="449" t="s">
        <v>3</v>
      </c>
      <c r="E17" s="450" t="s">
        <v>35</v>
      </c>
      <c r="F17" s="286" t="s">
        <v>331</v>
      </c>
      <c r="G17" s="461" t="s">
        <v>561</v>
      </c>
      <c r="H17" s="494">
        <v>103</v>
      </c>
      <c r="I17" s="494">
        <v>3</v>
      </c>
      <c r="J17" s="554">
        <v>132</v>
      </c>
      <c r="K17" s="273">
        <f>J17/2</f>
        <v>66</v>
      </c>
      <c r="L17" s="494">
        <f>_xlfn.RANK.EQ(K17,K$16:K$23)</f>
        <v>1</v>
      </c>
      <c r="M17" s="551">
        <f>K17+H17</f>
        <v>169</v>
      </c>
      <c r="N17" s="494">
        <f>IF(A17=1,20,IF(A17=2,18,IF(A17=3,16,IF(A17&gt;19,0,19-A17))))</f>
        <v>18</v>
      </c>
      <c r="O17" s="453" t="s">
        <v>4</v>
      </c>
      <c r="P17" s="457" t="s">
        <v>437</v>
      </c>
      <c r="Q17" s="191"/>
      <c r="R17" s="119"/>
      <c r="S17" s="191"/>
      <c r="T17" s="191"/>
    </row>
    <row r="18" spans="1:20" s="18" customFormat="1" ht="18.600000000000001" customHeight="1">
      <c r="A18" s="562">
        <f>_xlfn.RANK.EQ(M18,M$16:M$23)</f>
        <v>3</v>
      </c>
      <c r="B18" s="450" t="s">
        <v>237</v>
      </c>
      <c r="C18" s="448">
        <v>2000</v>
      </c>
      <c r="D18" s="449" t="s">
        <v>4</v>
      </c>
      <c r="E18" s="450" t="s">
        <v>201</v>
      </c>
      <c r="F18" s="286" t="s">
        <v>332</v>
      </c>
      <c r="G18" s="461" t="s">
        <v>563</v>
      </c>
      <c r="H18" s="494">
        <v>103</v>
      </c>
      <c r="I18" s="494">
        <f>_xlfn.RANK.EQ(H18,H$16:H$23)</f>
        <v>2</v>
      </c>
      <c r="J18" s="554">
        <v>126</v>
      </c>
      <c r="K18" s="273">
        <f t="shared" ref="K18:K20" si="0">J18/2</f>
        <v>63</v>
      </c>
      <c r="L18" s="494">
        <f>_xlfn.RANK.EQ(K18,K$16:K$23)</f>
        <v>2</v>
      </c>
      <c r="M18" s="551">
        <f t="shared" ref="M18:M20" si="1">K18+H18</f>
        <v>166</v>
      </c>
      <c r="N18" s="494">
        <f t="shared" ref="N18:N20" si="2">IF(A18=1,20,IF(A18=2,18,IF(A18=3,16,IF(A18&gt;19,0,19-A18))))</f>
        <v>16</v>
      </c>
      <c r="O18" s="453" t="s">
        <v>4</v>
      </c>
      <c r="P18" s="493" t="s">
        <v>476</v>
      </c>
      <c r="Q18" s="191"/>
      <c r="R18" s="119"/>
      <c r="S18" s="191"/>
      <c r="T18" s="191"/>
    </row>
    <row r="19" spans="1:20" s="18" customFormat="1" ht="18.600000000000001" customHeight="1">
      <c r="A19" s="562">
        <f>_xlfn.RANK.EQ(M19,M$16:M$23)</f>
        <v>4</v>
      </c>
      <c r="B19" s="457" t="s">
        <v>333</v>
      </c>
      <c r="C19" s="589">
        <v>2007</v>
      </c>
      <c r="D19" s="273" t="s">
        <v>5</v>
      </c>
      <c r="E19" s="454" t="s">
        <v>177</v>
      </c>
      <c r="F19" s="183" t="s">
        <v>290</v>
      </c>
      <c r="G19" s="461" t="s">
        <v>507</v>
      </c>
      <c r="H19" s="494">
        <v>81</v>
      </c>
      <c r="I19" s="494">
        <f>_xlfn.RANK.EQ(H19,H$16:H$23)</f>
        <v>4</v>
      </c>
      <c r="J19" s="554">
        <v>72</v>
      </c>
      <c r="K19" s="273">
        <f t="shared" si="0"/>
        <v>36</v>
      </c>
      <c r="L19" s="494">
        <f>_xlfn.RANK.EQ(K19,K$16:K$23)</f>
        <v>5</v>
      </c>
      <c r="M19" s="551">
        <f t="shared" si="1"/>
        <v>117</v>
      </c>
      <c r="N19" s="494">
        <f t="shared" si="2"/>
        <v>15</v>
      </c>
      <c r="O19" s="590" t="s">
        <v>5</v>
      </c>
      <c r="P19" s="591" t="s">
        <v>128</v>
      </c>
      <c r="Q19" s="191"/>
      <c r="R19" s="119"/>
      <c r="S19" s="191"/>
      <c r="T19" s="191"/>
    </row>
    <row r="20" spans="1:20" s="18" customFormat="1" ht="18.600000000000001" customHeight="1">
      <c r="A20" s="592">
        <f>_xlfn.RANK.EQ(M20,M$16:M$23)</f>
        <v>5</v>
      </c>
      <c r="B20" s="470" t="s">
        <v>397</v>
      </c>
      <c r="C20" s="484">
        <v>1991</v>
      </c>
      <c r="D20" s="485">
        <v>1</v>
      </c>
      <c r="E20" s="470" t="s">
        <v>149</v>
      </c>
      <c r="F20" s="486"/>
      <c r="G20" s="593" t="s">
        <v>461</v>
      </c>
      <c r="H20" s="572">
        <v>35</v>
      </c>
      <c r="I20" s="572">
        <f>_xlfn.RANK.EQ(H20,H$16:H$23)</f>
        <v>5</v>
      </c>
      <c r="J20" s="573">
        <v>75</v>
      </c>
      <c r="K20" s="501">
        <f t="shared" si="0"/>
        <v>37.5</v>
      </c>
      <c r="L20" s="572">
        <f>_xlfn.RANK.EQ(K20,K$16:K$23)</f>
        <v>4</v>
      </c>
      <c r="M20" s="574">
        <f t="shared" si="1"/>
        <v>72.5</v>
      </c>
      <c r="N20" s="572">
        <f t="shared" si="2"/>
        <v>14</v>
      </c>
      <c r="O20" s="594"/>
      <c r="P20" s="595" t="s">
        <v>398</v>
      </c>
      <c r="Q20" s="191"/>
      <c r="R20" s="119"/>
      <c r="S20" s="191"/>
      <c r="T20" s="191"/>
    </row>
    <row r="21" spans="1:20" s="538" customFormat="1" ht="18.600000000000001" customHeight="1">
      <c r="A21" s="532"/>
      <c r="B21" s="520"/>
      <c r="C21" s="533"/>
      <c r="D21" s="519"/>
      <c r="E21" s="520"/>
      <c r="F21" s="534"/>
      <c r="G21" s="535"/>
      <c r="H21" s="521"/>
      <c r="I21" s="521"/>
      <c r="J21" s="522"/>
      <c r="K21" s="523"/>
      <c r="L21" s="521"/>
      <c r="M21" s="524"/>
      <c r="N21" s="521"/>
      <c r="O21" s="525"/>
      <c r="P21" s="536"/>
      <c r="Q21" s="526"/>
      <c r="R21" s="537"/>
      <c r="S21" s="526"/>
      <c r="T21" s="526"/>
    </row>
    <row r="22" spans="1:20" s="156" customFormat="1" ht="18.600000000000001" customHeight="1">
      <c r="A22" s="529"/>
      <c r="B22" s="313"/>
      <c r="C22" s="315"/>
      <c r="D22" s="314"/>
      <c r="E22" s="313"/>
      <c r="F22" s="398"/>
      <c r="G22" s="318"/>
      <c r="H22" s="228"/>
      <c r="I22" s="228"/>
      <c r="J22" s="297"/>
      <c r="K22" s="378"/>
      <c r="L22" s="228"/>
      <c r="M22" s="298"/>
      <c r="N22" s="228"/>
      <c r="O22" s="276"/>
      <c r="P22" s="319"/>
      <c r="Q22" s="117"/>
      <c r="R22" s="121"/>
      <c r="S22" s="117"/>
      <c r="T22" s="117"/>
    </row>
    <row r="23" spans="1:20" s="156" customFormat="1" ht="18.600000000000001" customHeight="1">
      <c r="A23" s="529"/>
      <c r="B23" s="313"/>
      <c r="C23" s="315"/>
      <c r="D23" s="314"/>
      <c r="E23" s="313"/>
      <c r="F23" s="398"/>
      <c r="G23" s="318"/>
      <c r="H23" s="228"/>
      <c r="I23" s="228"/>
      <c r="J23" s="297"/>
      <c r="K23" s="378"/>
      <c r="L23" s="228"/>
      <c r="M23" s="298"/>
      <c r="N23" s="228"/>
      <c r="O23" s="314"/>
      <c r="P23" s="530"/>
      <c r="Q23" s="117"/>
      <c r="R23" s="121"/>
      <c r="S23" s="117"/>
      <c r="T23" s="117"/>
    </row>
    <row r="24" spans="1:20" s="16" customFormat="1" ht="18.600000000000001" customHeight="1">
      <c r="A24" s="235" t="s">
        <v>15</v>
      </c>
      <c r="B24" s="235"/>
      <c r="C24" s="466" t="s">
        <v>414</v>
      </c>
      <c r="D24" s="467"/>
      <c r="E24" s="141"/>
      <c r="F24" s="235"/>
      <c r="G24" s="467"/>
      <c r="H24" s="235"/>
      <c r="I24" s="235"/>
      <c r="J24" s="467"/>
      <c r="K24" s="235" t="s">
        <v>115</v>
      </c>
      <c r="L24" s="467"/>
      <c r="M24" s="235"/>
      <c r="N24" s="235"/>
      <c r="O24" s="467" t="s">
        <v>648</v>
      </c>
      <c r="P24" s="467"/>
      <c r="Q24" s="467"/>
      <c r="R24" s="191"/>
      <c r="S24" s="191"/>
      <c r="T24" s="191"/>
    </row>
    <row r="25" spans="1:20" s="16" customFormat="1" ht="18.600000000000001" customHeight="1">
      <c r="A25" s="235"/>
      <c r="B25" s="235"/>
      <c r="C25" s="466"/>
      <c r="D25" s="467"/>
      <c r="E25" s="141"/>
      <c r="F25" s="235"/>
      <c r="G25" s="467"/>
      <c r="H25" s="235"/>
      <c r="I25" s="235"/>
      <c r="J25" s="467"/>
      <c r="K25" s="235"/>
      <c r="L25" s="467"/>
      <c r="M25" s="191"/>
      <c r="N25" s="191"/>
      <c r="O25" s="467"/>
      <c r="P25" s="191"/>
      <c r="Q25" s="191"/>
      <c r="R25" s="191"/>
      <c r="S25" s="191"/>
      <c r="T25" s="191"/>
    </row>
    <row r="26" spans="1:20" ht="18.600000000000001" customHeight="1">
      <c r="A26" s="235" t="s">
        <v>16</v>
      </c>
      <c r="B26" s="235"/>
      <c r="C26" s="235" t="s">
        <v>415</v>
      </c>
      <c r="D26" s="235"/>
      <c r="E26" s="235"/>
      <c r="F26" s="235"/>
      <c r="G26" s="467"/>
      <c r="H26" s="235"/>
      <c r="I26" s="235"/>
      <c r="J26" s="467"/>
      <c r="K26" s="235" t="s">
        <v>116</v>
      </c>
      <c r="L26" s="467"/>
      <c r="M26" s="191"/>
      <c r="N26" s="191"/>
      <c r="O26" s="467" t="s">
        <v>455</v>
      </c>
      <c r="P26" s="191"/>
      <c r="Q26" s="191"/>
      <c r="R26" s="191"/>
      <c r="S26" s="191"/>
      <c r="T26" s="191"/>
    </row>
    <row r="27" spans="1:20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17"/>
      <c r="R27" s="117"/>
      <c r="S27" s="117"/>
      <c r="T27" s="117"/>
    </row>
    <row r="28" spans="1:20">
      <c r="A28" s="191"/>
      <c r="B28" s="191"/>
      <c r="C28" s="191"/>
      <c r="D28" s="191"/>
      <c r="E28" s="191"/>
      <c r="F28" s="191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</row>
    <row r="29" spans="1:20">
      <c r="A29" s="191"/>
      <c r="B29" s="191"/>
      <c r="C29" s="191"/>
      <c r="D29" s="191"/>
      <c r="E29" s="191"/>
      <c r="F29" s="191"/>
      <c r="G29" s="117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</row>
    <row r="30" spans="1:20">
      <c r="A30" s="191"/>
      <c r="B30" s="191"/>
      <c r="C30" s="191"/>
      <c r="D30" s="191"/>
      <c r="E30" s="191"/>
      <c r="F30" s="191"/>
      <c r="G30" s="117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</row>
    <row r="31" spans="1:20">
      <c r="A31" s="191"/>
      <c r="B31" s="191"/>
      <c r="C31" s="191"/>
      <c r="D31" s="191"/>
      <c r="E31" s="191"/>
      <c r="F31" s="191"/>
      <c r="G31" s="117"/>
      <c r="H31" s="117"/>
      <c r="I31" s="117"/>
      <c r="J31" s="117"/>
      <c r="K31" s="904"/>
      <c r="L31" s="904"/>
      <c r="M31" s="904"/>
      <c r="N31" s="117"/>
      <c r="O31" s="117"/>
      <c r="P31" s="117"/>
      <c r="Q31" s="117"/>
      <c r="R31" s="117"/>
      <c r="S31" s="117"/>
      <c r="T31" s="117"/>
    </row>
    <row r="32" spans="1:20">
      <c r="A32" s="191"/>
      <c r="B32" s="191"/>
      <c r="C32" s="191"/>
      <c r="D32" s="191"/>
      <c r="E32" s="191"/>
      <c r="F32" s="191"/>
      <c r="G32" s="117"/>
      <c r="H32" s="117"/>
      <c r="I32" s="117"/>
      <c r="J32" s="117"/>
      <c r="K32" s="118"/>
      <c r="L32" s="118"/>
      <c r="M32" s="118"/>
      <c r="N32" s="117"/>
      <c r="O32" s="117"/>
      <c r="P32" s="117"/>
      <c r="Q32" s="117"/>
      <c r="R32" s="117"/>
      <c r="S32" s="117"/>
      <c r="T32" s="117"/>
    </row>
    <row r="33" spans="1:20">
      <c r="A33" s="191"/>
      <c r="B33" s="191"/>
      <c r="C33" s="191"/>
      <c r="D33" s="191"/>
      <c r="E33" s="191"/>
      <c r="F33" s="191"/>
      <c r="G33" s="117" t="s">
        <v>80</v>
      </c>
      <c r="H33" s="117"/>
      <c r="I33" s="117"/>
      <c r="J33" s="117"/>
      <c r="K33" s="125"/>
      <c r="L33" s="125"/>
      <c r="M33" s="125"/>
      <c r="N33" s="117"/>
      <c r="O33" s="117"/>
      <c r="P33" s="117"/>
      <c r="Q33" s="117"/>
      <c r="R33" s="117"/>
      <c r="S33" s="117"/>
      <c r="T33" s="117"/>
    </row>
  </sheetData>
  <sheetProtection selectLockedCells="1" selectUnlockedCells="1"/>
  <sortState ref="B16:P17">
    <sortCondition descending="1" ref="M16:M17"/>
  </sortState>
  <mergeCells count="30">
    <mergeCell ref="K31:M31"/>
    <mergeCell ref="M7:O7"/>
    <mergeCell ref="M10:O10"/>
    <mergeCell ref="C6:L6"/>
    <mergeCell ref="C7:L7"/>
    <mergeCell ref="C8:L8"/>
    <mergeCell ref="C9:L9"/>
    <mergeCell ref="C10:L10"/>
    <mergeCell ref="G14:G15"/>
    <mergeCell ref="H14:H15"/>
    <mergeCell ref="M14:M15"/>
    <mergeCell ref="N14:N15"/>
    <mergeCell ref="J14:K14"/>
    <mergeCell ref="O14:O15"/>
    <mergeCell ref="P14:P15"/>
    <mergeCell ref="A1:P1"/>
    <mergeCell ref="A2:P2"/>
    <mergeCell ref="A3:P3"/>
    <mergeCell ref="A4:P4"/>
    <mergeCell ref="I14:I15"/>
    <mergeCell ref="L14:L15"/>
    <mergeCell ref="A9:B9"/>
    <mergeCell ref="A10:B10"/>
    <mergeCell ref="A6:B6"/>
    <mergeCell ref="A7:B7"/>
    <mergeCell ref="A14:A15"/>
    <mergeCell ref="B14:B15"/>
    <mergeCell ref="C14:C15"/>
    <mergeCell ref="D14:D15"/>
    <mergeCell ref="E14:E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</sheetPr>
  <dimension ref="A1:T78"/>
  <sheetViews>
    <sheetView view="pageLayout" topLeftCell="A12" zoomScale="79" zoomScaleNormal="55" zoomScaleSheetLayoutView="85" zoomScalePageLayoutView="79" workbookViewId="0">
      <selection sqref="A1:P31"/>
    </sheetView>
  </sheetViews>
  <sheetFormatPr defaultColWidth="9.140625" defaultRowHeight="12.75"/>
  <cols>
    <col min="1" max="1" width="8.28515625" style="11" customWidth="1"/>
    <col min="2" max="2" width="26.42578125" style="11" customWidth="1"/>
    <col min="3" max="3" width="9.42578125" style="11" customWidth="1"/>
    <col min="4" max="4" width="7.42578125" style="11" customWidth="1"/>
    <col min="5" max="5" width="28.85546875" style="11" customWidth="1"/>
    <col min="6" max="6" width="16.28515625" style="11" customWidth="1"/>
    <col min="7" max="7" width="7.7109375" style="11" customWidth="1"/>
    <col min="8" max="8" width="8.140625" style="11" customWidth="1"/>
    <col min="9" max="9" width="8.140625" style="37" customWidth="1"/>
    <col min="10" max="10" width="7.85546875" style="11" customWidth="1"/>
    <col min="11" max="11" width="8.7109375" style="11" customWidth="1"/>
    <col min="12" max="12" width="8" style="37" customWidth="1"/>
    <col min="13" max="13" width="10.28515625" style="11" customWidth="1"/>
    <col min="14" max="14" width="8.5703125" style="11" customWidth="1"/>
    <col min="15" max="15" width="8.7109375" style="11" customWidth="1"/>
    <col min="16" max="16" width="39.28515625" style="11" customWidth="1"/>
    <col min="17" max="16384" width="9.140625" style="11"/>
  </cols>
  <sheetData>
    <row r="1" spans="1:18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3"/>
    </row>
    <row r="2" spans="1:18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3"/>
    </row>
    <row r="3" spans="1:18" s="37" customFormat="1" ht="18.600000000000001" customHeight="1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10"/>
      <c r="R3" s="94"/>
    </row>
    <row r="4" spans="1:18" s="37" customFormat="1" ht="18.600000000000001" customHeight="1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3"/>
      <c r="R4" s="95"/>
    </row>
    <row r="5" spans="1:18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</row>
    <row r="6" spans="1:18" s="37" customFormat="1" ht="18.600000000000001" customHeight="1">
      <c r="A6" s="835"/>
      <c r="B6" s="835"/>
      <c r="C6" s="817" t="s">
        <v>185</v>
      </c>
      <c r="D6" s="817"/>
      <c r="E6" s="817"/>
      <c r="F6" s="817"/>
      <c r="G6" s="817"/>
      <c r="H6" s="817"/>
      <c r="I6" s="817"/>
      <c r="J6" s="817"/>
      <c r="K6" s="817"/>
      <c r="L6" s="817"/>
      <c r="M6" s="150"/>
      <c r="N6" s="150"/>
      <c r="O6" s="130"/>
      <c r="P6" s="130"/>
    </row>
    <row r="7" spans="1:18" s="37" customFormat="1" ht="18.600000000000001" customHeight="1">
      <c r="A7" s="889"/>
      <c r="B7" s="889"/>
      <c r="C7" s="819" t="s">
        <v>186</v>
      </c>
      <c r="D7" s="819"/>
      <c r="E7" s="819"/>
      <c r="F7" s="819"/>
      <c r="G7" s="819"/>
      <c r="H7" s="819"/>
      <c r="I7" s="819"/>
      <c r="J7" s="819"/>
      <c r="K7" s="819"/>
      <c r="L7" s="890"/>
      <c r="M7" s="905" t="s">
        <v>29</v>
      </c>
      <c r="N7" s="906"/>
      <c r="O7" s="907"/>
      <c r="P7" s="122"/>
    </row>
    <row r="8" spans="1:18" s="37" customFormat="1" ht="18.600000000000001" customHeight="1">
      <c r="A8" s="125"/>
      <c r="B8" s="125"/>
      <c r="C8" s="895" t="s">
        <v>432</v>
      </c>
      <c r="D8" s="895"/>
      <c r="E8" s="895"/>
      <c r="F8" s="895"/>
      <c r="G8" s="895"/>
      <c r="H8" s="895"/>
      <c r="I8" s="895"/>
      <c r="J8" s="895"/>
      <c r="K8" s="895"/>
      <c r="L8" s="896"/>
      <c r="M8" s="192" t="s">
        <v>11</v>
      </c>
      <c r="N8" s="192" t="s">
        <v>18</v>
      </c>
      <c r="O8" s="192" t="s">
        <v>20</v>
      </c>
      <c r="P8" s="118"/>
    </row>
    <row r="9" spans="1:18" s="37" customFormat="1" ht="18.600000000000001" customHeight="1">
      <c r="A9" s="835" t="s">
        <v>308</v>
      </c>
      <c r="B9" s="835"/>
      <c r="C9" s="817" t="s">
        <v>302</v>
      </c>
      <c r="D9" s="817"/>
      <c r="E9" s="817"/>
      <c r="F9" s="817"/>
      <c r="G9" s="817"/>
      <c r="H9" s="817"/>
      <c r="I9" s="817"/>
      <c r="J9" s="817"/>
      <c r="K9" s="817"/>
      <c r="L9" s="894"/>
      <c r="M9" s="192">
        <v>162</v>
      </c>
      <c r="N9" s="192">
        <v>203</v>
      </c>
      <c r="O9" s="192">
        <v>237</v>
      </c>
      <c r="P9" s="125"/>
    </row>
    <row r="10" spans="1:18" s="37" customFormat="1" ht="18.600000000000001" customHeight="1">
      <c r="A10" s="898" t="s">
        <v>158</v>
      </c>
      <c r="B10" s="898"/>
      <c r="C10" s="817" t="s">
        <v>188</v>
      </c>
      <c r="D10" s="817"/>
      <c r="E10" s="817"/>
      <c r="F10" s="817"/>
      <c r="G10" s="817"/>
      <c r="H10" s="817"/>
      <c r="I10" s="817"/>
      <c r="J10" s="817"/>
      <c r="K10" s="817"/>
      <c r="L10" s="894"/>
      <c r="M10" s="899" t="s">
        <v>2</v>
      </c>
      <c r="N10" s="899"/>
      <c r="O10" s="899"/>
      <c r="P10" s="116"/>
    </row>
    <row r="11" spans="1:18" s="7" customFormat="1" ht="18.600000000000001" customHeight="1">
      <c r="A11" s="464" t="s">
        <v>46</v>
      </c>
      <c r="B11" s="69"/>
      <c r="C11" s="272">
        <v>183</v>
      </c>
      <c r="D11" s="118"/>
      <c r="E11" s="118"/>
      <c r="F11" s="118"/>
      <c r="G11" s="118"/>
      <c r="H11" s="118"/>
      <c r="I11" s="118"/>
      <c r="J11" s="125"/>
      <c r="K11" s="125"/>
      <c r="L11" s="125"/>
      <c r="M11" s="193" t="s">
        <v>3</v>
      </c>
      <c r="N11" s="193" t="s">
        <v>4</v>
      </c>
      <c r="O11" s="193" t="s">
        <v>5</v>
      </c>
      <c r="P11" s="130" t="s">
        <v>161</v>
      </c>
    </row>
    <row r="12" spans="1:18" s="37" customFormat="1" ht="18.600000000000001" customHeight="1">
      <c r="A12" s="564" t="s">
        <v>47</v>
      </c>
      <c r="B12" s="195"/>
      <c r="C12" s="273">
        <v>24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92">
        <v>222</v>
      </c>
      <c r="N12" s="192">
        <v>162</v>
      </c>
      <c r="O12" s="192">
        <v>95</v>
      </c>
      <c r="P12" s="130" t="s">
        <v>19</v>
      </c>
    </row>
    <row r="13" spans="1:18" s="37" customFormat="1" ht="18.600000000000001" customHeight="1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</row>
    <row r="14" spans="1:18" s="37" customFormat="1" ht="18.600000000000001" customHeight="1">
      <c r="A14" s="900" t="s">
        <v>6</v>
      </c>
      <c r="B14" s="836" t="s">
        <v>184</v>
      </c>
      <c r="C14" s="838" t="s">
        <v>7</v>
      </c>
      <c r="D14" s="838" t="s">
        <v>8</v>
      </c>
      <c r="E14" s="821" t="s">
        <v>9</v>
      </c>
      <c r="F14" s="462" t="s">
        <v>165</v>
      </c>
      <c r="G14" s="821" t="s">
        <v>10</v>
      </c>
      <c r="H14" s="821" t="s">
        <v>11</v>
      </c>
      <c r="I14" s="885" t="s">
        <v>6</v>
      </c>
      <c r="J14" s="883" t="s">
        <v>18</v>
      </c>
      <c r="K14" s="884"/>
      <c r="L14" s="885" t="s">
        <v>6</v>
      </c>
      <c r="M14" s="887" t="s">
        <v>183</v>
      </c>
      <c r="N14" s="821" t="s">
        <v>12</v>
      </c>
      <c r="O14" s="815" t="s">
        <v>13</v>
      </c>
      <c r="P14" s="815" t="s">
        <v>14</v>
      </c>
    </row>
    <row r="15" spans="1:18" s="16" customFormat="1" ht="18.600000000000001" customHeight="1">
      <c r="A15" s="901"/>
      <c r="B15" s="837"/>
      <c r="C15" s="838"/>
      <c r="D15" s="838"/>
      <c r="E15" s="821"/>
      <c r="F15" s="463" t="s">
        <v>164</v>
      </c>
      <c r="G15" s="821"/>
      <c r="H15" s="821"/>
      <c r="I15" s="886"/>
      <c r="J15" s="546" t="s">
        <v>20</v>
      </c>
      <c r="K15" s="546" t="s">
        <v>21</v>
      </c>
      <c r="L15" s="886"/>
      <c r="M15" s="888"/>
      <c r="N15" s="821"/>
      <c r="O15" s="816"/>
      <c r="P15" s="816"/>
    </row>
    <row r="16" spans="1:18" s="16" customFormat="1" ht="18.600000000000001" customHeight="1">
      <c r="A16" s="561">
        <f t="shared" ref="A16:A23" si="0">_xlfn.RANK.EQ(M16,M$16:M$23)</f>
        <v>1</v>
      </c>
      <c r="B16" s="456" t="s">
        <v>286</v>
      </c>
      <c r="C16" s="494">
        <v>1989</v>
      </c>
      <c r="D16" s="273" t="s">
        <v>3</v>
      </c>
      <c r="E16" s="465" t="s">
        <v>177</v>
      </c>
      <c r="F16" s="225" t="s">
        <v>445</v>
      </c>
      <c r="G16" s="460" t="s">
        <v>471</v>
      </c>
      <c r="H16" s="494">
        <v>138</v>
      </c>
      <c r="I16" s="494">
        <f>_xlfn.RANK.EQ(H16,H$16:H$23)</f>
        <v>1</v>
      </c>
      <c r="J16" s="273">
        <v>169</v>
      </c>
      <c r="K16" s="273">
        <f t="shared" ref="K16:K24" si="1">J16/2</f>
        <v>84.5</v>
      </c>
      <c r="L16" s="494">
        <f>_xlfn.RANK.EQ(K16,K$16:K$23)</f>
        <v>2</v>
      </c>
      <c r="M16" s="551">
        <f t="shared" ref="M16:M24" si="2">K16+H16</f>
        <v>222.5</v>
      </c>
      <c r="N16" s="494">
        <f t="shared" ref="N16:N23" si="3">IF(A16=1,20,IF(A16=2,18,IF(A16=3,16,IF(A16&gt;19,0,19-A16))))</f>
        <v>20</v>
      </c>
      <c r="O16" s="453" t="s">
        <v>3</v>
      </c>
      <c r="P16" s="465" t="s">
        <v>53</v>
      </c>
    </row>
    <row r="17" spans="1:20" s="16" customFormat="1" ht="18.600000000000001" customHeight="1">
      <c r="A17" s="561">
        <f t="shared" si="0"/>
        <v>2</v>
      </c>
      <c r="B17" s="450" t="s">
        <v>227</v>
      </c>
      <c r="C17" s="494">
        <v>1982</v>
      </c>
      <c r="D17" s="273" t="s">
        <v>54</v>
      </c>
      <c r="E17" s="503" t="s">
        <v>176</v>
      </c>
      <c r="F17" s="223" t="s">
        <v>68</v>
      </c>
      <c r="G17" s="461" t="s">
        <v>471</v>
      </c>
      <c r="H17" s="494">
        <v>124</v>
      </c>
      <c r="I17" s="494">
        <f>_xlfn.RANK.EQ(H17,H$16:H$24)</f>
        <v>2</v>
      </c>
      <c r="J17" s="554">
        <v>190</v>
      </c>
      <c r="K17" s="273">
        <f t="shared" si="1"/>
        <v>95</v>
      </c>
      <c r="L17" s="494">
        <f>_xlfn.RANK.EQ(K17,K$16:K$24)</f>
        <v>1</v>
      </c>
      <c r="M17" s="551">
        <f t="shared" si="2"/>
        <v>219</v>
      </c>
      <c r="N17" s="494">
        <f t="shared" si="3"/>
        <v>18</v>
      </c>
      <c r="O17" s="453" t="s">
        <v>4</v>
      </c>
      <c r="P17" s="454" t="s">
        <v>251</v>
      </c>
    </row>
    <row r="18" spans="1:20" s="16" customFormat="1" ht="18.600000000000001" customHeight="1">
      <c r="A18" s="561">
        <f t="shared" si="0"/>
        <v>3</v>
      </c>
      <c r="B18" s="456" t="s">
        <v>399</v>
      </c>
      <c r="C18" s="448">
        <v>2004</v>
      </c>
      <c r="D18" s="449" t="s">
        <v>5</v>
      </c>
      <c r="E18" s="189" t="s">
        <v>480</v>
      </c>
      <c r="F18" s="302" t="s">
        <v>238</v>
      </c>
      <c r="G18" s="461" t="s">
        <v>567</v>
      </c>
      <c r="H18" s="494">
        <v>110</v>
      </c>
      <c r="I18" s="494">
        <f t="shared" ref="I18:I23" si="4">_xlfn.RANK.EQ(H18,H$16:H$23)</f>
        <v>3</v>
      </c>
      <c r="J18" s="554">
        <v>152</v>
      </c>
      <c r="K18" s="273">
        <f t="shared" si="1"/>
        <v>76</v>
      </c>
      <c r="L18" s="494">
        <f>_xlfn.RANK.EQ(K18,K$16:K$23)</f>
        <v>3</v>
      </c>
      <c r="M18" s="551">
        <f t="shared" si="2"/>
        <v>186</v>
      </c>
      <c r="N18" s="494">
        <f t="shared" si="3"/>
        <v>16</v>
      </c>
      <c r="O18" s="453" t="s">
        <v>4</v>
      </c>
      <c r="P18" s="465" t="s">
        <v>621</v>
      </c>
      <c r="R18" s="20"/>
    </row>
    <row r="19" spans="1:20" ht="18.600000000000001" customHeight="1">
      <c r="A19" s="561">
        <f t="shared" si="0"/>
        <v>4</v>
      </c>
      <c r="B19" s="456" t="s">
        <v>400</v>
      </c>
      <c r="C19" s="494">
        <v>1993</v>
      </c>
      <c r="D19" s="273" t="s">
        <v>4</v>
      </c>
      <c r="E19" s="465" t="s">
        <v>179</v>
      </c>
      <c r="F19" s="225"/>
      <c r="G19" s="461" t="s">
        <v>564</v>
      </c>
      <c r="H19" s="494">
        <v>93</v>
      </c>
      <c r="I19" s="494">
        <f t="shared" si="4"/>
        <v>6</v>
      </c>
      <c r="J19" s="554">
        <v>152</v>
      </c>
      <c r="K19" s="273">
        <f t="shared" si="1"/>
        <v>76</v>
      </c>
      <c r="L19" s="494">
        <v>4</v>
      </c>
      <c r="M19" s="551">
        <f t="shared" si="2"/>
        <v>169</v>
      </c>
      <c r="N19" s="494">
        <f t="shared" si="3"/>
        <v>15</v>
      </c>
      <c r="O19" s="273" t="s">
        <v>4</v>
      </c>
      <c r="P19" s="468" t="s">
        <v>479</v>
      </c>
      <c r="Q19" s="16"/>
      <c r="R19" s="38"/>
      <c r="S19" s="37"/>
      <c r="T19" s="37"/>
    </row>
    <row r="20" spans="1:20" s="37" customFormat="1" ht="18.600000000000001" customHeight="1">
      <c r="A20" s="561">
        <f t="shared" si="0"/>
        <v>5</v>
      </c>
      <c r="B20" s="456" t="s">
        <v>401</v>
      </c>
      <c r="C20" s="453">
        <v>2002</v>
      </c>
      <c r="D20" s="273" t="s">
        <v>5</v>
      </c>
      <c r="E20" s="465" t="s">
        <v>180</v>
      </c>
      <c r="F20" s="183" t="s">
        <v>320</v>
      </c>
      <c r="G20" s="461" t="s">
        <v>568</v>
      </c>
      <c r="H20" s="494">
        <v>103</v>
      </c>
      <c r="I20" s="494">
        <f t="shared" si="4"/>
        <v>4</v>
      </c>
      <c r="J20" s="554">
        <v>110</v>
      </c>
      <c r="K20" s="273">
        <f t="shared" si="1"/>
        <v>55</v>
      </c>
      <c r="L20" s="494">
        <f>_xlfn.RANK.EQ(K20,K$16:K$23)</f>
        <v>5</v>
      </c>
      <c r="M20" s="551">
        <f t="shared" si="2"/>
        <v>158</v>
      </c>
      <c r="N20" s="494">
        <f t="shared" si="3"/>
        <v>14</v>
      </c>
      <c r="O20" s="453" t="s">
        <v>4</v>
      </c>
      <c r="P20" s="465" t="s">
        <v>478</v>
      </c>
      <c r="Q20" s="16"/>
      <c r="R20" s="38"/>
    </row>
    <row r="21" spans="1:20" s="37" customFormat="1" ht="18.600000000000001" customHeight="1">
      <c r="A21" s="561">
        <f t="shared" si="0"/>
        <v>6</v>
      </c>
      <c r="B21" s="456" t="s">
        <v>338</v>
      </c>
      <c r="C21" s="448">
        <v>2000</v>
      </c>
      <c r="D21" s="449" t="s">
        <v>5</v>
      </c>
      <c r="E21" s="450" t="s">
        <v>180</v>
      </c>
      <c r="F21" s="286" t="s">
        <v>323</v>
      </c>
      <c r="G21" s="461" t="s">
        <v>566</v>
      </c>
      <c r="H21" s="494">
        <v>94</v>
      </c>
      <c r="I21" s="494">
        <f t="shared" si="4"/>
        <v>5</v>
      </c>
      <c r="J21" s="554">
        <v>90</v>
      </c>
      <c r="K21" s="273">
        <f t="shared" si="1"/>
        <v>45</v>
      </c>
      <c r="L21" s="494">
        <f>_xlfn.RANK.EQ(K21,K$16:K$23)</f>
        <v>6</v>
      </c>
      <c r="M21" s="551">
        <f t="shared" si="2"/>
        <v>139</v>
      </c>
      <c r="N21" s="494">
        <f t="shared" si="3"/>
        <v>13</v>
      </c>
      <c r="O21" s="453" t="s">
        <v>5</v>
      </c>
      <c r="P21" s="454" t="s">
        <v>477</v>
      </c>
      <c r="Q21" s="16"/>
      <c r="R21" s="38"/>
    </row>
    <row r="22" spans="1:20" s="37" customFormat="1" ht="18.600000000000001" customHeight="1">
      <c r="A22" s="561">
        <f t="shared" si="0"/>
        <v>7</v>
      </c>
      <c r="B22" s="450" t="s">
        <v>241</v>
      </c>
      <c r="C22" s="494">
        <v>1991</v>
      </c>
      <c r="D22" s="273" t="s">
        <v>5</v>
      </c>
      <c r="E22" s="465" t="s">
        <v>240</v>
      </c>
      <c r="F22" s="225"/>
      <c r="G22" s="461" t="s">
        <v>564</v>
      </c>
      <c r="H22" s="494">
        <v>88</v>
      </c>
      <c r="I22" s="494">
        <f t="shared" si="4"/>
        <v>8</v>
      </c>
      <c r="J22" s="554">
        <v>89</v>
      </c>
      <c r="K22" s="273">
        <f t="shared" si="1"/>
        <v>44.5</v>
      </c>
      <c r="L22" s="494">
        <f>_xlfn.RANK.EQ(K22,K$16:K$23)</f>
        <v>7</v>
      </c>
      <c r="M22" s="551">
        <f t="shared" si="2"/>
        <v>132.5</v>
      </c>
      <c r="N22" s="494">
        <f t="shared" si="3"/>
        <v>12</v>
      </c>
      <c r="O22" s="453" t="s">
        <v>5</v>
      </c>
      <c r="P22" s="491" t="s">
        <v>242</v>
      </c>
      <c r="Q22" s="16"/>
      <c r="R22" s="38"/>
    </row>
    <row r="23" spans="1:20" s="37" customFormat="1" ht="18.600000000000001" customHeight="1">
      <c r="A23" s="561">
        <f t="shared" si="0"/>
        <v>8</v>
      </c>
      <c r="B23" s="450" t="s">
        <v>423</v>
      </c>
      <c r="C23" s="458">
        <v>1999</v>
      </c>
      <c r="D23" s="449" t="s">
        <v>4</v>
      </c>
      <c r="E23" s="450" t="s">
        <v>203</v>
      </c>
      <c r="F23" s="286"/>
      <c r="G23" s="461" t="s">
        <v>463</v>
      </c>
      <c r="H23" s="494">
        <v>92</v>
      </c>
      <c r="I23" s="494">
        <f t="shared" si="4"/>
        <v>7</v>
      </c>
      <c r="J23" s="554">
        <v>80</v>
      </c>
      <c r="K23" s="273">
        <f t="shared" si="1"/>
        <v>40</v>
      </c>
      <c r="L23" s="494">
        <f>_xlfn.RANK.EQ(K23,K$16:K$23)</f>
        <v>8</v>
      </c>
      <c r="M23" s="551">
        <f t="shared" si="2"/>
        <v>132</v>
      </c>
      <c r="N23" s="494">
        <f t="shared" si="3"/>
        <v>11</v>
      </c>
      <c r="O23" s="273" t="s">
        <v>5</v>
      </c>
      <c r="P23" s="457" t="s">
        <v>424</v>
      </c>
      <c r="Q23" s="16"/>
      <c r="R23" s="38"/>
    </row>
    <row r="24" spans="1:20" s="162" customFormat="1" ht="18.600000000000001" customHeight="1">
      <c r="A24" s="561">
        <f>_xlfn.RANK.EQ(M24,M$16:M$24)</f>
        <v>9</v>
      </c>
      <c r="B24" s="456" t="s">
        <v>402</v>
      </c>
      <c r="C24" s="494">
        <v>2006</v>
      </c>
      <c r="D24" s="273" t="s">
        <v>5</v>
      </c>
      <c r="E24" s="465" t="s">
        <v>348</v>
      </c>
      <c r="F24" s="225" t="s">
        <v>349</v>
      </c>
      <c r="G24" s="461" t="s">
        <v>565</v>
      </c>
      <c r="H24" s="494">
        <v>30</v>
      </c>
      <c r="I24" s="494">
        <f>_xlfn.RANK.EQ(H24,H$16:H$24)</f>
        <v>9</v>
      </c>
      <c r="J24" s="554">
        <v>60</v>
      </c>
      <c r="K24" s="273">
        <f t="shared" si="1"/>
        <v>30</v>
      </c>
      <c r="L24" s="494">
        <f>_xlfn.RANK.EQ(K24,K$16:K$24)</f>
        <v>9</v>
      </c>
      <c r="M24" s="551">
        <f t="shared" si="2"/>
        <v>60</v>
      </c>
      <c r="N24" s="494">
        <v>10</v>
      </c>
      <c r="O24" s="453"/>
      <c r="P24" s="465" t="s">
        <v>375</v>
      </c>
      <c r="R24" s="22"/>
    </row>
    <row r="25" spans="1:20" s="7" customFormat="1" ht="18.600000000000001" customHeight="1">
      <c r="A25" s="117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</row>
    <row r="26" spans="1:20" s="7" customFormat="1" ht="18.600000000000001" customHeight="1">
      <c r="A26" s="117"/>
      <c r="B26" s="122"/>
      <c r="C26" s="117" t="s">
        <v>80</v>
      </c>
      <c r="D26" s="117"/>
      <c r="E26" s="120"/>
      <c r="F26" s="117"/>
      <c r="G26" s="117"/>
      <c r="H26" s="121"/>
      <c r="I26" s="121"/>
      <c r="J26" s="117"/>
      <c r="K26" s="122"/>
      <c r="L26" s="117"/>
      <c r="M26" s="117"/>
      <c r="N26" s="117"/>
      <c r="O26" s="120"/>
      <c r="P26" s="117"/>
    </row>
    <row r="27" spans="1:20" s="37" customFormat="1" ht="18.600000000000001" customHeight="1">
      <c r="A27" s="117"/>
      <c r="B27" s="235" t="s">
        <v>15</v>
      </c>
      <c r="C27" s="235"/>
      <c r="D27" s="466" t="s">
        <v>414</v>
      </c>
      <c r="E27" s="467"/>
      <c r="F27" s="141"/>
      <c r="G27" s="235"/>
      <c r="H27" s="467"/>
      <c r="I27" s="235"/>
      <c r="J27" s="235" t="s">
        <v>115</v>
      </c>
      <c r="K27" s="467"/>
      <c r="L27" s="235"/>
      <c r="M27" s="235"/>
      <c r="N27" s="467"/>
      <c r="O27" s="467" t="s">
        <v>648</v>
      </c>
      <c r="P27" s="467"/>
      <c r="Q27" s="119"/>
    </row>
    <row r="28" spans="1:20" s="37" customFormat="1" ht="18.600000000000001" customHeight="1">
      <c r="A28" s="117"/>
      <c r="B28" s="235"/>
      <c r="C28" s="235"/>
      <c r="D28" s="466"/>
      <c r="E28" s="467"/>
      <c r="F28" s="141"/>
      <c r="G28" s="235"/>
      <c r="H28" s="467"/>
      <c r="I28" s="235"/>
      <c r="J28" s="235"/>
      <c r="K28" s="467"/>
      <c r="L28" s="191"/>
      <c r="M28" s="191"/>
      <c r="N28" s="467"/>
      <c r="O28" s="467"/>
      <c r="P28" s="467"/>
      <c r="Q28" s="191"/>
    </row>
    <row r="29" spans="1:20" s="16" customFormat="1" ht="18.600000000000001" customHeight="1">
      <c r="A29" s="117"/>
      <c r="B29" s="235" t="s">
        <v>16</v>
      </c>
      <c r="C29" s="235"/>
      <c r="D29" s="235" t="s">
        <v>415</v>
      </c>
      <c r="E29" s="235"/>
      <c r="F29" s="235"/>
      <c r="G29" s="235"/>
      <c r="H29" s="467"/>
      <c r="I29" s="235"/>
      <c r="J29" s="235" t="s">
        <v>116</v>
      </c>
      <c r="K29" s="467"/>
      <c r="L29" s="191"/>
      <c r="M29" s="191"/>
      <c r="N29" s="467"/>
      <c r="O29" s="467" t="s">
        <v>455</v>
      </c>
      <c r="P29" s="467"/>
      <c r="Q29" s="191"/>
    </row>
    <row r="30" spans="1:20" s="16" customFormat="1">
      <c r="A30" s="117"/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</row>
    <row r="31" spans="1:20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</row>
    <row r="32" spans="1:20"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2:20">
      <c r="B33" s="7"/>
      <c r="C33" s="7"/>
      <c r="D33" s="7"/>
      <c r="E33" s="7"/>
      <c r="F33" s="7"/>
      <c r="G33" s="7"/>
      <c r="H33" s="908"/>
      <c r="I33" s="908"/>
      <c r="J33" s="908"/>
      <c r="K33" s="908"/>
      <c r="L33" s="908"/>
      <c r="M33" s="908"/>
      <c r="N33" s="908"/>
      <c r="O33" s="908"/>
      <c r="P33" s="908"/>
      <c r="Q33" s="908"/>
      <c r="R33" s="908"/>
      <c r="S33" s="908"/>
      <c r="T33" s="908"/>
    </row>
    <row r="34" spans="2:20">
      <c r="B34" s="175"/>
      <c r="C34" s="164"/>
      <c r="D34" s="164"/>
      <c r="E34" s="135"/>
      <c r="F34" s="172"/>
      <c r="G34" s="165"/>
      <c r="H34" s="166"/>
      <c r="I34" s="166"/>
      <c r="J34" s="135"/>
      <c r="K34" s="135"/>
      <c r="L34" s="166"/>
      <c r="M34" s="166"/>
      <c r="N34" s="166"/>
      <c r="O34" s="135"/>
      <c r="P34" s="176"/>
      <c r="Q34" s="7"/>
      <c r="R34" s="7"/>
      <c r="S34" s="7"/>
      <c r="T34" s="7"/>
    </row>
    <row r="35" spans="2:20">
      <c r="B35" s="177"/>
      <c r="C35" s="178"/>
      <c r="D35" s="178"/>
      <c r="E35" s="178"/>
      <c r="F35" s="172"/>
      <c r="G35" s="179"/>
      <c r="H35" s="166"/>
      <c r="I35" s="166"/>
      <c r="J35" s="168"/>
      <c r="K35" s="135"/>
      <c r="L35" s="166"/>
      <c r="M35" s="166"/>
      <c r="N35" s="166"/>
      <c r="O35" s="135"/>
      <c r="P35" s="167"/>
      <c r="Q35" s="7"/>
      <c r="R35" s="7"/>
      <c r="S35" s="7"/>
      <c r="T35" s="7"/>
    </row>
    <row r="36" spans="2:20">
      <c r="B36" s="169"/>
      <c r="C36" s="166"/>
      <c r="D36" s="135"/>
      <c r="E36" s="135"/>
      <c r="F36" s="172"/>
      <c r="G36" s="165"/>
      <c r="H36" s="166"/>
      <c r="I36" s="166"/>
      <c r="J36" s="135"/>
      <c r="K36" s="135"/>
      <c r="L36" s="166"/>
      <c r="M36" s="166"/>
      <c r="N36" s="166"/>
      <c r="O36" s="135"/>
      <c r="P36" s="176"/>
      <c r="Q36" s="7"/>
      <c r="R36" s="7"/>
      <c r="S36" s="7"/>
      <c r="T36" s="7"/>
    </row>
    <row r="37" spans="2:20">
      <c r="B37" s="169"/>
      <c r="C37" s="166"/>
      <c r="D37" s="135"/>
      <c r="E37" s="135"/>
      <c r="F37" s="172"/>
      <c r="G37" s="165"/>
      <c r="H37" s="166"/>
      <c r="I37" s="166"/>
      <c r="J37" s="135"/>
      <c r="K37" s="135"/>
      <c r="L37" s="166"/>
      <c r="M37" s="166"/>
      <c r="N37" s="166"/>
      <c r="O37" s="135"/>
      <c r="P37" s="176"/>
      <c r="Q37" s="7"/>
      <c r="R37" s="7"/>
      <c r="S37" s="7"/>
      <c r="T37" s="7"/>
    </row>
    <row r="38" spans="2:20">
      <c r="B38" s="169"/>
      <c r="C38" s="166"/>
      <c r="D38" s="135"/>
      <c r="E38" s="135"/>
      <c r="F38" s="172"/>
      <c r="G38" s="165"/>
      <c r="H38" s="166"/>
      <c r="I38" s="166"/>
      <c r="J38" s="135"/>
      <c r="K38" s="135"/>
      <c r="L38" s="166"/>
      <c r="M38" s="166"/>
      <c r="N38" s="166"/>
      <c r="O38" s="135"/>
      <c r="P38" s="176"/>
      <c r="Q38" s="7"/>
      <c r="R38" s="7"/>
      <c r="S38" s="7"/>
      <c r="T38" s="7"/>
    </row>
    <row r="39" spans="2:20">
      <c r="B39" s="169"/>
      <c r="C39" s="166"/>
      <c r="D39" s="135"/>
      <c r="E39" s="135"/>
      <c r="F39" s="172"/>
      <c r="G39" s="165"/>
      <c r="H39" s="166"/>
      <c r="I39" s="166"/>
      <c r="J39" s="135"/>
      <c r="K39" s="135"/>
      <c r="L39" s="166"/>
      <c r="M39" s="166"/>
      <c r="N39" s="166"/>
      <c r="O39" s="135"/>
      <c r="P39" s="176"/>
      <c r="Q39" s="7"/>
      <c r="R39" s="7"/>
      <c r="S39" s="7"/>
      <c r="T39" s="7"/>
    </row>
    <row r="40" spans="2:20">
      <c r="B40" s="169"/>
      <c r="C40" s="166"/>
      <c r="D40" s="135"/>
      <c r="E40" s="135"/>
      <c r="F40" s="172"/>
      <c r="G40" s="165"/>
      <c r="H40" s="166"/>
      <c r="I40" s="166"/>
      <c r="J40" s="135"/>
      <c r="K40" s="135"/>
      <c r="L40" s="166"/>
      <c r="M40" s="166"/>
      <c r="N40" s="166"/>
      <c r="O40" s="135"/>
      <c r="P40" s="176"/>
      <c r="Q40" s="7"/>
      <c r="R40" s="7"/>
      <c r="S40" s="7"/>
      <c r="T40" s="7"/>
    </row>
    <row r="41" spans="2:20">
      <c r="B41" s="169"/>
      <c r="C41" s="164"/>
      <c r="D41" s="164"/>
      <c r="E41" s="135"/>
      <c r="F41" s="135"/>
      <c r="G41" s="165"/>
      <c r="H41" s="166"/>
      <c r="I41" s="166"/>
      <c r="J41" s="168"/>
      <c r="K41" s="135"/>
      <c r="L41" s="166"/>
      <c r="M41" s="166"/>
      <c r="N41" s="166"/>
      <c r="O41" s="135"/>
      <c r="P41" s="176"/>
      <c r="Q41" s="7"/>
      <c r="R41" s="7"/>
      <c r="S41" s="7"/>
      <c r="T41" s="7"/>
    </row>
    <row r="42" spans="2:20">
      <c r="B42" s="169"/>
      <c r="C42" s="166"/>
      <c r="D42" s="135"/>
      <c r="E42" s="135"/>
      <c r="F42" s="172"/>
      <c r="G42" s="165"/>
      <c r="H42" s="166"/>
      <c r="I42" s="166"/>
      <c r="J42" s="135"/>
      <c r="K42" s="135"/>
      <c r="L42" s="166"/>
      <c r="M42" s="166"/>
      <c r="N42" s="166"/>
      <c r="O42" s="135"/>
      <c r="P42" s="176"/>
      <c r="Q42" s="7"/>
      <c r="R42" s="7"/>
      <c r="S42" s="7"/>
      <c r="T42" s="7"/>
    </row>
    <row r="43" spans="2:20">
      <c r="B43" s="169"/>
      <c r="C43" s="166"/>
      <c r="D43" s="135"/>
      <c r="E43" s="135"/>
      <c r="F43" s="172"/>
      <c r="G43" s="165"/>
      <c r="H43" s="166"/>
      <c r="I43" s="166"/>
      <c r="J43" s="135"/>
      <c r="K43" s="135"/>
      <c r="L43" s="166"/>
      <c r="M43" s="166"/>
      <c r="N43" s="166"/>
      <c r="O43" s="135"/>
      <c r="P43" s="176"/>
      <c r="Q43" s="7"/>
      <c r="R43" s="7"/>
      <c r="S43" s="7"/>
      <c r="T43" s="7"/>
    </row>
    <row r="44" spans="2:20">
      <c r="B44" s="169"/>
      <c r="C44" s="166"/>
      <c r="D44" s="135"/>
      <c r="E44" s="135"/>
      <c r="F44" s="172"/>
      <c r="G44" s="165"/>
      <c r="H44" s="166"/>
      <c r="I44" s="166"/>
      <c r="J44" s="135"/>
      <c r="K44" s="135"/>
      <c r="L44" s="166"/>
      <c r="M44" s="166"/>
      <c r="N44" s="166"/>
      <c r="O44" s="135"/>
      <c r="P44" s="176"/>
      <c r="Q44" s="7"/>
      <c r="R44" s="7"/>
      <c r="S44" s="7"/>
      <c r="T44" s="7"/>
    </row>
    <row r="45" spans="2:20">
      <c r="B45" s="169"/>
      <c r="C45" s="166"/>
      <c r="D45" s="135"/>
      <c r="E45" s="135"/>
      <c r="F45" s="170"/>
      <c r="G45" s="165"/>
      <c r="H45" s="166"/>
      <c r="I45" s="166"/>
      <c r="J45" s="135"/>
      <c r="K45" s="135"/>
      <c r="L45" s="166"/>
      <c r="M45" s="166"/>
      <c r="N45" s="166"/>
      <c r="O45" s="135"/>
      <c r="P45" s="176"/>
      <c r="Q45" s="7"/>
      <c r="R45" s="7"/>
      <c r="S45" s="7"/>
      <c r="T45" s="7"/>
    </row>
    <row r="46" spans="2:20">
      <c r="B46" s="169"/>
      <c r="C46" s="166"/>
      <c r="D46" s="135"/>
      <c r="E46" s="135"/>
      <c r="F46" s="172"/>
      <c r="G46" s="165"/>
      <c r="H46" s="166"/>
      <c r="I46" s="166"/>
      <c r="J46" s="135"/>
      <c r="K46" s="135"/>
      <c r="L46" s="166"/>
      <c r="M46" s="166"/>
      <c r="N46" s="166"/>
      <c r="O46" s="135"/>
      <c r="P46" s="176"/>
      <c r="Q46" s="7"/>
      <c r="R46" s="7"/>
      <c r="S46" s="7"/>
      <c r="T46" s="7"/>
    </row>
    <row r="47" spans="2:20">
      <c r="B47" s="169"/>
      <c r="C47" s="144"/>
      <c r="D47" s="135"/>
      <c r="E47" s="125"/>
      <c r="F47" s="125"/>
      <c r="G47" s="165"/>
      <c r="H47" s="166"/>
      <c r="I47" s="166"/>
      <c r="J47" s="135"/>
      <c r="K47" s="135"/>
      <c r="L47" s="166"/>
      <c r="M47" s="166"/>
      <c r="N47" s="166"/>
      <c r="O47" s="135"/>
      <c r="P47" s="176"/>
      <c r="Q47" s="7"/>
      <c r="R47" s="7"/>
      <c r="S47" s="7"/>
      <c r="T47" s="7"/>
    </row>
    <row r="48" spans="2:20">
      <c r="B48" s="169"/>
      <c r="C48" s="164"/>
      <c r="D48" s="135"/>
      <c r="E48" s="135"/>
      <c r="F48" s="172"/>
      <c r="G48" s="165"/>
      <c r="H48" s="166"/>
      <c r="I48" s="166"/>
      <c r="J48" s="135"/>
      <c r="K48" s="135"/>
      <c r="L48" s="166"/>
      <c r="M48" s="166"/>
      <c r="N48" s="166"/>
      <c r="O48" s="135"/>
      <c r="P48" s="176"/>
      <c r="Q48" s="7"/>
      <c r="R48" s="7"/>
      <c r="S48" s="7"/>
      <c r="T48" s="7"/>
    </row>
    <row r="49" spans="2:20">
      <c r="B49" s="180"/>
      <c r="C49" s="144"/>
      <c r="D49" s="144"/>
      <c r="E49" s="125"/>
      <c r="F49" s="125"/>
      <c r="G49" s="181"/>
      <c r="H49" s="142"/>
      <c r="I49" s="166"/>
      <c r="J49" s="146"/>
      <c r="K49" s="135"/>
      <c r="L49" s="166"/>
      <c r="M49" s="166"/>
      <c r="N49" s="166"/>
      <c r="O49" s="135"/>
      <c r="P49" s="148"/>
      <c r="Q49" s="7"/>
      <c r="R49" s="7"/>
      <c r="S49" s="7"/>
      <c r="T49" s="7"/>
    </row>
    <row r="50" spans="2:20">
      <c r="B50" s="169"/>
      <c r="C50" s="166"/>
      <c r="D50" s="135"/>
      <c r="E50" s="135"/>
      <c r="F50" s="172"/>
      <c r="G50" s="165"/>
      <c r="H50" s="166"/>
      <c r="I50" s="166"/>
      <c r="J50" s="135"/>
      <c r="K50" s="135"/>
      <c r="L50" s="166"/>
      <c r="M50" s="166"/>
      <c r="N50" s="166"/>
      <c r="O50" s="135"/>
      <c r="P50" s="176"/>
      <c r="Q50" s="7"/>
      <c r="R50" s="7"/>
      <c r="S50" s="7"/>
      <c r="T50" s="7"/>
    </row>
    <row r="51" spans="2:20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2:20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2:20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2:20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2:20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2:20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78" ht="28.15" customHeight="1"/>
  </sheetData>
  <sheetProtection selectLockedCells="1" selectUnlockedCells="1"/>
  <sortState ref="B16:P24">
    <sortCondition descending="1" ref="M16:M24"/>
  </sortState>
  <mergeCells count="30">
    <mergeCell ref="A14:A15"/>
    <mergeCell ref="B14:B15"/>
    <mergeCell ref="C14:C15"/>
    <mergeCell ref="D14:D15"/>
    <mergeCell ref="E14:E15"/>
    <mergeCell ref="H33:T33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1:P1"/>
    <mergeCell ref="A2:P2"/>
    <mergeCell ref="A3:P3"/>
    <mergeCell ref="A4:P4"/>
    <mergeCell ref="A6:B6"/>
    <mergeCell ref="C6:L6"/>
  </mergeCells>
  <printOptions horizontalCentered="1"/>
  <pageMargins left="0.59055118110236227" right="0.19685039370078741" top="0.59055118110236227" bottom="0.59055118110236227" header="0" footer="0"/>
  <pageSetup paperSize="9" scale="65" firstPageNumber="0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</sheetPr>
  <dimension ref="A1:KN77"/>
  <sheetViews>
    <sheetView view="pageLayout" topLeftCell="A9" zoomScale="76" zoomScaleNormal="55" zoomScaleSheetLayoutView="85" zoomScalePageLayoutView="76" workbookViewId="0">
      <selection sqref="A1:P35"/>
    </sheetView>
  </sheetViews>
  <sheetFormatPr defaultColWidth="9.140625" defaultRowHeight="12.75"/>
  <cols>
    <col min="1" max="1" width="8.28515625" style="11" customWidth="1"/>
    <col min="2" max="2" width="20.85546875" style="11" customWidth="1"/>
    <col min="3" max="3" width="9.85546875" style="11" customWidth="1"/>
    <col min="4" max="4" width="7.5703125" style="11" customWidth="1"/>
    <col min="5" max="5" width="23.7109375" style="11" customWidth="1"/>
    <col min="6" max="6" width="17.5703125" style="11" customWidth="1"/>
    <col min="7" max="7" width="7.7109375" style="11" customWidth="1"/>
    <col min="8" max="8" width="8.140625" style="11" customWidth="1"/>
    <col min="9" max="9" width="7.7109375" style="11" customWidth="1"/>
    <col min="10" max="10" width="7.7109375" style="37" customWidth="1"/>
    <col min="11" max="11" width="8.28515625" style="11" customWidth="1"/>
    <col min="12" max="12" width="7.7109375" style="11" customWidth="1"/>
    <col min="13" max="13" width="11.5703125" style="37" customWidth="1"/>
    <col min="14" max="14" width="7.7109375" style="11" customWidth="1"/>
    <col min="15" max="15" width="8.85546875" style="11" customWidth="1"/>
    <col min="16" max="16" width="37.42578125" style="11" customWidth="1"/>
    <col min="17" max="17" width="15.85546875" style="11" customWidth="1"/>
    <col min="18" max="18" width="16.42578125" style="11" customWidth="1"/>
    <col min="19" max="16384" width="9.140625" style="11"/>
  </cols>
  <sheetData>
    <row r="1" spans="1:22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156"/>
      <c r="R1" s="156"/>
      <c r="S1" s="139"/>
      <c r="T1" s="7"/>
      <c r="U1" s="7"/>
      <c r="V1" s="7"/>
    </row>
    <row r="2" spans="1:22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156"/>
      <c r="R2" s="156"/>
      <c r="S2" s="139"/>
      <c r="T2" s="7"/>
      <c r="U2" s="7"/>
      <c r="V2" s="7"/>
    </row>
    <row r="3" spans="1:22" s="37" customFormat="1" ht="18.600000000000001" customHeight="1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156"/>
      <c r="R3" s="156"/>
      <c r="S3" s="26"/>
      <c r="T3" s="94"/>
      <c r="U3" s="7"/>
      <c r="V3" s="7"/>
    </row>
    <row r="4" spans="1:22" s="37" customFormat="1" ht="18.600000000000001" customHeight="1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156"/>
      <c r="R4" s="156"/>
      <c r="S4" s="139"/>
      <c r="T4" s="95"/>
      <c r="U4" s="7"/>
      <c r="V4" s="7"/>
    </row>
    <row r="5" spans="1:22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7"/>
      <c r="R5" s="7"/>
      <c r="S5" s="7"/>
      <c r="T5" s="7"/>
      <c r="U5" s="7"/>
      <c r="V5" s="7"/>
    </row>
    <row r="6" spans="1:22" s="37" customFormat="1" ht="18.600000000000001" customHeight="1">
      <c r="A6" s="835"/>
      <c r="B6" s="835"/>
      <c r="C6" s="817" t="s">
        <v>185</v>
      </c>
      <c r="D6" s="817"/>
      <c r="E6" s="817"/>
      <c r="F6" s="817"/>
      <c r="G6" s="817"/>
      <c r="H6" s="817"/>
      <c r="I6" s="817"/>
      <c r="J6" s="817"/>
      <c r="K6" s="817"/>
      <c r="L6" s="817"/>
      <c r="M6" s="150"/>
      <c r="N6" s="150"/>
      <c r="O6" s="130"/>
      <c r="P6" s="130"/>
      <c r="Q6" s="132"/>
      <c r="R6" s="132"/>
      <c r="S6" s="7"/>
      <c r="T6" s="7"/>
      <c r="U6" s="7"/>
      <c r="V6" s="7"/>
    </row>
    <row r="7" spans="1:22" s="37" customFormat="1" ht="18.600000000000001" customHeight="1">
      <c r="A7" s="889"/>
      <c r="B7" s="889"/>
      <c r="C7" s="819" t="s">
        <v>186</v>
      </c>
      <c r="D7" s="819"/>
      <c r="E7" s="819"/>
      <c r="F7" s="819"/>
      <c r="G7" s="819"/>
      <c r="H7" s="819"/>
      <c r="I7" s="819"/>
      <c r="J7" s="819"/>
      <c r="K7" s="819"/>
      <c r="L7" s="890"/>
      <c r="M7" s="905" t="s">
        <v>29</v>
      </c>
      <c r="N7" s="906"/>
      <c r="O7" s="907"/>
      <c r="P7" s="122"/>
      <c r="Q7" s="132"/>
      <c r="R7" s="132"/>
      <c r="S7" s="7"/>
      <c r="T7" s="7"/>
      <c r="U7" s="7"/>
      <c r="V7" s="7"/>
    </row>
    <row r="8" spans="1:22" s="37" customFormat="1" ht="18.600000000000001" customHeight="1">
      <c r="A8" s="125"/>
      <c r="B8" s="125"/>
      <c r="C8" s="895" t="s">
        <v>432</v>
      </c>
      <c r="D8" s="895"/>
      <c r="E8" s="895"/>
      <c r="F8" s="895"/>
      <c r="G8" s="895"/>
      <c r="H8" s="895"/>
      <c r="I8" s="895"/>
      <c r="J8" s="895"/>
      <c r="K8" s="895"/>
      <c r="L8" s="896"/>
      <c r="M8" s="192" t="s">
        <v>11</v>
      </c>
      <c r="N8" s="192" t="s">
        <v>18</v>
      </c>
      <c r="O8" s="192" t="s">
        <v>20</v>
      </c>
      <c r="P8" s="118"/>
      <c r="Q8" s="153"/>
      <c r="R8" s="153"/>
      <c r="S8" s="7"/>
      <c r="T8" s="7"/>
      <c r="U8" s="7"/>
      <c r="V8" s="7"/>
    </row>
    <row r="9" spans="1:22" s="37" customFormat="1" ht="18.600000000000001" customHeight="1">
      <c r="A9" s="835" t="s">
        <v>308</v>
      </c>
      <c r="B9" s="835"/>
      <c r="C9" s="817" t="s">
        <v>302</v>
      </c>
      <c r="D9" s="817"/>
      <c r="E9" s="817"/>
      <c r="F9" s="817"/>
      <c r="G9" s="817"/>
      <c r="H9" s="817"/>
      <c r="I9" s="817"/>
      <c r="J9" s="817"/>
      <c r="K9" s="817"/>
      <c r="L9" s="894"/>
      <c r="M9" s="192">
        <v>166</v>
      </c>
      <c r="N9" s="192">
        <v>234</v>
      </c>
      <c r="O9" s="192">
        <v>251.5</v>
      </c>
      <c r="P9" s="125"/>
      <c r="Q9" s="131"/>
      <c r="R9" s="131"/>
      <c r="S9" s="7"/>
      <c r="T9" s="7"/>
      <c r="U9" s="7"/>
      <c r="V9" s="7"/>
    </row>
    <row r="10" spans="1:22" s="37" customFormat="1" ht="18.600000000000001" customHeight="1">
      <c r="A10" s="898" t="s">
        <v>158</v>
      </c>
      <c r="B10" s="898"/>
      <c r="C10" s="817" t="s">
        <v>189</v>
      </c>
      <c r="D10" s="817"/>
      <c r="E10" s="817"/>
      <c r="F10" s="817"/>
      <c r="G10" s="817"/>
      <c r="H10" s="817"/>
      <c r="I10" s="817"/>
      <c r="J10" s="817"/>
      <c r="K10" s="817"/>
      <c r="L10" s="894"/>
      <c r="M10" s="899" t="s">
        <v>2</v>
      </c>
      <c r="N10" s="899"/>
      <c r="O10" s="899"/>
      <c r="P10" s="116"/>
      <c r="Q10" s="139"/>
      <c r="R10" s="139"/>
      <c r="S10" s="7"/>
      <c r="T10" s="7"/>
      <c r="U10" s="7"/>
      <c r="V10" s="7"/>
    </row>
    <row r="11" spans="1:22" s="7" customFormat="1" ht="18.600000000000001" customHeight="1">
      <c r="A11" s="188" t="s">
        <v>46</v>
      </c>
      <c r="B11" s="69"/>
      <c r="C11" s="272">
        <v>183</v>
      </c>
      <c r="D11" s="118"/>
      <c r="E11" s="118"/>
      <c r="F11" s="118"/>
      <c r="G11" s="118"/>
      <c r="H11" s="118"/>
      <c r="I11" s="118"/>
      <c r="J11" s="125"/>
      <c r="K11" s="125"/>
      <c r="L11" s="125"/>
      <c r="M11" s="193" t="s">
        <v>3</v>
      </c>
      <c r="N11" s="193" t="s">
        <v>4</v>
      </c>
      <c r="O11" s="193" t="s">
        <v>5</v>
      </c>
      <c r="P11" s="130" t="s">
        <v>161</v>
      </c>
      <c r="Q11" s="24"/>
      <c r="R11" s="24"/>
    </row>
    <row r="12" spans="1:22" s="37" customFormat="1" ht="18.600000000000001" customHeight="1">
      <c r="A12" s="194" t="s">
        <v>47</v>
      </c>
      <c r="B12" s="195"/>
      <c r="C12" s="273">
        <v>24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92">
        <v>234</v>
      </c>
      <c r="N12" s="192">
        <v>178</v>
      </c>
      <c r="O12" s="192">
        <v>117</v>
      </c>
      <c r="P12" s="130" t="s">
        <v>19</v>
      </c>
      <c r="Q12" s="24"/>
      <c r="R12" s="24"/>
      <c r="S12" s="7"/>
      <c r="T12" s="7"/>
      <c r="U12" s="7"/>
      <c r="V12" s="7"/>
    </row>
    <row r="13" spans="1:22" s="37" customFormat="1" ht="18.600000000000001" customHeight="1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24"/>
      <c r="R13" s="24"/>
      <c r="S13" s="7"/>
      <c r="T13" s="7"/>
      <c r="U13" s="7"/>
      <c r="V13" s="7"/>
    </row>
    <row r="14" spans="1:22" s="37" customFormat="1" ht="18.600000000000001" customHeight="1">
      <c r="A14" s="900" t="s">
        <v>6</v>
      </c>
      <c r="B14" s="815" t="s">
        <v>184</v>
      </c>
      <c r="C14" s="909" t="s">
        <v>7</v>
      </c>
      <c r="D14" s="838" t="s">
        <v>8</v>
      </c>
      <c r="E14" s="821" t="s">
        <v>9</v>
      </c>
      <c r="F14" s="462" t="s">
        <v>165</v>
      </c>
      <c r="G14" s="821" t="s">
        <v>10</v>
      </c>
      <c r="H14" s="821" t="s">
        <v>11</v>
      </c>
      <c r="I14" s="885" t="s">
        <v>6</v>
      </c>
      <c r="J14" s="883" t="s">
        <v>18</v>
      </c>
      <c r="K14" s="884"/>
      <c r="L14" s="885" t="s">
        <v>6</v>
      </c>
      <c r="M14" s="885" t="s">
        <v>183</v>
      </c>
      <c r="N14" s="821" t="s">
        <v>12</v>
      </c>
      <c r="O14" s="815" t="s">
        <v>13</v>
      </c>
      <c r="P14" s="815" t="s">
        <v>14</v>
      </c>
      <c r="Q14" s="7"/>
      <c r="R14" s="7"/>
      <c r="S14" s="7"/>
      <c r="T14" s="7"/>
      <c r="U14" s="7"/>
      <c r="V14" s="7"/>
    </row>
    <row r="15" spans="1:22" s="16" customFormat="1" ht="18.600000000000001" customHeight="1">
      <c r="A15" s="901"/>
      <c r="B15" s="816"/>
      <c r="C15" s="909"/>
      <c r="D15" s="838"/>
      <c r="E15" s="821"/>
      <c r="F15" s="463" t="s">
        <v>164</v>
      </c>
      <c r="G15" s="821"/>
      <c r="H15" s="821"/>
      <c r="I15" s="886"/>
      <c r="J15" s="546" t="s">
        <v>20</v>
      </c>
      <c r="K15" s="546" t="s">
        <v>21</v>
      </c>
      <c r="L15" s="886"/>
      <c r="M15" s="886"/>
      <c r="N15" s="821"/>
      <c r="O15" s="816"/>
      <c r="P15" s="816"/>
      <c r="Q15" s="158"/>
      <c r="R15" s="158"/>
      <c r="S15" s="162"/>
      <c r="T15" s="162"/>
      <c r="U15" s="162"/>
      <c r="V15" s="162"/>
    </row>
    <row r="16" spans="1:22" s="18" customFormat="1" ht="18.600000000000001" customHeight="1">
      <c r="A16" s="566">
        <f t="shared" ref="A16:A27" si="0">_xlfn.RANK.EQ(M16,M$16:M$30)</f>
        <v>1</v>
      </c>
      <c r="B16" s="457" t="s">
        <v>136</v>
      </c>
      <c r="C16" s="453">
        <v>1979</v>
      </c>
      <c r="D16" s="273" t="s">
        <v>54</v>
      </c>
      <c r="E16" s="465" t="s">
        <v>35</v>
      </c>
      <c r="F16" s="273" t="s">
        <v>64</v>
      </c>
      <c r="G16" s="460" t="s">
        <v>520</v>
      </c>
      <c r="H16" s="494">
        <v>120</v>
      </c>
      <c r="I16" s="494">
        <f t="shared" ref="I16:I27" si="1">_xlfn.RANK.EQ(H16,H$16:H$30)</f>
        <v>1</v>
      </c>
      <c r="J16" s="554">
        <v>182</v>
      </c>
      <c r="K16" s="273">
        <f t="shared" ref="K16:K27" si="2">J16/2</f>
        <v>91</v>
      </c>
      <c r="L16" s="494">
        <f t="shared" ref="L16:L27" si="3">_xlfn.RANK.EQ(K16,K$16:K$30)</f>
        <v>1</v>
      </c>
      <c r="M16" s="551">
        <f t="shared" ref="M16:M27" si="4">K16+H16</f>
        <v>211</v>
      </c>
      <c r="N16" s="494">
        <f>IF(A16=1,20,IF(A16=2,18,IF(A16=3,16,IF(A16&gt;19,0,19-A16))))</f>
        <v>20</v>
      </c>
      <c r="O16" s="453" t="s">
        <v>4</v>
      </c>
      <c r="P16" s="465" t="s">
        <v>134</v>
      </c>
      <c r="Q16" s="93"/>
      <c r="R16" s="160"/>
      <c r="S16" s="162"/>
      <c r="T16" s="156"/>
      <c r="U16" s="156"/>
      <c r="V16" s="156"/>
    </row>
    <row r="17" spans="1:300" s="16" customFormat="1" ht="18.600000000000001" customHeight="1">
      <c r="A17" s="566">
        <f t="shared" si="0"/>
        <v>2</v>
      </c>
      <c r="B17" s="499" t="s">
        <v>372</v>
      </c>
      <c r="C17" s="500">
        <v>1993</v>
      </c>
      <c r="D17" s="500" t="s">
        <v>4</v>
      </c>
      <c r="E17" s="577" t="s">
        <v>193</v>
      </c>
      <c r="F17" s="569" t="s">
        <v>64</v>
      </c>
      <c r="G17" s="460" t="s">
        <v>584</v>
      </c>
      <c r="H17" s="273">
        <v>116</v>
      </c>
      <c r="I17" s="494">
        <f t="shared" si="1"/>
        <v>2</v>
      </c>
      <c r="J17" s="554">
        <v>158</v>
      </c>
      <c r="K17" s="273">
        <f t="shared" si="2"/>
        <v>79</v>
      </c>
      <c r="L17" s="494">
        <f t="shared" si="3"/>
        <v>2</v>
      </c>
      <c r="M17" s="551">
        <f t="shared" si="4"/>
        <v>195</v>
      </c>
      <c r="N17" s="494">
        <f>IF(A17=1,20,IF(A17=2,18,IF(A17=3,16,IF(A17&gt;19,0,19-A17))))</f>
        <v>18</v>
      </c>
      <c r="O17" s="453" t="s">
        <v>4</v>
      </c>
      <c r="P17" s="491" t="s">
        <v>373</v>
      </c>
      <c r="Q17" s="104"/>
      <c r="R17" s="154"/>
      <c r="S17" s="162"/>
      <c r="T17" s="22"/>
      <c r="U17" s="162"/>
      <c r="V17" s="162"/>
    </row>
    <row r="18" spans="1:300" s="16" customFormat="1" ht="18.600000000000001" customHeight="1">
      <c r="A18" s="566">
        <f t="shared" si="0"/>
        <v>3</v>
      </c>
      <c r="B18" s="456" t="s">
        <v>123</v>
      </c>
      <c r="C18" s="448">
        <v>1999</v>
      </c>
      <c r="D18" s="449" t="s">
        <v>4</v>
      </c>
      <c r="E18" s="450" t="s">
        <v>35</v>
      </c>
      <c r="F18" s="497" t="s">
        <v>482</v>
      </c>
      <c r="G18" s="571" t="s">
        <v>583</v>
      </c>
      <c r="H18" s="494">
        <v>112</v>
      </c>
      <c r="I18" s="494">
        <f t="shared" si="1"/>
        <v>3</v>
      </c>
      <c r="J18" s="554">
        <v>138</v>
      </c>
      <c r="K18" s="273">
        <f t="shared" si="2"/>
        <v>69</v>
      </c>
      <c r="L18" s="494">
        <f t="shared" si="3"/>
        <v>3</v>
      </c>
      <c r="M18" s="551">
        <f t="shared" si="4"/>
        <v>181</v>
      </c>
      <c r="N18" s="494">
        <f>IF(A18=1,20,IF(A18=2,18,IF(A18=3,16,IF(A18&gt;19,0,19-A18))))</f>
        <v>16</v>
      </c>
      <c r="O18" s="273" t="s">
        <v>4</v>
      </c>
      <c r="P18" s="491" t="s">
        <v>78</v>
      </c>
      <c r="Q18" s="104"/>
      <c r="R18" s="154"/>
      <c r="S18" s="162"/>
      <c r="T18" s="22"/>
      <c r="U18" s="162"/>
      <c r="V18" s="162"/>
    </row>
    <row r="19" spans="1:300" s="16" customFormat="1" ht="18.600000000000001" customHeight="1">
      <c r="A19" s="566">
        <f t="shared" si="0"/>
        <v>4</v>
      </c>
      <c r="B19" s="450" t="s">
        <v>374</v>
      </c>
      <c r="C19" s="494">
        <v>2005</v>
      </c>
      <c r="D19" s="273" t="s">
        <v>5</v>
      </c>
      <c r="E19" s="465" t="s">
        <v>178</v>
      </c>
      <c r="F19" s="273"/>
      <c r="G19" s="461" t="s">
        <v>467</v>
      </c>
      <c r="H19" s="273">
        <v>76</v>
      </c>
      <c r="I19" s="494">
        <f t="shared" si="1"/>
        <v>8</v>
      </c>
      <c r="J19" s="554">
        <v>101</v>
      </c>
      <c r="K19" s="273">
        <f t="shared" si="2"/>
        <v>50.5</v>
      </c>
      <c r="L19" s="494">
        <f t="shared" si="3"/>
        <v>7</v>
      </c>
      <c r="M19" s="551">
        <f t="shared" si="4"/>
        <v>126.5</v>
      </c>
      <c r="N19" s="494">
        <f>IF(A19=1,20,IF(A19=2,18,IF(A19=3,16,IF(A19&gt;19,0,19-A19))))</f>
        <v>15</v>
      </c>
      <c r="O19" s="453" t="s">
        <v>5</v>
      </c>
      <c r="P19" s="493" t="s">
        <v>63</v>
      </c>
      <c r="Q19" s="104"/>
      <c r="R19" s="154"/>
      <c r="S19" s="162"/>
      <c r="T19" s="22"/>
      <c r="U19" s="162"/>
      <c r="V19" s="162"/>
    </row>
    <row r="20" spans="1:300" s="16" customFormat="1" ht="18.600000000000001" customHeight="1">
      <c r="A20" s="566">
        <v>5</v>
      </c>
      <c r="B20" s="456" t="s">
        <v>288</v>
      </c>
      <c r="C20" s="494">
        <v>2003</v>
      </c>
      <c r="D20" s="273" t="s">
        <v>4</v>
      </c>
      <c r="E20" s="465" t="s">
        <v>177</v>
      </c>
      <c r="F20" s="273" t="s">
        <v>483</v>
      </c>
      <c r="G20" s="460" t="s">
        <v>639</v>
      </c>
      <c r="H20" s="494">
        <v>70</v>
      </c>
      <c r="I20" s="494">
        <f t="shared" si="1"/>
        <v>9</v>
      </c>
      <c r="J20" s="554">
        <v>113</v>
      </c>
      <c r="K20" s="273">
        <f t="shared" si="2"/>
        <v>56.5</v>
      </c>
      <c r="L20" s="494">
        <f t="shared" si="3"/>
        <v>5</v>
      </c>
      <c r="M20" s="551">
        <f t="shared" si="4"/>
        <v>126.5</v>
      </c>
      <c r="N20" s="494">
        <v>14</v>
      </c>
      <c r="O20" s="453" t="s">
        <v>5</v>
      </c>
      <c r="P20" s="491" t="s">
        <v>128</v>
      </c>
      <c r="Q20" s="104"/>
      <c r="R20" s="154"/>
      <c r="S20" s="162"/>
      <c r="T20" s="22"/>
      <c r="U20" s="162"/>
      <c r="V20" s="162"/>
    </row>
    <row r="21" spans="1:300" s="16" customFormat="1" ht="18.600000000000001" customHeight="1">
      <c r="A21" s="566">
        <f t="shared" si="0"/>
        <v>6</v>
      </c>
      <c r="B21" s="457" t="s">
        <v>287</v>
      </c>
      <c r="C21" s="453">
        <v>1988</v>
      </c>
      <c r="D21" s="273" t="s">
        <v>5</v>
      </c>
      <c r="E21" s="465" t="s">
        <v>177</v>
      </c>
      <c r="F21" s="490"/>
      <c r="G21" s="460" t="s">
        <v>578</v>
      </c>
      <c r="H21" s="273">
        <v>83</v>
      </c>
      <c r="I21" s="494">
        <f t="shared" si="1"/>
        <v>5</v>
      </c>
      <c r="J21" s="554">
        <v>85</v>
      </c>
      <c r="K21" s="273">
        <f t="shared" si="2"/>
        <v>42.5</v>
      </c>
      <c r="L21" s="494">
        <f t="shared" si="3"/>
        <v>9</v>
      </c>
      <c r="M21" s="551">
        <f t="shared" si="4"/>
        <v>125.5</v>
      </c>
      <c r="N21" s="494">
        <f t="shared" ref="N21:N27" si="5">IF(A21=1,20,IF(A21=2,18,IF(A21=3,16,IF(A21&gt;19,0,19-A21))))</f>
        <v>13</v>
      </c>
      <c r="O21" s="273" t="s">
        <v>5</v>
      </c>
      <c r="P21" s="454" t="s">
        <v>53</v>
      </c>
      <c r="Q21" s="104"/>
      <c r="R21" s="154"/>
      <c r="S21" s="162"/>
      <c r="T21" s="22"/>
      <c r="U21" s="162"/>
      <c r="V21" s="162"/>
    </row>
    <row r="22" spans="1:300" s="16" customFormat="1" ht="18.600000000000001" customHeight="1">
      <c r="A22" s="566">
        <f t="shared" si="0"/>
        <v>7</v>
      </c>
      <c r="B22" s="457" t="s">
        <v>346</v>
      </c>
      <c r="C22" s="453">
        <v>2002</v>
      </c>
      <c r="D22" s="453" t="s">
        <v>5</v>
      </c>
      <c r="E22" s="465" t="s">
        <v>202</v>
      </c>
      <c r="F22" s="569"/>
      <c r="G22" s="460" t="s">
        <v>580</v>
      </c>
      <c r="H22" s="273">
        <v>77</v>
      </c>
      <c r="I22" s="494">
        <f t="shared" si="1"/>
        <v>6</v>
      </c>
      <c r="J22" s="554">
        <v>88</v>
      </c>
      <c r="K22" s="273">
        <f t="shared" si="2"/>
        <v>44</v>
      </c>
      <c r="L22" s="494">
        <f t="shared" si="3"/>
        <v>8</v>
      </c>
      <c r="M22" s="551">
        <f t="shared" si="4"/>
        <v>121</v>
      </c>
      <c r="N22" s="494">
        <f t="shared" si="5"/>
        <v>12</v>
      </c>
      <c r="O22" s="273" t="s">
        <v>5</v>
      </c>
      <c r="P22" s="570" t="s">
        <v>306</v>
      </c>
      <c r="Q22" s="104"/>
      <c r="R22" s="154"/>
      <c r="S22" s="162"/>
      <c r="T22" s="22"/>
      <c r="U22" s="162"/>
      <c r="V22" s="162"/>
    </row>
    <row r="23" spans="1:300" s="16" customFormat="1" ht="18.600000000000001" customHeight="1">
      <c r="A23" s="566">
        <f t="shared" si="0"/>
        <v>8</v>
      </c>
      <c r="B23" s="457" t="s">
        <v>405</v>
      </c>
      <c r="C23" s="453">
        <v>2002</v>
      </c>
      <c r="D23" s="273" t="s">
        <v>5</v>
      </c>
      <c r="E23" s="465" t="s">
        <v>176</v>
      </c>
      <c r="F23" s="35" t="s">
        <v>68</v>
      </c>
      <c r="G23" s="460" t="s">
        <v>581</v>
      </c>
      <c r="H23" s="273">
        <v>60</v>
      </c>
      <c r="I23" s="494">
        <f t="shared" si="1"/>
        <v>10</v>
      </c>
      <c r="J23" s="554">
        <v>116</v>
      </c>
      <c r="K23" s="273">
        <f t="shared" si="2"/>
        <v>58</v>
      </c>
      <c r="L23" s="494">
        <f t="shared" si="3"/>
        <v>4</v>
      </c>
      <c r="M23" s="551">
        <f t="shared" si="4"/>
        <v>118</v>
      </c>
      <c r="N23" s="494">
        <f t="shared" si="5"/>
        <v>11</v>
      </c>
      <c r="O23" s="453" t="s">
        <v>5</v>
      </c>
      <c r="P23" s="491" t="s">
        <v>481</v>
      </c>
      <c r="Q23" s="104"/>
      <c r="R23" s="154"/>
      <c r="S23" s="162"/>
      <c r="T23" s="22"/>
      <c r="U23" s="162"/>
      <c r="V23" s="162"/>
    </row>
    <row r="24" spans="1:300" s="16" customFormat="1" ht="18.600000000000001" customHeight="1">
      <c r="A24" s="566">
        <f t="shared" si="0"/>
        <v>9</v>
      </c>
      <c r="B24" s="457" t="s">
        <v>404</v>
      </c>
      <c r="C24" s="453">
        <v>1990</v>
      </c>
      <c r="D24" s="273" t="s">
        <v>5</v>
      </c>
      <c r="E24" s="465" t="s">
        <v>395</v>
      </c>
      <c r="F24" s="570"/>
      <c r="G24" s="460" t="s">
        <v>582</v>
      </c>
      <c r="H24" s="494">
        <v>77</v>
      </c>
      <c r="I24" s="494">
        <f t="shared" si="1"/>
        <v>6</v>
      </c>
      <c r="J24" s="554">
        <v>71</v>
      </c>
      <c r="K24" s="273">
        <f t="shared" si="2"/>
        <v>35.5</v>
      </c>
      <c r="L24" s="494">
        <f t="shared" si="3"/>
        <v>11</v>
      </c>
      <c r="M24" s="551">
        <f t="shared" si="4"/>
        <v>112.5</v>
      </c>
      <c r="N24" s="494">
        <f t="shared" si="5"/>
        <v>10</v>
      </c>
      <c r="O24" s="453"/>
      <c r="P24" s="491" t="s">
        <v>406</v>
      </c>
      <c r="Q24" s="104"/>
      <c r="R24" s="154"/>
      <c r="S24" s="162"/>
      <c r="T24" s="22"/>
      <c r="U24" s="162"/>
      <c r="V24" s="162"/>
    </row>
    <row r="25" spans="1:300" s="16" customFormat="1" ht="18.600000000000001" customHeight="1">
      <c r="A25" s="566">
        <f t="shared" si="0"/>
        <v>10</v>
      </c>
      <c r="B25" s="457" t="s">
        <v>289</v>
      </c>
      <c r="C25" s="273">
        <v>1990</v>
      </c>
      <c r="D25" s="273" t="s">
        <v>5</v>
      </c>
      <c r="E25" s="454" t="s">
        <v>177</v>
      </c>
      <c r="F25" s="454"/>
      <c r="G25" s="460" t="s">
        <v>579</v>
      </c>
      <c r="H25" s="494">
        <v>89</v>
      </c>
      <c r="I25" s="494">
        <f t="shared" si="1"/>
        <v>4</v>
      </c>
      <c r="J25" s="554">
        <v>45</v>
      </c>
      <c r="K25" s="273">
        <f t="shared" si="2"/>
        <v>22.5</v>
      </c>
      <c r="L25" s="494">
        <f t="shared" si="3"/>
        <v>12</v>
      </c>
      <c r="M25" s="551">
        <f t="shared" si="4"/>
        <v>111.5</v>
      </c>
      <c r="N25" s="494">
        <f t="shared" si="5"/>
        <v>9</v>
      </c>
      <c r="O25" s="453"/>
      <c r="P25" s="491" t="s">
        <v>53</v>
      </c>
      <c r="Q25" s="104"/>
      <c r="R25" s="154"/>
      <c r="S25" s="162"/>
      <c r="T25" s="22"/>
      <c r="U25" s="162"/>
      <c r="V25" s="162"/>
    </row>
    <row r="26" spans="1:300" s="16" customFormat="1" ht="18.600000000000001" customHeight="1">
      <c r="A26" s="566">
        <f t="shared" si="0"/>
        <v>11</v>
      </c>
      <c r="B26" s="450" t="s">
        <v>345</v>
      </c>
      <c r="C26" s="448">
        <v>1983</v>
      </c>
      <c r="D26" s="449" t="s">
        <v>4</v>
      </c>
      <c r="E26" s="450" t="s">
        <v>32</v>
      </c>
      <c r="F26" s="492"/>
      <c r="G26" s="460" t="s">
        <v>576</v>
      </c>
      <c r="H26" s="494">
        <v>45</v>
      </c>
      <c r="I26" s="494">
        <f t="shared" si="1"/>
        <v>12</v>
      </c>
      <c r="J26" s="554">
        <v>105</v>
      </c>
      <c r="K26" s="273">
        <f t="shared" si="2"/>
        <v>52.5</v>
      </c>
      <c r="L26" s="494">
        <f t="shared" si="3"/>
        <v>6</v>
      </c>
      <c r="M26" s="551">
        <f t="shared" si="4"/>
        <v>97.5</v>
      </c>
      <c r="N26" s="494">
        <f t="shared" si="5"/>
        <v>8</v>
      </c>
      <c r="O26" s="453"/>
      <c r="P26" s="491" t="s">
        <v>213</v>
      </c>
      <c r="Q26" s="104"/>
      <c r="R26" s="154"/>
      <c r="S26" s="162"/>
      <c r="T26" s="22"/>
      <c r="U26" s="162"/>
      <c r="V26" s="162"/>
    </row>
    <row r="27" spans="1:300" s="16" customFormat="1" ht="18.600000000000001" customHeight="1">
      <c r="A27" s="566">
        <f t="shared" si="0"/>
        <v>12</v>
      </c>
      <c r="B27" s="567" t="s">
        <v>354</v>
      </c>
      <c r="C27" s="568">
        <v>2006</v>
      </c>
      <c r="D27" s="568" t="s">
        <v>5</v>
      </c>
      <c r="E27" s="578" t="s">
        <v>193</v>
      </c>
      <c r="F27" s="495"/>
      <c r="G27" s="460" t="s">
        <v>577</v>
      </c>
      <c r="H27" s="273">
        <v>48</v>
      </c>
      <c r="I27" s="494">
        <f t="shared" si="1"/>
        <v>11</v>
      </c>
      <c r="J27" s="554">
        <v>84</v>
      </c>
      <c r="K27" s="273">
        <f t="shared" si="2"/>
        <v>42</v>
      </c>
      <c r="L27" s="494">
        <f t="shared" si="3"/>
        <v>10</v>
      </c>
      <c r="M27" s="551">
        <f t="shared" si="4"/>
        <v>90</v>
      </c>
      <c r="N27" s="494">
        <f t="shared" si="5"/>
        <v>7</v>
      </c>
      <c r="O27" s="453"/>
      <c r="P27" s="491" t="s">
        <v>357</v>
      </c>
      <c r="Q27" s="104"/>
      <c r="R27" s="154"/>
      <c r="S27" s="162"/>
      <c r="T27" s="2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162"/>
      <c r="BK27" s="162"/>
      <c r="BL27" s="162"/>
      <c r="BM27" s="162"/>
      <c r="BN27" s="162"/>
      <c r="BO27" s="162"/>
      <c r="BP27" s="162"/>
      <c r="BQ27" s="162"/>
      <c r="BR27" s="162"/>
      <c r="BS27" s="162"/>
      <c r="BT27" s="162"/>
      <c r="BU27" s="162"/>
      <c r="BV27" s="162"/>
      <c r="BW27" s="162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62"/>
      <c r="CK27" s="162"/>
      <c r="CL27" s="162"/>
      <c r="CM27" s="162"/>
      <c r="CN27" s="162"/>
      <c r="CO27" s="162"/>
      <c r="CP27" s="162"/>
      <c r="CQ27" s="162"/>
      <c r="CR27" s="162"/>
      <c r="CS27" s="162"/>
      <c r="CT27" s="162"/>
      <c r="CU27" s="162"/>
      <c r="CV27" s="162"/>
      <c r="CW27" s="162"/>
      <c r="CX27" s="162"/>
      <c r="CY27" s="162"/>
      <c r="CZ27" s="162"/>
      <c r="DA27" s="162"/>
      <c r="DB27" s="162"/>
      <c r="DC27" s="162"/>
      <c r="DD27" s="162"/>
      <c r="DE27" s="162"/>
      <c r="DF27" s="162"/>
      <c r="DG27" s="162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62"/>
      <c r="EB27" s="162"/>
      <c r="EC27" s="162"/>
      <c r="ED27" s="162"/>
      <c r="EE27" s="162"/>
      <c r="EF27" s="162"/>
      <c r="EG27" s="162"/>
      <c r="EH27" s="162"/>
      <c r="EI27" s="162"/>
      <c r="EJ27" s="162"/>
      <c r="EK27" s="162"/>
      <c r="EL27" s="162"/>
      <c r="EM27" s="162"/>
      <c r="EN27" s="162"/>
      <c r="EO27" s="162"/>
      <c r="EP27" s="162"/>
      <c r="EQ27" s="162"/>
      <c r="ER27" s="162"/>
      <c r="ES27" s="162"/>
      <c r="ET27" s="162"/>
      <c r="EU27" s="162"/>
      <c r="EV27" s="162"/>
      <c r="EW27" s="162"/>
      <c r="EX27" s="162"/>
      <c r="EY27" s="162"/>
      <c r="EZ27" s="162"/>
      <c r="FA27" s="162"/>
      <c r="FB27" s="162"/>
      <c r="FC27" s="162"/>
      <c r="FD27" s="162"/>
      <c r="FE27" s="162"/>
      <c r="FF27" s="162"/>
      <c r="FG27" s="162"/>
      <c r="FH27" s="162"/>
      <c r="FI27" s="162"/>
      <c r="FJ27" s="162"/>
      <c r="FK27" s="162"/>
      <c r="FL27" s="162"/>
      <c r="FM27" s="162"/>
      <c r="FN27" s="162"/>
      <c r="FO27" s="162"/>
      <c r="FP27" s="162"/>
      <c r="FQ27" s="162"/>
      <c r="FR27" s="162"/>
      <c r="FS27" s="162"/>
      <c r="FT27" s="162"/>
      <c r="FU27" s="162"/>
      <c r="FV27" s="162"/>
      <c r="FW27" s="162"/>
      <c r="FX27" s="162"/>
      <c r="FY27" s="162"/>
      <c r="FZ27" s="162"/>
      <c r="GA27" s="162"/>
      <c r="GB27" s="162"/>
      <c r="GC27" s="162"/>
      <c r="GD27" s="162"/>
      <c r="GE27" s="162"/>
      <c r="GF27" s="162"/>
      <c r="GG27" s="162"/>
      <c r="GH27" s="162"/>
      <c r="GI27" s="162"/>
      <c r="GJ27" s="162"/>
      <c r="GK27" s="162"/>
      <c r="GL27" s="162"/>
      <c r="GM27" s="162"/>
      <c r="GN27" s="162"/>
      <c r="GO27" s="162"/>
      <c r="GP27" s="162"/>
      <c r="GQ27" s="162"/>
      <c r="GR27" s="162"/>
      <c r="GS27" s="162"/>
      <c r="GT27" s="162"/>
      <c r="GU27" s="162"/>
      <c r="GV27" s="162"/>
      <c r="GW27" s="162"/>
      <c r="GX27" s="162"/>
      <c r="GY27" s="162"/>
      <c r="GZ27" s="162"/>
      <c r="HA27" s="162"/>
      <c r="HB27" s="162"/>
      <c r="HC27" s="162"/>
      <c r="HD27" s="162"/>
      <c r="HE27" s="162"/>
      <c r="HF27" s="162"/>
      <c r="HG27" s="162"/>
      <c r="HH27" s="162"/>
      <c r="HI27" s="162"/>
      <c r="HJ27" s="162"/>
      <c r="HK27" s="162"/>
      <c r="HL27" s="162"/>
      <c r="HM27" s="162"/>
      <c r="HN27" s="162"/>
      <c r="HO27" s="162"/>
      <c r="HP27" s="162"/>
      <c r="HQ27" s="162"/>
      <c r="HR27" s="162"/>
      <c r="HS27" s="162"/>
      <c r="HT27" s="162"/>
      <c r="HU27" s="162"/>
      <c r="HV27" s="162"/>
      <c r="HW27" s="162"/>
      <c r="HX27" s="162"/>
      <c r="HY27" s="162"/>
      <c r="HZ27" s="162"/>
      <c r="IA27" s="162"/>
      <c r="IB27" s="162"/>
      <c r="IC27" s="162"/>
      <c r="ID27" s="162"/>
      <c r="IE27" s="162"/>
      <c r="IF27" s="162"/>
      <c r="IG27" s="162"/>
      <c r="IH27" s="162"/>
      <c r="II27" s="162"/>
      <c r="IJ27" s="162"/>
      <c r="IK27" s="162"/>
      <c r="IL27" s="162"/>
      <c r="IM27" s="162"/>
      <c r="IN27" s="162"/>
      <c r="IO27" s="162"/>
      <c r="IP27" s="162"/>
      <c r="IQ27" s="162"/>
      <c r="IR27" s="162"/>
      <c r="IS27" s="162"/>
      <c r="IT27" s="162"/>
      <c r="IU27" s="162"/>
      <c r="IV27" s="162"/>
      <c r="IW27" s="162"/>
      <c r="IX27" s="162"/>
      <c r="IY27" s="162"/>
      <c r="IZ27" s="162"/>
      <c r="JA27" s="162"/>
      <c r="JB27" s="162"/>
      <c r="JC27" s="162"/>
      <c r="JD27" s="162"/>
      <c r="JE27" s="162"/>
      <c r="JF27" s="162"/>
      <c r="JG27" s="162"/>
      <c r="JH27" s="162"/>
      <c r="JI27" s="162"/>
      <c r="JJ27" s="162"/>
      <c r="JK27" s="162"/>
      <c r="JL27" s="162"/>
      <c r="JM27" s="162"/>
      <c r="JN27" s="162"/>
      <c r="JO27" s="162"/>
      <c r="JP27" s="162"/>
      <c r="JQ27" s="162"/>
      <c r="JR27" s="162"/>
      <c r="JS27" s="162"/>
      <c r="JT27" s="162"/>
      <c r="JU27" s="162"/>
      <c r="JV27" s="162"/>
      <c r="JW27" s="162"/>
      <c r="JX27" s="162"/>
      <c r="JY27" s="162"/>
      <c r="JZ27" s="162"/>
      <c r="KA27" s="162"/>
      <c r="KB27" s="162"/>
      <c r="KC27" s="162"/>
      <c r="KD27" s="162"/>
      <c r="KE27" s="162"/>
      <c r="KF27" s="162"/>
      <c r="KG27" s="162"/>
      <c r="KH27" s="162"/>
      <c r="KI27" s="162"/>
      <c r="KJ27" s="162"/>
      <c r="KK27" s="162"/>
      <c r="KL27" s="162"/>
      <c r="KM27" s="162"/>
      <c r="KN27" s="162"/>
    </row>
    <row r="28" spans="1:300" s="16" customFormat="1" ht="18.600000000000001" customHeight="1">
      <c r="A28" s="579"/>
      <c r="B28" s="580"/>
      <c r="C28" s="581"/>
      <c r="D28" s="581"/>
      <c r="E28" s="157"/>
      <c r="F28" s="582"/>
      <c r="G28" s="583"/>
      <c r="H28" s="377"/>
      <c r="I28" s="584"/>
      <c r="J28" s="585"/>
      <c r="K28" s="377"/>
      <c r="L28" s="584"/>
      <c r="M28" s="586"/>
      <c r="N28" s="584"/>
      <c r="O28" s="587"/>
      <c r="P28" s="466"/>
      <c r="Q28" s="104"/>
      <c r="R28" s="154"/>
      <c r="S28" s="162"/>
      <c r="T28" s="2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62"/>
      <c r="CK28" s="162"/>
      <c r="CL28" s="162"/>
      <c r="CM28" s="162"/>
      <c r="CN28" s="162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B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162"/>
      <c r="EH28" s="162"/>
      <c r="EI28" s="162"/>
      <c r="EJ28" s="162"/>
      <c r="EK28" s="162"/>
      <c r="EL28" s="162"/>
      <c r="EM28" s="162"/>
      <c r="EN28" s="162"/>
      <c r="EO28" s="162"/>
      <c r="EP28" s="162"/>
      <c r="EQ28" s="162"/>
      <c r="ER28" s="162"/>
      <c r="ES28" s="162"/>
      <c r="ET28" s="162"/>
      <c r="EU28" s="162"/>
      <c r="EV28" s="162"/>
      <c r="EW28" s="162"/>
      <c r="EX28" s="162"/>
      <c r="EY28" s="162"/>
      <c r="EZ28" s="162"/>
      <c r="FA28" s="162"/>
      <c r="FB28" s="162"/>
      <c r="FC28" s="162"/>
      <c r="FD28" s="162"/>
      <c r="FE28" s="162"/>
      <c r="FF28" s="162"/>
      <c r="FG28" s="162"/>
      <c r="FH28" s="162"/>
      <c r="FI28" s="162"/>
      <c r="FJ28" s="162"/>
      <c r="FK28" s="162"/>
      <c r="FL28" s="162"/>
      <c r="FM28" s="162"/>
      <c r="FN28" s="162"/>
      <c r="FO28" s="162"/>
      <c r="FP28" s="162"/>
      <c r="FQ28" s="162"/>
      <c r="FR28" s="162"/>
      <c r="FS28" s="162"/>
      <c r="FT28" s="162"/>
      <c r="FU28" s="162"/>
      <c r="FV28" s="162"/>
      <c r="FW28" s="162"/>
      <c r="FX28" s="162"/>
      <c r="FY28" s="162"/>
      <c r="FZ28" s="162"/>
      <c r="GA28" s="162"/>
      <c r="GB28" s="162"/>
      <c r="GC28" s="162"/>
      <c r="GD28" s="162"/>
      <c r="GE28" s="162"/>
      <c r="GF28" s="162"/>
      <c r="GG28" s="162"/>
      <c r="GH28" s="162"/>
      <c r="GI28" s="162"/>
      <c r="GJ28" s="162"/>
      <c r="GK28" s="162"/>
      <c r="GL28" s="162"/>
      <c r="GM28" s="162"/>
      <c r="GN28" s="162"/>
      <c r="GO28" s="162"/>
      <c r="GP28" s="162"/>
      <c r="GQ28" s="162"/>
      <c r="GR28" s="162"/>
      <c r="GS28" s="162"/>
      <c r="GT28" s="162"/>
      <c r="GU28" s="162"/>
      <c r="GV28" s="162"/>
      <c r="GW28" s="162"/>
      <c r="GX28" s="162"/>
      <c r="GY28" s="162"/>
      <c r="GZ28" s="162"/>
      <c r="HA28" s="162"/>
      <c r="HB28" s="162"/>
      <c r="HC28" s="162"/>
      <c r="HD28" s="162"/>
      <c r="HE28" s="162"/>
      <c r="HF28" s="162"/>
      <c r="HG28" s="162"/>
      <c r="HH28" s="162"/>
      <c r="HI28" s="162"/>
      <c r="HJ28" s="162"/>
      <c r="HK28" s="162"/>
      <c r="HL28" s="162"/>
      <c r="HM28" s="162"/>
      <c r="HN28" s="162"/>
      <c r="HO28" s="162"/>
      <c r="HP28" s="162"/>
      <c r="HQ28" s="162"/>
      <c r="HR28" s="162"/>
      <c r="HS28" s="162"/>
      <c r="HT28" s="162"/>
      <c r="HU28" s="162"/>
      <c r="HV28" s="162"/>
      <c r="HW28" s="162"/>
      <c r="HX28" s="162"/>
      <c r="HY28" s="162"/>
      <c r="HZ28" s="162"/>
      <c r="IA28" s="162"/>
      <c r="IB28" s="162"/>
      <c r="IC28" s="162"/>
      <c r="ID28" s="162"/>
      <c r="IE28" s="162"/>
      <c r="IF28" s="162"/>
      <c r="IG28" s="162"/>
      <c r="IH28" s="162"/>
      <c r="II28" s="162"/>
      <c r="IJ28" s="162"/>
      <c r="IK28" s="162"/>
      <c r="IL28" s="162"/>
      <c r="IM28" s="162"/>
      <c r="IN28" s="162"/>
      <c r="IO28" s="162"/>
      <c r="IP28" s="162"/>
      <c r="IQ28" s="162"/>
      <c r="IR28" s="162"/>
      <c r="IS28" s="162"/>
      <c r="IT28" s="162"/>
      <c r="IU28" s="162"/>
      <c r="IV28" s="162"/>
      <c r="IW28" s="162"/>
      <c r="IX28" s="162"/>
      <c r="IY28" s="162"/>
      <c r="IZ28" s="162"/>
      <c r="JA28" s="162"/>
      <c r="JB28" s="162"/>
      <c r="JC28" s="162"/>
      <c r="JD28" s="162"/>
      <c r="JE28" s="162"/>
      <c r="JF28" s="162"/>
      <c r="JG28" s="162"/>
      <c r="JH28" s="162"/>
      <c r="JI28" s="162"/>
      <c r="JJ28" s="162"/>
      <c r="JK28" s="162"/>
      <c r="JL28" s="162"/>
      <c r="JM28" s="162"/>
      <c r="JN28" s="162"/>
      <c r="JO28" s="162"/>
      <c r="JP28" s="162"/>
      <c r="JQ28" s="162"/>
      <c r="JR28" s="162"/>
      <c r="JS28" s="162"/>
      <c r="JT28" s="162"/>
      <c r="JU28" s="162"/>
      <c r="JV28" s="162"/>
      <c r="JW28" s="162"/>
      <c r="JX28" s="162"/>
      <c r="JY28" s="162"/>
      <c r="JZ28" s="162"/>
      <c r="KA28" s="162"/>
      <c r="KB28" s="162"/>
      <c r="KC28" s="162"/>
      <c r="KD28" s="162"/>
      <c r="KE28" s="162"/>
      <c r="KF28" s="162"/>
      <c r="KG28" s="162"/>
      <c r="KH28" s="162"/>
      <c r="KI28" s="162"/>
      <c r="KJ28" s="162"/>
      <c r="KK28" s="162"/>
      <c r="KL28" s="162"/>
      <c r="KM28" s="162"/>
      <c r="KN28" s="162"/>
    </row>
    <row r="29" spans="1:300" s="16" customFormat="1" ht="18.600000000000001" customHeight="1">
      <c r="A29" s="579"/>
      <c r="B29" s="580"/>
      <c r="C29" s="581"/>
      <c r="D29" s="581"/>
      <c r="E29" s="157"/>
      <c r="F29" s="582"/>
      <c r="G29" s="583"/>
      <c r="H29" s="377"/>
      <c r="I29" s="584"/>
      <c r="J29" s="585"/>
      <c r="K29" s="377"/>
      <c r="L29" s="584"/>
      <c r="M29" s="586"/>
      <c r="N29" s="584"/>
      <c r="O29" s="587"/>
      <c r="P29" s="466"/>
      <c r="Q29" s="104"/>
      <c r="R29" s="154"/>
      <c r="S29" s="162"/>
      <c r="T29" s="2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  <c r="BK29" s="162"/>
      <c r="BL29" s="162"/>
      <c r="BM29" s="162"/>
      <c r="BN29" s="162"/>
      <c r="BO29" s="162"/>
      <c r="BP29" s="162"/>
      <c r="BQ29" s="162"/>
      <c r="BR29" s="162"/>
      <c r="BS29" s="162"/>
      <c r="BT29" s="162"/>
      <c r="BU29" s="162"/>
      <c r="BV29" s="162"/>
      <c r="BW29" s="162"/>
      <c r="BX29" s="162"/>
      <c r="BY29" s="162"/>
      <c r="BZ29" s="162"/>
      <c r="CA29" s="162"/>
      <c r="CB29" s="162"/>
      <c r="CC29" s="162"/>
      <c r="CD29" s="162"/>
      <c r="CE29" s="162"/>
      <c r="CF29" s="162"/>
      <c r="CG29" s="162"/>
      <c r="CH29" s="162"/>
      <c r="CI29" s="162"/>
      <c r="CJ29" s="162"/>
      <c r="CK29" s="162"/>
      <c r="CL29" s="162"/>
      <c r="CM29" s="162"/>
      <c r="CN29" s="162"/>
      <c r="CO29" s="162"/>
      <c r="CP29" s="162"/>
      <c r="CQ29" s="162"/>
      <c r="CR29" s="162"/>
      <c r="CS29" s="162"/>
      <c r="CT29" s="162"/>
      <c r="CU29" s="162"/>
      <c r="CV29" s="162"/>
      <c r="CW29" s="162"/>
      <c r="CX29" s="162"/>
      <c r="CY29" s="162"/>
      <c r="CZ29" s="162"/>
      <c r="DA29" s="162"/>
      <c r="DB29" s="162"/>
      <c r="DC29" s="162"/>
      <c r="DD29" s="162"/>
      <c r="DE29" s="162"/>
      <c r="DF29" s="162"/>
      <c r="DG29" s="162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62"/>
      <c r="EB29" s="162"/>
      <c r="EC29" s="162"/>
      <c r="ED29" s="162"/>
      <c r="EE29" s="162"/>
      <c r="EF29" s="162"/>
      <c r="EG29" s="162"/>
      <c r="EH29" s="162"/>
      <c r="EI29" s="162"/>
      <c r="EJ29" s="162"/>
      <c r="EK29" s="162"/>
      <c r="EL29" s="162"/>
      <c r="EM29" s="162"/>
      <c r="EN29" s="162"/>
      <c r="EO29" s="162"/>
      <c r="EP29" s="162"/>
      <c r="EQ29" s="162"/>
      <c r="ER29" s="162"/>
      <c r="ES29" s="162"/>
      <c r="ET29" s="162"/>
      <c r="EU29" s="162"/>
      <c r="EV29" s="162"/>
      <c r="EW29" s="162"/>
      <c r="EX29" s="162"/>
      <c r="EY29" s="162"/>
      <c r="EZ29" s="162"/>
      <c r="FA29" s="162"/>
      <c r="FB29" s="162"/>
      <c r="FC29" s="162"/>
      <c r="FD29" s="162"/>
      <c r="FE29" s="162"/>
      <c r="FF29" s="162"/>
      <c r="FG29" s="162"/>
      <c r="FH29" s="162"/>
      <c r="FI29" s="162"/>
      <c r="FJ29" s="162"/>
      <c r="FK29" s="162"/>
      <c r="FL29" s="162"/>
      <c r="FM29" s="162"/>
      <c r="FN29" s="162"/>
      <c r="FO29" s="162"/>
      <c r="FP29" s="162"/>
      <c r="FQ29" s="162"/>
      <c r="FR29" s="162"/>
      <c r="FS29" s="162"/>
      <c r="FT29" s="162"/>
      <c r="FU29" s="162"/>
      <c r="FV29" s="162"/>
      <c r="FW29" s="162"/>
      <c r="FX29" s="162"/>
      <c r="FY29" s="162"/>
      <c r="FZ29" s="162"/>
      <c r="GA29" s="162"/>
      <c r="GB29" s="162"/>
      <c r="GC29" s="162"/>
      <c r="GD29" s="162"/>
      <c r="GE29" s="162"/>
      <c r="GF29" s="162"/>
      <c r="GG29" s="162"/>
      <c r="GH29" s="162"/>
      <c r="GI29" s="162"/>
      <c r="GJ29" s="162"/>
      <c r="GK29" s="162"/>
      <c r="GL29" s="162"/>
      <c r="GM29" s="162"/>
      <c r="GN29" s="162"/>
      <c r="GO29" s="162"/>
      <c r="GP29" s="162"/>
      <c r="GQ29" s="162"/>
      <c r="GR29" s="162"/>
      <c r="GS29" s="162"/>
      <c r="GT29" s="162"/>
      <c r="GU29" s="162"/>
      <c r="GV29" s="162"/>
      <c r="GW29" s="162"/>
      <c r="GX29" s="162"/>
      <c r="GY29" s="162"/>
      <c r="GZ29" s="162"/>
      <c r="HA29" s="162"/>
      <c r="HB29" s="162"/>
      <c r="HC29" s="162"/>
      <c r="HD29" s="162"/>
      <c r="HE29" s="162"/>
      <c r="HF29" s="162"/>
      <c r="HG29" s="162"/>
      <c r="HH29" s="162"/>
      <c r="HI29" s="162"/>
      <c r="HJ29" s="162"/>
      <c r="HK29" s="162"/>
      <c r="HL29" s="162"/>
      <c r="HM29" s="162"/>
      <c r="HN29" s="162"/>
      <c r="HO29" s="162"/>
      <c r="HP29" s="162"/>
      <c r="HQ29" s="162"/>
      <c r="HR29" s="162"/>
      <c r="HS29" s="162"/>
      <c r="HT29" s="162"/>
      <c r="HU29" s="162"/>
      <c r="HV29" s="162"/>
      <c r="HW29" s="162"/>
      <c r="HX29" s="162"/>
      <c r="HY29" s="162"/>
      <c r="HZ29" s="162"/>
      <c r="IA29" s="162"/>
      <c r="IB29" s="162"/>
      <c r="IC29" s="162"/>
      <c r="ID29" s="162"/>
      <c r="IE29" s="162"/>
      <c r="IF29" s="162"/>
      <c r="IG29" s="162"/>
      <c r="IH29" s="162"/>
      <c r="II29" s="162"/>
      <c r="IJ29" s="162"/>
      <c r="IK29" s="162"/>
      <c r="IL29" s="162"/>
      <c r="IM29" s="162"/>
      <c r="IN29" s="162"/>
      <c r="IO29" s="162"/>
      <c r="IP29" s="162"/>
      <c r="IQ29" s="162"/>
      <c r="IR29" s="162"/>
      <c r="IS29" s="162"/>
      <c r="IT29" s="162"/>
      <c r="IU29" s="162"/>
      <c r="IV29" s="162"/>
      <c r="IW29" s="162"/>
      <c r="IX29" s="162"/>
      <c r="IY29" s="162"/>
      <c r="IZ29" s="162"/>
      <c r="JA29" s="162"/>
      <c r="JB29" s="162"/>
      <c r="JC29" s="162"/>
      <c r="JD29" s="162"/>
      <c r="JE29" s="162"/>
      <c r="JF29" s="162"/>
      <c r="JG29" s="162"/>
      <c r="JH29" s="162"/>
      <c r="JI29" s="162"/>
      <c r="JJ29" s="162"/>
      <c r="JK29" s="162"/>
      <c r="JL29" s="162"/>
      <c r="JM29" s="162"/>
      <c r="JN29" s="162"/>
      <c r="JO29" s="162"/>
      <c r="JP29" s="162"/>
      <c r="JQ29" s="162"/>
      <c r="JR29" s="162"/>
      <c r="JS29" s="162"/>
      <c r="JT29" s="162"/>
      <c r="JU29" s="162"/>
      <c r="JV29" s="162"/>
      <c r="JW29" s="162"/>
      <c r="JX29" s="162"/>
      <c r="JY29" s="162"/>
      <c r="JZ29" s="162"/>
      <c r="KA29" s="162"/>
      <c r="KB29" s="162"/>
      <c r="KC29" s="162"/>
      <c r="KD29" s="162"/>
      <c r="KE29" s="162"/>
      <c r="KF29" s="162"/>
      <c r="KG29" s="162"/>
      <c r="KH29" s="162"/>
      <c r="KI29" s="162"/>
      <c r="KJ29" s="162"/>
      <c r="KK29" s="162"/>
      <c r="KL29" s="162"/>
      <c r="KM29" s="162"/>
      <c r="KN29" s="162"/>
    </row>
    <row r="30" spans="1:300" s="527" customFormat="1" ht="18.600000000000001" customHeight="1">
      <c r="A30" s="296"/>
      <c r="B30" s="565"/>
      <c r="C30" s="381"/>
      <c r="D30" s="381"/>
      <c r="E30" s="379"/>
      <c r="F30" s="247"/>
      <c r="G30" s="295"/>
      <c r="H30" s="228"/>
      <c r="I30" s="228"/>
      <c r="J30" s="297"/>
      <c r="K30" s="378"/>
      <c r="L30" s="228"/>
      <c r="M30" s="298"/>
      <c r="N30" s="228"/>
      <c r="O30" s="276"/>
      <c r="P30" s="201"/>
      <c r="Q30" s="104"/>
      <c r="R30" s="154"/>
      <c r="S30" s="162"/>
      <c r="T30" s="2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62"/>
      <c r="EB30" s="162"/>
      <c r="EC30" s="162"/>
      <c r="ED30" s="162"/>
      <c r="EE30" s="162"/>
      <c r="EF30" s="162"/>
      <c r="EG30" s="162"/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62"/>
      <c r="FB30" s="162"/>
      <c r="FC30" s="162"/>
      <c r="FD30" s="162"/>
      <c r="FE30" s="162"/>
      <c r="FF30" s="162"/>
      <c r="FG30" s="162"/>
      <c r="FH30" s="162"/>
      <c r="FI30" s="162"/>
      <c r="FJ30" s="162"/>
      <c r="FK30" s="162"/>
      <c r="FL30" s="162"/>
      <c r="FM30" s="162"/>
      <c r="FN30" s="162"/>
      <c r="FO30" s="162"/>
      <c r="FP30" s="162"/>
      <c r="FQ30" s="162"/>
      <c r="FR30" s="162"/>
      <c r="FS30" s="162"/>
      <c r="FT30" s="162"/>
      <c r="FU30" s="162"/>
      <c r="FV30" s="162"/>
      <c r="FW30" s="162"/>
      <c r="FX30" s="162"/>
      <c r="FY30" s="162"/>
      <c r="FZ30" s="162"/>
      <c r="GA30" s="162"/>
      <c r="GB30" s="162"/>
      <c r="GC30" s="162"/>
      <c r="GD30" s="162"/>
      <c r="GE30" s="162"/>
      <c r="GF30" s="162"/>
      <c r="GG30" s="162"/>
      <c r="GH30" s="162"/>
      <c r="GI30" s="162"/>
      <c r="GJ30" s="162"/>
      <c r="GK30" s="162"/>
      <c r="GL30" s="162"/>
      <c r="GM30" s="162"/>
      <c r="GN30" s="162"/>
      <c r="GO30" s="162"/>
      <c r="GP30" s="162"/>
      <c r="GQ30" s="162"/>
      <c r="GR30" s="162"/>
      <c r="GS30" s="162"/>
      <c r="GT30" s="162"/>
      <c r="GU30" s="162"/>
      <c r="GV30" s="162"/>
      <c r="GW30" s="162"/>
      <c r="GX30" s="162"/>
      <c r="GY30" s="162"/>
      <c r="GZ30" s="162"/>
      <c r="HA30" s="162"/>
      <c r="HB30" s="162"/>
      <c r="HC30" s="162"/>
      <c r="HD30" s="162"/>
      <c r="HE30" s="162"/>
      <c r="HF30" s="162"/>
      <c r="HG30" s="162"/>
      <c r="HH30" s="162"/>
      <c r="HI30" s="162"/>
      <c r="HJ30" s="162"/>
      <c r="HK30" s="162"/>
      <c r="HL30" s="162"/>
      <c r="HM30" s="162"/>
      <c r="HN30" s="162"/>
      <c r="HO30" s="162"/>
      <c r="HP30" s="162"/>
      <c r="HQ30" s="162"/>
      <c r="HR30" s="162"/>
      <c r="HS30" s="162"/>
      <c r="HT30" s="162"/>
      <c r="HU30" s="162"/>
      <c r="HV30" s="162"/>
      <c r="HW30" s="162"/>
      <c r="HX30" s="162"/>
      <c r="HY30" s="162"/>
      <c r="HZ30" s="162"/>
      <c r="IA30" s="162"/>
      <c r="IB30" s="162"/>
      <c r="IC30" s="162"/>
      <c r="ID30" s="162"/>
      <c r="IE30" s="162"/>
      <c r="IF30" s="162"/>
      <c r="IG30" s="162"/>
      <c r="IH30" s="162"/>
      <c r="II30" s="162"/>
      <c r="IJ30" s="162"/>
      <c r="IK30" s="162"/>
      <c r="IL30" s="162"/>
      <c r="IM30" s="162"/>
      <c r="IN30" s="162"/>
      <c r="IO30" s="162"/>
      <c r="IP30" s="162"/>
      <c r="IQ30" s="162"/>
      <c r="IR30" s="162"/>
      <c r="IS30" s="162"/>
      <c r="IT30" s="162"/>
      <c r="IU30" s="162"/>
      <c r="IV30" s="162"/>
      <c r="IW30" s="162"/>
      <c r="IX30" s="162"/>
      <c r="IY30" s="162"/>
      <c r="IZ30" s="162"/>
      <c r="JA30" s="162"/>
      <c r="JB30" s="162"/>
      <c r="JC30" s="162"/>
      <c r="JD30" s="162"/>
      <c r="JE30" s="162"/>
      <c r="JF30" s="162"/>
      <c r="JG30" s="162"/>
      <c r="JH30" s="162"/>
      <c r="JI30" s="162"/>
      <c r="JJ30" s="162"/>
      <c r="JK30" s="162"/>
      <c r="JL30" s="162"/>
      <c r="JM30" s="162"/>
      <c r="JN30" s="162"/>
      <c r="JO30" s="162"/>
      <c r="JP30" s="162"/>
      <c r="JQ30" s="162"/>
      <c r="JR30" s="162"/>
      <c r="JS30" s="162"/>
      <c r="JT30" s="162"/>
      <c r="JU30" s="162"/>
      <c r="JV30" s="162"/>
      <c r="JW30" s="162"/>
      <c r="JX30" s="162"/>
      <c r="JY30" s="162"/>
      <c r="JZ30" s="162"/>
      <c r="KA30" s="162"/>
      <c r="KB30" s="162"/>
      <c r="KC30" s="162"/>
      <c r="KD30" s="162"/>
      <c r="KE30" s="162"/>
      <c r="KF30" s="162"/>
      <c r="KG30" s="162"/>
      <c r="KH30" s="162"/>
      <c r="KI30" s="162"/>
      <c r="KJ30" s="162"/>
      <c r="KK30" s="162"/>
      <c r="KL30" s="162"/>
      <c r="KM30" s="162"/>
      <c r="KN30" s="162"/>
    </row>
    <row r="31" spans="1:300" s="37" customFormat="1" ht="18.600000000000001" customHeight="1">
      <c r="A31" s="235" t="s">
        <v>15</v>
      </c>
      <c r="B31" s="235"/>
      <c r="C31" s="466" t="s">
        <v>414</v>
      </c>
      <c r="D31" s="467"/>
      <c r="E31" s="141"/>
      <c r="F31" s="235"/>
      <c r="G31" s="467"/>
      <c r="H31" s="235"/>
      <c r="I31" s="235"/>
      <c r="J31" s="467"/>
      <c r="K31" s="235" t="s">
        <v>115</v>
      </c>
      <c r="L31" s="467"/>
      <c r="M31" s="235"/>
      <c r="N31" s="235"/>
      <c r="O31" s="467" t="s">
        <v>648</v>
      </c>
      <c r="P31" s="467"/>
      <c r="Q31" s="467"/>
      <c r="R31" s="7"/>
      <c r="S31" s="7"/>
      <c r="T31" s="7"/>
      <c r="U31" s="7"/>
      <c r="V31" s="7"/>
    </row>
    <row r="32" spans="1:300" s="37" customFormat="1" ht="18.600000000000001" customHeight="1">
      <c r="A32" s="235"/>
      <c r="B32" s="235"/>
      <c r="C32" s="466"/>
      <c r="D32" s="467"/>
      <c r="E32" s="141"/>
      <c r="F32" s="235" t="s">
        <v>80</v>
      </c>
      <c r="G32" s="467"/>
      <c r="H32" s="235"/>
      <c r="I32" s="235"/>
      <c r="J32" s="467"/>
      <c r="K32" s="235"/>
      <c r="L32" s="467"/>
      <c r="M32" s="191"/>
      <c r="N32" s="191"/>
      <c r="O32" s="467"/>
      <c r="P32" s="191"/>
      <c r="Q32" s="7"/>
      <c r="R32" s="7"/>
      <c r="S32" s="7"/>
      <c r="T32" s="7"/>
      <c r="U32" s="7"/>
      <c r="V32" s="7"/>
    </row>
    <row r="33" spans="1:22" s="16" customFormat="1" ht="18.600000000000001" customHeight="1">
      <c r="A33" s="235" t="s">
        <v>16</v>
      </c>
      <c r="B33" s="235"/>
      <c r="C33" s="235" t="s">
        <v>415</v>
      </c>
      <c r="D33" s="235"/>
      <c r="E33" s="235"/>
      <c r="F33" s="235"/>
      <c r="G33" s="467" t="s">
        <v>80</v>
      </c>
      <c r="H33" s="235"/>
      <c r="I33" s="235"/>
      <c r="J33" s="467"/>
      <c r="K33" s="235" t="s">
        <v>116</v>
      </c>
      <c r="L33" s="467"/>
      <c r="M33" s="191"/>
      <c r="N33" s="191"/>
      <c r="O33" s="467" t="s">
        <v>455</v>
      </c>
      <c r="P33" s="191"/>
      <c r="Q33" s="162"/>
      <c r="R33" s="162"/>
      <c r="S33" s="162"/>
      <c r="T33" s="162"/>
      <c r="U33" s="162"/>
      <c r="V33" s="162"/>
    </row>
    <row r="34" spans="1:22" s="16" customFormat="1">
      <c r="A34" s="191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62"/>
      <c r="R34" s="162"/>
      <c r="S34" s="162"/>
      <c r="T34" s="162"/>
      <c r="U34" s="162"/>
      <c r="V34" s="162"/>
    </row>
    <row r="35" spans="1:2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>
      <c r="A38" s="7"/>
      <c r="B38" s="7"/>
      <c r="C38" s="7"/>
      <c r="D38" s="7"/>
      <c r="E38" s="7"/>
      <c r="F38" s="7"/>
      <c r="G38" s="7"/>
      <c r="H38" s="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</row>
    <row r="39" spans="1:22">
      <c r="H39" s="7"/>
      <c r="I39" s="908"/>
      <c r="J39" s="908"/>
      <c r="K39" s="908"/>
      <c r="L39" s="908"/>
      <c r="M39" s="908"/>
      <c r="N39" s="908"/>
      <c r="O39" s="908"/>
      <c r="P39" s="908"/>
      <c r="Q39" s="908"/>
      <c r="R39" s="908"/>
      <c r="S39" s="908"/>
      <c r="T39" s="908"/>
      <c r="U39" s="908"/>
      <c r="V39" s="908"/>
    </row>
    <row r="40" spans="1:22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8" spans="1:22" s="37" customFormat="1"/>
    <row r="52" spans="2:20"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2:20"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</row>
    <row r="54" spans="2:20"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</row>
    <row r="55" spans="2:20"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</row>
    <row r="56" spans="2:20"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</row>
    <row r="57" spans="2:20"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</row>
    <row r="58" spans="2:20"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</row>
    <row r="59" spans="2:20"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</row>
    <row r="60" spans="2:20"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</row>
    <row r="61" spans="2:20"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</row>
    <row r="62" spans="2:20"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</row>
    <row r="63" spans="2:20"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</row>
    <row r="64" spans="2:20"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</row>
    <row r="65" spans="2:20"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</row>
    <row r="66" spans="2:20"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</row>
    <row r="67" spans="2:20"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</row>
    <row r="68" spans="2:20"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</row>
    <row r="69" spans="2:20"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</row>
    <row r="70" spans="2:20"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</row>
    <row r="71" spans="2:20"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</row>
    <row r="72" spans="2:20"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</row>
    <row r="73" spans="2:20"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</row>
    <row r="74" spans="2:20"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</row>
    <row r="75" spans="2:20"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</row>
    <row r="76" spans="2:20"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</row>
    <row r="77" spans="2:20"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</row>
  </sheetData>
  <sheetProtection selectLockedCells="1" selectUnlockedCells="1"/>
  <sortState ref="B16:P27">
    <sortCondition descending="1" ref="M16:M27"/>
  </sortState>
  <mergeCells count="30">
    <mergeCell ref="A14:A15"/>
    <mergeCell ref="B14:B15"/>
    <mergeCell ref="C14:C15"/>
    <mergeCell ref="D14:D15"/>
    <mergeCell ref="E14:E15"/>
    <mergeCell ref="I39:V39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1:P1"/>
    <mergeCell ref="A2:P2"/>
    <mergeCell ref="A3:P3"/>
    <mergeCell ref="A4:P4"/>
    <mergeCell ref="A6:B6"/>
    <mergeCell ref="C6:L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C00000"/>
  </sheetPr>
  <dimension ref="A1:U61"/>
  <sheetViews>
    <sheetView view="pageLayout" topLeftCell="A10" zoomScale="81" zoomScaleNormal="70" zoomScaleSheetLayoutView="90" zoomScalePageLayoutView="81" workbookViewId="0">
      <selection sqref="A1:P32"/>
    </sheetView>
  </sheetViews>
  <sheetFormatPr defaultColWidth="9.140625" defaultRowHeight="12.75"/>
  <cols>
    <col min="1" max="1" width="8.28515625" style="11" customWidth="1"/>
    <col min="2" max="2" width="21.28515625" style="11" customWidth="1"/>
    <col min="3" max="3" width="9.85546875" style="11" customWidth="1"/>
    <col min="4" max="4" width="7.42578125" style="11" customWidth="1"/>
    <col min="5" max="5" width="27.28515625" style="11" customWidth="1"/>
    <col min="6" max="6" width="16.28515625" style="11" customWidth="1"/>
    <col min="7" max="7" width="8.5703125" style="11" customWidth="1"/>
    <col min="8" max="8" width="8.28515625" style="11" customWidth="1"/>
    <col min="9" max="9" width="8" style="37" customWidth="1"/>
    <col min="10" max="10" width="8.7109375" style="11" customWidth="1"/>
    <col min="11" max="11" width="8.5703125" style="11" customWidth="1"/>
    <col min="12" max="12" width="8.28515625" style="37" customWidth="1"/>
    <col min="13" max="13" width="12.28515625" style="11" customWidth="1"/>
    <col min="14" max="14" width="8.5703125" style="11" customWidth="1"/>
    <col min="15" max="15" width="8.7109375" style="11" customWidth="1"/>
    <col min="16" max="16" width="32" style="11" customWidth="1"/>
    <col min="17" max="17" width="13.5703125" style="11" customWidth="1"/>
    <col min="18" max="16384" width="9.140625" style="11"/>
  </cols>
  <sheetData>
    <row r="1" spans="1:21" s="37" customFormat="1" ht="18.600000000000001" customHeight="1">
      <c r="A1" s="817" t="s">
        <v>30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149"/>
      <c r="R1" s="231"/>
      <c r="S1" s="191"/>
      <c r="T1" s="191"/>
      <c r="U1" s="191"/>
    </row>
    <row r="2" spans="1:21" s="37" customFormat="1" ht="18.600000000000001" customHeight="1">
      <c r="A2" s="817" t="s">
        <v>117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149"/>
      <c r="R2" s="231"/>
      <c r="S2" s="191"/>
      <c r="T2" s="191"/>
      <c r="U2" s="191"/>
    </row>
    <row r="3" spans="1:21" s="37" customFormat="1" ht="18.600000000000001" customHeight="1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149"/>
      <c r="R3" s="211"/>
      <c r="S3" s="232"/>
      <c r="T3" s="191"/>
      <c r="U3" s="191"/>
    </row>
    <row r="4" spans="1:21" s="37" customFormat="1" ht="18.600000000000001" customHeight="1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149"/>
      <c r="R4" s="231"/>
      <c r="S4" s="233"/>
      <c r="T4" s="191"/>
      <c r="U4" s="191"/>
    </row>
    <row r="5" spans="1:21" s="37" customFormat="1" ht="18.600000000000001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17"/>
      <c r="R5" s="191"/>
      <c r="S5" s="191"/>
      <c r="T5" s="191"/>
      <c r="U5" s="191"/>
    </row>
    <row r="6" spans="1:21" s="37" customFormat="1" ht="18.600000000000001" customHeight="1">
      <c r="A6" s="835"/>
      <c r="B6" s="835"/>
      <c r="C6" s="817" t="s">
        <v>185</v>
      </c>
      <c r="D6" s="817"/>
      <c r="E6" s="817"/>
      <c r="F6" s="817"/>
      <c r="G6" s="817"/>
      <c r="H6" s="817"/>
      <c r="I6" s="817"/>
      <c r="J6" s="817"/>
      <c r="K6" s="817"/>
      <c r="L6" s="817"/>
      <c r="M6" s="281"/>
      <c r="N6" s="281"/>
      <c r="O6" s="130"/>
      <c r="P6" s="130"/>
      <c r="Q6" s="130"/>
      <c r="R6" s="191"/>
      <c r="S6" s="191"/>
      <c r="T6" s="191"/>
      <c r="U6" s="191"/>
    </row>
    <row r="7" spans="1:21" s="37" customFormat="1" ht="18.600000000000001" customHeight="1">
      <c r="A7" s="889"/>
      <c r="B7" s="889"/>
      <c r="C7" s="819" t="s">
        <v>186</v>
      </c>
      <c r="D7" s="819"/>
      <c r="E7" s="819"/>
      <c r="F7" s="819"/>
      <c r="G7" s="819"/>
      <c r="H7" s="819"/>
      <c r="I7" s="819"/>
      <c r="J7" s="819"/>
      <c r="K7" s="819"/>
      <c r="L7" s="890"/>
      <c r="M7" s="905" t="s">
        <v>29</v>
      </c>
      <c r="N7" s="906"/>
      <c r="O7" s="907"/>
      <c r="P7" s="122"/>
      <c r="Q7" s="130"/>
      <c r="R7" s="191"/>
      <c r="S7" s="191"/>
      <c r="T7" s="191"/>
      <c r="U7" s="191"/>
    </row>
    <row r="8" spans="1:21" s="37" customFormat="1" ht="18.600000000000001" customHeight="1">
      <c r="A8" s="125"/>
      <c r="B8" s="125"/>
      <c r="C8" s="895" t="s">
        <v>432</v>
      </c>
      <c r="D8" s="895"/>
      <c r="E8" s="895"/>
      <c r="F8" s="895"/>
      <c r="G8" s="895"/>
      <c r="H8" s="895"/>
      <c r="I8" s="895"/>
      <c r="J8" s="895"/>
      <c r="K8" s="895"/>
      <c r="L8" s="896"/>
      <c r="M8" s="192" t="s">
        <v>11</v>
      </c>
      <c r="N8" s="192" t="s">
        <v>18</v>
      </c>
      <c r="O8" s="192" t="s">
        <v>20</v>
      </c>
      <c r="P8" s="118"/>
      <c r="Q8" s="122"/>
      <c r="R8" s="191"/>
      <c r="S8" s="191"/>
      <c r="T8" s="191"/>
      <c r="U8" s="191"/>
    </row>
    <row r="9" spans="1:21" s="37" customFormat="1" ht="18.600000000000001" customHeight="1">
      <c r="A9" s="835" t="s">
        <v>308</v>
      </c>
      <c r="B9" s="835"/>
      <c r="C9" s="817" t="s">
        <v>302</v>
      </c>
      <c r="D9" s="817"/>
      <c r="E9" s="817"/>
      <c r="F9" s="817"/>
      <c r="G9" s="817"/>
      <c r="H9" s="817"/>
      <c r="I9" s="817"/>
      <c r="J9" s="817"/>
      <c r="K9" s="817"/>
      <c r="L9" s="894"/>
      <c r="M9" s="192">
        <v>176</v>
      </c>
      <c r="N9" s="192">
        <v>225</v>
      </c>
      <c r="O9" s="192">
        <v>288.5</v>
      </c>
      <c r="P9" s="125"/>
      <c r="Q9" s="118"/>
      <c r="R9" s="191"/>
      <c r="S9" s="191"/>
      <c r="T9" s="191"/>
      <c r="U9" s="191"/>
    </row>
    <row r="10" spans="1:21" s="37" customFormat="1" ht="18.600000000000001" customHeight="1">
      <c r="A10" s="898" t="s">
        <v>158</v>
      </c>
      <c r="B10" s="898"/>
      <c r="C10" s="817" t="s">
        <v>190</v>
      </c>
      <c r="D10" s="817"/>
      <c r="E10" s="817"/>
      <c r="F10" s="817"/>
      <c r="G10" s="817"/>
      <c r="H10" s="817"/>
      <c r="I10" s="817"/>
      <c r="J10" s="817"/>
      <c r="K10" s="817"/>
      <c r="L10" s="894"/>
      <c r="M10" s="899" t="s">
        <v>2</v>
      </c>
      <c r="N10" s="899"/>
      <c r="O10" s="899"/>
      <c r="P10" s="116"/>
      <c r="Q10" s="125"/>
      <c r="R10" s="191"/>
      <c r="S10" s="191"/>
      <c r="T10" s="191"/>
      <c r="U10" s="191"/>
    </row>
    <row r="11" spans="1:21" s="7" customFormat="1" ht="18.600000000000001" customHeight="1">
      <c r="A11" s="464" t="s">
        <v>46</v>
      </c>
      <c r="B11" s="69"/>
      <c r="C11" s="272">
        <v>183</v>
      </c>
      <c r="D11" s="118"/>
      <c r="E11" s="118"/>
      <c r="F11" s="118"/>
      <c r="G11" s="118"/>
      <c r="H11" s="118"/>
      <c r="I11" s="118"/>
      <c r="J11" s="125"/>
      <c r="K11" s="125"/>
      <c r="L11" s="125"/>
      <c r="M11" s="193" t="s">
        <v>3</v>
      </c>
      <c r="N11" s="193" t="s">
        <v>4</v>
      </c>
      <c r="O11" s="193" t="s">
        <v>5</v>
      </c>
      <c r="P11" s="244" t="s">
        <v>161</v>
      </c>
      <c r="Q11" s="116"/>
      <c r="R11" s="117"/>
      <c r="S11" s="117"/>
      <c r="T11" s="117"/>
      <c r="U11" s="117"/>
    </row>
    <row r="12" spans="1:21" s="37" customFormat="1" ht="18.600000000000001" customHeight="1">
      <c r="A12" s="564" t="s">
        <v>47</v>
      </c>
      <c r="B12" s="195"/>
      <c r="C12" s="273">
        <v>24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92">
        <v>246</v>
      </c>
      <c r="N12" s="192">
        <v>190</v>
      </c>
      <c r="O12" s="192">
        <v>126</v>
      </c>
      <c r="P12" s="244" t="s">
        <v>19</v>
      </c>
      <c r="Q12" s="116"/>
      <c r="R12" s="191"/>
      <c r="S12" s="191"/>
      <c r="T12" s="191"/>
      <c r="U12" s="191"/>
    </row>
    <row r="13" spans="1:21" s="37" customFormat="1" ht="18.600000000000001" customHeight="1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16"/>
      <c r="R13" s="191"/>
      <c r="S13" s="191"/>
      <c r="T13" s="191"/>
      <c r="U13" s="191"/>
    </row>
    <row r="14" spans="1:21" s="37" customFormat="1" ht="18.600000000000001" customHeight="1">
      <c r="A14" s="900" t="s">
        <v>6</v>
      </c>
      <c r="B14" s="815" t="s">
        <v>184</v>
      </c>
      <c r="C14" s="909" t="s">
        <v>7</v>
      </c>
      <c r="D14" s="838" t="s">
        <v>8</v>
      </c>
      <c r="E14" s="821" t="s">
        <v>9</v>
      </c>
      <c r="F14" s="462" t="s">
        <v>165</v>
      </c>
      <c r="G14" s="821" t="s">
        <v>10</v>
      </c>
      <c r="H14" s="821" t="s">
        <v>11</v>
      </c>
      <c r="I14" s="885" t="s">
        <v>6</v>
      </c>
      <c r="J14" s="883" t="s">
        <v>18</v>
      </c>
      <c r="K14" s="884"/>
      <c r="L14" s="885" t="s">
        <v>6</v>
      </c>
      <c r="M14" s="885" t="s">
        <v>183</v>
      </c>
      <c r="N14" s="821" t="s">
        <v>12</v>
      </c>
      <c r="O14" s="815" t="s">
        <v>13</v>
      </c>
      <c r="P14" s="815" t="s">
        <v>14</v>
      </c>
      <c r="Q14" s="117"/>
      <c r="R14" s="191"/>
      <c r="S14" s="191"/>
      <c r="T14" s="191"/>
      <c r="U14" s="191"/>
    </row>
    <row r="15" spans="1:21" s="16" customFormat="1" ht="18.600000000000001" customHeight="1">
      <c r="A15" s="901"/>
      <c r="B15" s="816"/>
      <c r="C15" s="909"/>
      <c r="D15" s="838"/>
      <c r="E15" s="821"/>
      <c r="F15" s="463" t="s">
        <v>164</v>
      </c>
      <c r="G15" s="821"/>
      <c r="H15" s="821"/>
      <c r="I15" s="886"/>
      <c r="J15" s="546" t="s">
        <v>20</v>
      </c>
      <c r="K15" s="546" t="s">
        <v>21</v>
      </c>
      <c r="L15" s="886"/>
      <c r="M15" s="886"/>
      <c r="N15" s="821"/>
      <c r="O15" s="816"/>
      <c r="P15" s="816"/>
      <c r="Q15" s="159"/>
      <c r="R15" s="191"/>
      <c r="S15" s="191"/>
      <c r="T15" s="191"/>
      <c r="U15" s="191"/>
    </row>
    <row r="16" spans="1:21" s="16" customFormat="1" ht="18.600000000000001" customHeight="1">
      <c r="A16" s="566">
        <f t="shared" ref="A16:A25" si="0">_xlfn.RANK.EQ(M16,M$16:M$28)</f>
        <v>1</v>
      </c>
      <c r="B16" s="457" t="s">
        <v>125</v>
      </c>
      <c r="C16" s="489">
        <v>1995</v>
      </c>
      <c r="D16" s="453" t="s">
        <v>3</v>
      </c>
      <c r="E16" s="465" t="s">
        <v>176</v>
      </c>
      <c r="F16" s="35" t="s">
        <v>68</v>
      </c>
      <c r="G16" s="460" t="s">
        <v>593</v>
      </c>
      <c r="H16" s="494">
        <v>165</v>
      </c>
      <c r="I16" s="494">
        <f t="shared" ref="I16:I20" si="1">_xlfn.RANK.EQ(H16,H$16:H$28)</f>
        <v>1</v>
      </c>
      <c r="J16" s="273">
        <v>206</v>
      </c>
      <c r="K16" s="273">
        <f t="shared" ref="K16:K20" si="2">J16/2</f>
        <v>103</v>
      </c>
      <c r="L16" s="494">
        <f t="shared" ref="L16:L20" si="3">_xlfn.RANK.EQ(K16,K$16:K$28)</f>
        <v>1</v>
      </c>
      <c r="M16" s="551">
        <f t="shared" ref="M16:M20" si="4">K16+H16</f>
        <v>268</v>
      </c>
      <c r="N16" s="494">
        <f t="shared" ref="N16:N20" si="5">IF(A16=1,20,IF(A16=2,18,IF(A16=3,16,IF(A16&gt;19,0,19-A16))))</f>
        <v>20</v>
      </c>
      <c r="O16" s="453" t="s">
        <v>3</v>
      </c>
      <c r="P16" s="493" t="s">
        <v>228</v>
      </c>
      <c r="Q16" s="159"/>
      <c r="R16" s="191"/>
      <c r="S16" s="191"/>
      <c r="T16" s="191"/>
      <c r="U16" s="191"/>
    </row>
    <row r="17" spans="1:21" s="18" customFormat="1" ht="18.600000000000001" customHeight="1">
      <c r="A17" s="566">
        <f t="shared" si="0"/>
        <v>2</v>
      </c>
      <c r="B17" s="457" t="s">
        <v>291</v>
      </c>
      <c r="C17" s="449">
        <v>1978</v>
      </c>
      <c r="D17" s="449" t="s">
        <v>54</v>
      </c>
      <c r="E17" s="450" t="s">
        <v>177</v>
      </c>
      <c r="F17" s="69" t="s">
        <v>483</v>
      </c>
      <c r="G17" s="460" t="s">
        <v>592</v>
      </c>
      <c r="H17" s="494">
        <v>136</v>
      </c>
      <c r="I17" s="494">
        <f t="shared" si="1"/>
        <v>2</v>
      </c>
      <c r="J17" s="554">
        <v>175</v>
      </c>
      <c r="K17" s="273">
        <f t="shared" si="2"/>
        <v>87.5</v>
      </c>
      <c r="L17" s="494">
        <f t="shared" si="3"/>
        <v>2</v>
      </c>
      <c r="M17" s="551">
        <f t="shared" si="4"/>
        <v>223.5</v>
      </c>
      <c r="N17" s="494">
        <f t="shared" si="5"/>
        <v>18</v>
      </c>
      <c r="O17" s="453" t="s">
        <v>4</v>
      </c>
      <c r="P17" s="498" t="s">
        <v>53</v>
      </c>
      <c r="Q17" s="155"/>
      <c r="R17" s="191"/>
      <c r="S17" s="119"/>
      <c r="T17" s="191"/>
      <c r="U17" s="191"/>
    </row>
    <row r="18" spans="1:21" s="16" customFormat="1" ht="18.600000000000001" customHeight="1">
      <c r="A18" s="566">
        <f t="shared" si="0"/>
        <v>3</v>
      </c>
      <c r="B18" s="450" t="s">
        <v>378</v>
      </c>
      <c r="C18" s="448">
        <v>2000</v>
      </c>
      <c r="D18" s="449" t="s">
        <v>4</v>
      </c>
      <c r="E18" s="450" t="s">
        <v>180</v>
      </c>
      <c r="F18" s="285" t="s">
        <v>407</v>
      </c>
      <c r="G18" s="460" t="s">
        <v>591</v>
      </c>
      <c r="H18" s="494">
        <v>133</v>
      </c>
      <c r="I18" s="494">
        <f t="shared" si="1"/>
        <v>3</v>
      </c>
      <c r="J18" s="554">
        <v>162</v>
      </c>
      <c r="K18" s="273">
        <f t="shared" si="2"/>
        <v>81</v>
      </c>
      <c r="L18" s="494">
        <f t="shared" si="3"/>
        <v>4</v>
      </c>
      <c r="M18" s="551">
        <f t="shared" si="4"/>
        <v>214</v>
      </c>
      <c r="N18" s="494">
        <f t="shared" si="5"/>
        <v>16</v>
      </c>
      <c r="O18" s="453" t="s">
        <v>4</v>
      </c>
      <c r="P18" s="491" t="s">
        <v>379</v>
      </c>
      <c r="Q18" s="155"/>
      <c r="R18" s="191"/>
      <c r="S18" s="119"/>
      <c r="T18" s="191"/>
      <c r="U18" s="191"/>
    </row>
    <row r="19" spans="1:21" ht="18.600000000000001" customHeight="1">
      <c r="A19" s="566">
        <f t="shared" si="0"/>
        <v>4</v>
      </c>
      <c r="B19" s="450" t="s">
        <v>408</v>
      </c>
      <c r="C19" s="494">
        <v>1993</v>
      </c>
      <c r="D19" s="273" t="s">
        <v>4</v>
      </c>
      <c r="E19" s="465" t="s">
        <v>195</v>
      </c>
      <c r="F19" s="273"/>
      <c r="G19" s="460" t="s">
        <v>590</v>
      </c>
      <c r="H19" s="494">
        <v>119</v>
      </c>
      <c r="I19" s="494">
        <f t="shared" si="1"/>
        <v>6</v>
      </c>
      <c r="J19" s="554">
        <v>168</v>
      </c>
      <c r="K19" s="273">
        <f t="shared" si="2"/>
        <v>84</v>
      </c>
      <c r="L19" s="494">
        <f t="shared" si="3"/>
        <v>3</v>
      </c>
      <c r="M19" s="551">
        <f t="shared" si="4"/>
        <v>203</v>
      </c>
      <c r="N19" s="494">
        <f t="shared" si="5"/>
        <v>15</v>
      </c>
      <c r="O19" s="453" t="s">
        <v>4</v>
      </c>
      <c r="P19" s="491" t="s">
        <v>412</v>
      </c>
      <c r="Q19" s="154"/>
      <c r="R19" s="191"/>
      <c r="S19" s="119"/>
      <c r="T19" s="191"/>
      <c r="U19" s="191"/>
    </row>
    <row r="20" spans="1:21" s="37" customFormat="1" ht="18.600000000000001" customHeight="1">
      <c r="A20" s="566">
        <f t="shared" si="0"/>
        <v>5</v>
      </c>
      <c r="B20" s="450" t="s">
        <v>409</v>
      </c>
      <c r="C20" s="494">
        <v>1990</v>
      </c>
      <c r="D20" s="273" t="s">
        <v>5</v>
      </c>
      <c r="E20" s="465" t="s">
        <v>178</v>
      </c>
      <c r="F20" s="273"/>
      <c r="G20" s="460" t="s">
        <v>588</v>
      </c>
      <c r="H20" s="494">
        <v>120</v>
      </c>
      <c r="I20" s="494">
        <f t="shared" si="1"/>
        <v>5</v>
      </c>
      <c r="J20" s="554">
        <v>142</v>
      </c>
      <c r="K20" s="273">
        <f t="shared" si="2"/>
        <v>71</v>
      </c>
      <c r="L20" s="494">
        <f t="shared" si="3"/>
        <v>6</v>
      </c>
      <c r="M20" s="551">
        <f t="shared" si="4"/>
        <v>191</v>
      </c>
      <c r="N20" s="494">
        <f t="shared" si="5"/>
        <v>14</v>
      </c>
      <c r="O20" s="453" t="s">
        <v>4</v>
      </c>
      <c r="P20" s="491" t="s">
        <v>63</v>
      </c>
      <c r="Q20" s="154"/>
      <c r="R20" s="191"/>
      <c r="S20" s="119"/>
      <c r="T20" s="191"/>
      <c r="U20" s="191"/>
    </row>
    <row r="21" spans="1:21" s="37" customFormat="1" ht="18.600000000000001" customHeight="1">
      <c r="A21" s="566">
        <f t="shared" si="0"/>
        <v>6</v>
      </c>
      <c r="B21" s="450" t="s">
        <v>245</v>
      </c>
      <c r="C21" s="494">
        <v>1997</v>
      </c>
      <c r="D21" s="273" t="s">
        <v>5</v>
      </c>
      <c r="E21" s="465" t="s">
        <v>195</v>
      </c>
      <c r="F21" s="495"/>
      <c r="G21" s="460" t="s">
        <v>586</v>
      </c>
      <c r="H21" s="494">
        <v>100</v>
      </c>
      <c r="I21" s="494">
        <f>_xlfn.RANK.EQ(H21,H$16:H$28)</f>
        <v>8</v>
      </c>
      <c r="J21" s="554">
        <v>160</v>
      </c>
      <c r="K21" s="273">
        <f>J21/2</f>
        <v>80</v>
      </c>
      <c r="L21" s="494">
        <f>_xlfn.RANK.EQ(K21,K$16:K$28)</f>
        <v>5</v>
      </c>
      <c r="M21" s="551">
        <f>K21+H21</f>
        <v>180</v>
      </c>
      <c r="N21" s="494">
        <f>IF(A21=1,20,IF(A21=2,18,IF(A21=3,16,IF(A21&gt;19,0,19-A21))))</f>
        <v>13</v>
      </c>
      <c r="O21" s="453" t="s">
        <v>5</v>
      </c>
      <c r="P21" s="491" t="s">
        <v>213</v>
      </c>
      <c r="Q21" s="154"/>
      <c r="R21" s="191"/>
      <c r="S21" s="119"/>
      <c r="T21" s="191"/>
      <c r="U21" s="191"/>
    </row>
    <row r="22" spans="1:21" s="37" customFormat="1" ht="18.600000000000001" customHeight="1">
      <c r="A22" s="566">
        <f t="shared" si="0"/>
        <v>7</v>
      </c>
      <c r="B22" s="457" t="s">
        <v>130</v>
      </c>
      <c r="C22" s="453">
        <v>2003</v>
      </c>
      <c r="D22" s="273" t="s">
        <v>5</v>
      </c>
      <c r="E22" s="465" t="s">
        <v>177</v>
      </c>
      <c r="F22" s="449"/>
      <c r="G22" s="571" t="s">
        <v>589</v>
      </c>
      <c r="H22" s="494">
        <v>124</v>
      </c>
      <c r="I22" s="494">
        <f>_xlfn.RANK.EQ(H22,H$16:H$28)</f>
        <v>4</v>
      </c>
      <c r="J22" s="554">
        <v>110</v>
      </c>
      <c r="K22" s="273">
        <f>J22/2</f>
        <v>55</v>
      </c>
      <c r="L22" s="494">
        <f>_xlfn.RANK.EQ(K22,K$16:K$28)</f>
        <v>10</v>
      </c>
      <c r="M22" s="551">
        <f>K22+H22</f>
        <v>179</v>
      </c>
      <c r="N22" s="494">
        <f>IF(A22=1,20,IF(A22=2,18,IF(A22=3,16,IF(A22&gt;19,0,19-A22))))</f>
        <v>12</v>
      </c>
      <c r="O22" s="453" t="s">
        <v>5</v>
      </c>
      <c r="P22" s="491" t="s">
        <v>132</v>
      </c>
      <c r="Q22" s="154"/>
      <c r="R22" s="191"/>
      <c r="S22" s="119"/>
      <c r="T22" s="191"/>
      <c r="U22" s="191"/>
    </row>
    <row r="23" spans="1:21" s="37" customFormat="1" ht="18.600000000000001" customHeight="1">
      <c r="A23" s="566">
        <f t="shared" si="0"/>
        <v>8</v>
      </c>
      <c r="B23" s="457" t="s">
        <v>411</v>
      </c>
      <c r="C23" s="449">
        <v>2002</v>
      </c>
      <c r="D23" s="449" t="s">
        <v>5</v>
      </c>
      <c r="E23" s="450" t="s">
        <v>36</v>
      </c>
      <c r="F23" s="495"/>
      <c r="G23" s="460" t="s">
        <v>585</v>
      </c>
      <c r="H23" s="494">
        <v>118</v>
      </c>
      <c r="I23" s="494">
        <f>_xlfn.RANK.EQ(H23,H$16:H$28)</f>
        <v>7</v>
      </c>
      <c r="J23" s="554">
        <v>112</v>
      </c>
      <c r="K23" s="273">
        <f>J23/2</f>
        <v>56</v>
      </c>
      <c r="L23" s="494">
        <f>_xlfn.RANK.EQ(K23,K$16:K$28)</f>
        <v>9</v>
      </c>
      <c r="M23" s="551">
        <f>K23+H23</f>
        <v>174</v>
      </c>
      <c r="N23" s="494">
        <f>IF(A23=1,20,IF(A23=2,18,IF(A23=3,16,IF(A23&gt;19,0,19-A23))))</f>
        <v>11</v>
      </c>
      <c r="O23" s="453" t="s">
        <v>5</v>
      </c>
      <c r="P23" s="493" t="s">
        <v>487</v>
      </c>
      <c r="Q23" s="154"/>
      <c r="R23" s="191"/>
      <c r="S23" s="119"/>
      <c r="T23" s="191"/>
      <c r="U23" s="191"/>
    </row>
    <row r="24" spans="1:21" s="37" customFormat="1" ht="18.600000000000001" customHeight="1">
      <c r="A24" s="566">
        <f t="shared" si="0"/>
        <v>9</v>
      </c>
      <c r="B24" s="457" t="s">
        <v>484</v>
      </c>
      <c r="C24" s="449">
        <v>2005</v>
      </c>
      <c r="D24" s="449" t="s">
        <v>5</v>
      </c>
      <c r="E24" s="450" t="s">
        <v>425</v>
      </c>
      <c r="F24" s="495"/>
      <c r="G24" s="460" t="s">
        <v>587</v>
      </c>
      <c r="H24" s="494">
        <v>97</v>
      </c>
      <c r="I24" s="494">
        <f>_xlfn.RANK.EQ(H24,H$16:H$28)</f>
        <v>9</v>
      </c>
      <c r="J24" s="554">
        <v>113</v>
      </c>
      <c r="K24" s="273">
        <f>J24/2</f>
        <v>56.5</v>
      </c>
      <c r="L24" s="494">
        <f>_xlfn.RANK.EQ(K24,K$16:K$28)</f>
        <v>8</v>
      </c>
      <c r="M24" s="551">
        <f>K24+H24</f>
        <v>153.5</v>
      </c>
      <c r="N24" s="494">
        <f>IF(A24=1,20,IF(A24=2,18,IF(A24=3,16,IF(A24&gt;19,0,19-A24))))</f>
        <v>10</v>
      </c>
      <c r="O24" s="453" t="s">
        <v>5</v>
      </c>
      <c r="P24" s="493" t="s">
        <v>485</v>
      </c>
      <c r="Q24" s="154"/>
      <c r="R24" s="191"/>
      <c r="S24" s="119"/>
      <c r="T24" s="191"/>
      <c r="U24" s="191"/>
    </row>
    <row r="25" spans="1:21" s="37" customFormat="1" ht="18.600000000000001" customHeight="1">
      <c r="A25" s="566">
        <f t="shared" si="0"/>
        <v>10</v>
      </c>
      <c r="B25" s="457" t="s">
        <v>410</v>
      </c>
      <c r="C25" s="453">
        <v>1978</v>
      </c>
      <c r="D25" s="273" t="s">
        <v>4</v>
      </c>
      <c r="E25" s="465" t="s">
        <v>395</v>
      </c>
      <c r="F25" s="273"/>
      <c r="G25" s="774" t="s">
        <v>614</v>
      </c>
      <c r="H25" s="494">
        <v>89</v>
      </c>
      <c r="I25" s="494">
        <f>_xlfn.RANK.EQ(H25,H$16:H$28)</f>
        <v>10</v>
      </c>
      <c r="J25" s="554">
        <v>124</v>
      </c>
      <c r="K25" s="273">
        <f>J25/2</f>
        <v>62</v>
      </c>
      <c r="L25" s="494">
        <f>_xlfn.RANK.EQ(K25,K$16:K$28)</f>
        <v>7</v>
      </c>
      <c r="M25" s="551">
        <f>K25+H25</f>
        <v>151</v>
      </c>
      <c r="N25" s="494">
        <f>IF(A25=1,20,IF(A25=2,18,IF(A25=3,16,IF(A25&gt;19,0,19-A25))))</f>
        <v>9</v>
      </c>
      <c r="O25" s="453" t="s">
        <v>5</v>
      </c>
      <c r="P25" s="491" t="s">
        <v>486</v>
      </c>
      <c r="Q25" s="154"/>
      <c r="R25" s="191"/>
      <c r="S25" s="119"/>
      <c r="T25" s="191"/>
      <c r="U25" s="191"/>
    </row>
    <row r="26" spans="1:21" s="37" customFormat="1" ht="18.600000000000001" customHeight="1">
      <c r="A26" s="296"/>
      <c r="B26" s="320"/>
      <c r="C26" s="276"/>
      <c r="D26" s="378"/>
      <c r="E26" s="229"/>
      <c r="F26" s="378"/>
      <c r="G26" s="295"/>
      <c r="H26" s="228"/>
      <c r="I26" s="228"/>
      <c r="J26" s="297"/>
      <c r="K26" s="378"/>
      <c r="L26" s="228"/>
      <c r="M26" s="298"/>
      <c r="N26" s="228"/>
      <c r="O26" s="276"/>
      <c r="P26" s="120"/>
      <c r="Q26" s="154"/>
      <c r="R26" s="191"/>
      <c r="S26" s="119"/>
      <c r="T26" s="191"/>
      <c r="U26" s="191"/>
    </row>
    <row r="27" spans="1:21" s="37" customFormat="1" ht="18.600000000000001" customHeight="1">
      <c r="A27" s="296"/>
      <c r="B27" s="539"/>
      <c r="C27" s="384"/>
      <c r="D27" s="384"/>
      <c r="E27" s="7"/>
      <c r="F27" s="218"/>
      <c r="G27" s="295"/>
      <c r="H27" s="228"/>
      <c r="I27" s="228"/>
      <c r="J27" s="297"/>
      <c r="K27" s="378"/>
      <c r="L27" s="228"/>
      <c r="M27" s="298"/>
      <c r="N27" s="228"/>
      <c r="O27" s="276"/>
      <c r="P27" s="120"/>
      <c r="Q27" s="154"/>
      <c r="R27" s="191"/>
      <c r="S27" s="119"/>
      <c r="T27" s="191"/>
      <c r="U27" s="191"/>
    </row>
    <row r="28" spans="1:21" s="16" customFormat="1" ht="18.600000000000001" customHeight="1">
      <c r="A28" s="296"/>
      <c r="B28" s="320"/>
      <c r="C28" s="276"/>
      <c r="D28" s="378"/>
      <c r="E28" s="229"/>
      <c r="F28" s="378"/>
      <c r="G28" s="295"/>
      <c r="H28" s="228"/>
      <c r="I28" s="228"/>
      <c r="J28" s="297"/>
      <c r="K28" s="378"/>
      <c r="L28" s="228"/>
      <c r="M28" s="298"/>
      <c r="N28" s="228"/>
      <c r="O28" s="276"/>
      <c r="P28" s="319"/>
      <c r="Q28" s="154"/>
      <c r="R28" s="191"/>
      <c r="S28" s="119"/>
      <c r="T28" s="191"/>
      <c r="U28" s="191"/>
    </row>
    <row r="29" spans="1:21" s="37" customFormat="1" ht="18.600000000000001" customHeight="1">
      <c r="A29" s="235" t="s">
        <v>15</v>
      </c>
      <c r="B29" s="235"/>
      <c r="C29" s="466" t="s">
        <v>414</v>
      </c>
      <c r="D29" s="467"/>
      <c r="E29" s="141"/>
      <c r="F29" s="235"/>
      <c r="G29" s="467"/>
      <c r="H29" s="235"/>
      <c r="I29" s="235"/>
      <c r="J29" s="467"/>
      <c r="K29" s="235" t="s">
        <v>115</v>
      </c>
      <c r="L29" s="467"/>
      <c r="M29" s="235"/>
      <c r="N29" s="235"/>
      <c r="O29" s="467" t="s">
        <v>648</v>
      </c>
      <c r="P29" s="467"/>
      <c r="Q29" s="467"/>
      <c r="R29" s="191"/>
      <c r="S29" s="191"/>
      <c r="T29" s="191"/>
      <c r="U29" s="191"/>
    </row>
    <row r="30" spans="1:21" s="37" customFormat="1" ht="18.600000000000001" customHeight="1">
      <c r="A30" s="235"/>
      <c r="B30" s="235"/>
      <c r="C30" s="466"/>
      <c r="D30" s="467"/>
      <c r="E30" s="141"/>
      <c r="F30" s="235"/>
      <c r="G30" s="467"/>
      <c r="H30" s="235"/>
      <c r="I30" s="235"/>
      <c r="J30" s="467"/>
      <c r="K30" s="235"/>
      <c r="L30" s="467"/>
      <c r="M30" s="191"/>
      <c r="N30" s="191"/>
      <c r="O30" s="467"/>
      <c r="P30" s="191"/>
      <c r="Q30" s="117"/>
      <c r="R30" s="191"/>
      <c r="S30" s="191"/>
      <c r="T30" s="191"/>
      <c r="U30" s="191"/>
    </row>
    <row r="31" spans="1:21" s="37" customFormat="1" ht="18.600000000000001" customHeight="1">
      <c r="A31" s="235" t="s">
        <v>16</v>
      </c>
      <c r="B31" s="235"/>
      <c r="C31" s="235" t="s">
        <v>415</v>
      </c>
      <c r="D31" s="235"/>
      <c r="E31" s="235"/>
      <c r="F31" s="235"/>
      <c r="G31" s="467"/>
      <c r="H31" s="235"/>
      <c r="I31" s="235"/>
      <c r="J31" s="467"/>
      <c r="K31" s="235" t="s">
        <v>116</v>
      </c>
      <c r="L31" s="467"/>
      <c r="M31" s="191"/>
      <c r="N31" s="191"/>
      <c r="O31" s="467" t="s">
        <v>455</v>
      </c>
      <c r="P31" s="191"/>
      <c r="Q31" s="117"/>
      <c r="R31" s="191"/>
      <c r="S31" s="191"/>
      <c r="T31" s="191"/>
      <c r="U31" s="191"/>
    </row>
    <row r="32" spans="1:21" s="37" customFormat="1">
      <c r="A32" s="191"/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17"/>
      <c r="R32" s="191"/>
      <c r="S32" s="191"/>
      <c r="T32" s="191"/>
      <c r="U32" s="191"/>
    </row>
    <row r="33" spans="1:21" s="16" customFormat="1">
      <c r="A33" s="117"/>
      <c r="B33" s="119"/>
      <c r="C33" s="191"/>
      <c r="D33" s="191"/>
      <c r="E33" s="119"/>
      <c r="F33" s="191"/>
      <c r="G33" s="191"/>
      <c r="H33" s="119"/>
      <c r="I33" s="119"/>
      <c r="J33" s="191"/>
      <c r="K33" s="119"/>
      <c r="L33" s="191"/>
      <c r="M33" s="191"/>
      <c r="N33" s="191"/>
      <c r="O33" s="191"/>
      <c r="P33" s="191"/>
      <c r="Q33" s="117"/>
      <c r="R33" s="191"/>
      <c r="S33" s="191"/>
      <c r="T33" s="191"/>
      <c r="U33" s="191"/>
    </row>
    <row r="34" spans="1:21" s="16" customFormat="1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91"/>
      <c r="S34" s="191"/>
      <c r="T34" s="191"/>
      <c r="U34" s="191"/>
    </row>
    <row r="35" spans="1:2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91"/>
      <c r="S35" s="191"/>
      <c r="T35" s="191"/>
      <c r="U35" s="191"/>
    </row>
    <row r="36" spans="1:2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</row>
    <row r="37" spans="1:21">
      <c r="A37" s="191"/>
      <c r="B37" s="191"/>
      <c r="C37" s="191"/>
      <c r="D37" s="191"/>
      <c r="E37" s="191"/>
      <c r="F37" s="191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</row>
    <row r="38" spans="1:21">
      <c r="A38" s="191"/>
      <c r="B38" s="191"/>
      <c r="C38" s="191"/>
      <c r="D38" s="191"/>
      <c r="E38" s="191"/>
      <c r="F38" s="191"/>
      <c r="G38" s="117"/>
      <c r="H38" s="904"/>
      <c r="I38" s="904"/>
      <c r="J38" s="904"/>
      <c r="K38" s="904"/>
      <c r="L38" s="904"/>
      <c r="M38" s="904"/>
      <c r="N38" s="904"/>
      <c r="O38" s="904"/>
      <c r="P38" s="904"/>
      <c r="Q38" s="904"/>
      <c r="R38" s="904"/>
      <c r="S38" s="904"/>
      <c r="T38" s="904"/>
      <c r="U38" s="904"/>
    </row>
    <row r="39" spans="1:21">
      <c r="A39" s="191"/>
      <c r="B39" s="191"/>
      <c r="C39" s="191"/>
      <c r="D39" s="191"/>
      <c r="E39" s="191"/>
      <c r="F39" s="191"/>
      <c r="G39" s="117"/>
      <c r="H39" s="904"/>
      <c r="I39" s="904"/>
      <c r="J39" s="904"/>
      <c r="K39" s="904"/>
      <c r="L39" s="904"/>
      <c r="M39" s="904"/>
      <c r="N39" s="904"/>
      <c r="O39" s="904"/>
      <c r="P39" s="904"/>
      <c r="Q39" s="904"/>
      <c r="R39" s="904"/>
      <c r="S39" s="904"/>
      <c r="T39" s="904"/>
      <c r="U39" s="904"/>
    </row>
    <row r="40" spans="1:21">
      <c r="A40" s="191"/>
      <c r="B40" s="191"/>
      <c r="C40" s="191"/>
      <c r="D40" s="191"/>
      <c r="E40" s="191"/>
      <c r="F40" s="191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</row>
    <row r="41" spans="1:21"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56" spans="2:16">
      <c r="B56" s="40" t="s">
        <v>125</v>
      </c>
      <c r="C56" s="17">
        <v>1995</v>
      </c>
      <c r="D56" s="19" t="s">
        <v>3</v>
      </c>
      <c r="E56" s="15" t="s">
        <v>120</v>
      </c>
      <c r="F56" s="15" t="s">
        <v>68</v>
      </c>
      <c r="G56" s="101"/>
      <c r="H56" s="17"/>
      <c r="I56" s="17"/>
      <c r="J56" s="21"/>
      <c r="K56" s="15"/>
      <c r="L56" s="17"/>
      <c r="M56" s="17"/>
      <c r="N56" s="17"/>
      <c r="O56" s="15"/>
      <c r="P56" s="27" t="s">
        <v>113</v>
      </c>
    </row>
    <row r="57" spans="2:16">
      <c r="B57" s="99" t="s">
        <v>51</v>
      </c>
      <c r="C57" s="17">
        <v>1989</v>
      </c>
      <c r="D57" s="19" t="s">
        <v>4</v>
      </c>
      <c r="E57" s="15" t="s">
        <v>129</v>
      </c>
      <c r="F57" s="43"/>
      <c r="G57" s="101"/>
      <c r="H57" s="17"/>
      <c r="I57" s="17"/>
      <c r="J57" s="21"/>
      <c r="K57" s="15"/>
      <c r="L57" s="17"/>
      <c r="M57" s="17"/>
      <c r="N57" s="17"/>
      <c r="O57" s="15"/>
      <c r="P57" s="27" t="s">
        <v>131</v>
      </c>
    </row>
    <row r="58" spans="2:16">
      <c r="B58" s="100" t="s">
        <v>126</v>
      </c>
      <c r="C58" s="98">
        <v>1986</v>
      </c>
      <c r="D58" s="30" t="s">
        <v>4</v>
      </c>
      <c r="E58" s="30" t="s">
        <v>121</v>
      </c>
      <c r="F58" s="30"/>
      <c r="G58" s="96"/>
      <c r="H58" s="31"/>
      <c r="I58" s="17"/>
      <c r="J58" s="30"/>
      <c r="K58" s="15"/>
      <c r="L58" s="17"/>
      <c r="M58" s="17"/>
      <c r="N58" s="17"/>
      <c r="O58" s="15"/>
      <c r="P58" s="33" t="s">
        <v>137</v>
      </c>
    </row>
    <row r="59" spans="2:16">
      <c r="B59" s="100" t="s">
        <v>130</v>
      </c>
      <c r="C59" s="98">
        <v>2003</v>
      </c>
      <c r="D59" s="30" t="s">
        <v>5</v>
      </c>
      <c r="E59" s="30" t="s">
        <v>127</v>
      </c>
      <c r="F59" s="30"/>
      <c r="G59" s="96"/>
      <c r="H59" s="31"/>
      <c r="I59" s="17"/>
      <c r="J59" s="30"/>
      <c r="K59" s="15"/>
      <c r="L59" s="17"/>
      <c r="M59" s="17"/>
      <c r="N59" s="17"/>
      <c r="O59" s="15"/>
      <c r="P59" s="33" t="s">
        <v>132</v>
      </c>
    </row>
    <row r="60" spans="2:16">
      <c r="B60" s="100" t="s">
        <v>143</v>
      </c>
      <c r="C60" s="98">
        <v>2001</v>
      </c>
      <c r="D60" s="30" t="s">
        <v>5</v>
      </c>
      <c r="E60" s="30" t="s">
        <v>141</v>
      </c>
      <c r="F60" s="30"/>
      <c r="G60" s="96"/>
      <c r="H60" s="31"/>
      <c r="I60" s="17"/>
      <c r="J60" s="30"/>
      <c r="K60" s="15"/>
      <c r="L60" s="17"/>
      <c r="M60" s="17"/>
      <c r="N60" s="17"/>
      <c r="O60" s="15"/>
      <c r="P60" s="33" t="s">
        <v>142</v>
      </c>
    </row>
    <row r="61" spans="2:16">
      <c r="B61" s="100" t="s">
        <v>144</v>
      </c>
      <c r="C61" s="98">
        <v>1983</v>
      </c>
      <c r="D61" s="30">
        <v>1</v>
      </c>
      <c r="E61" s="30" t="s">
        <v>138</v>
      </c>
      <c r="F61" s="30"/>
      <c r="G61" s="96"/>
      <c r="H61" s="31"/>
      <c r="I61" s="17"/>
      <c r="J61" s="30"/>
      <c r="K61" s="15"/>
      <c r="L61" s="17"/>
      <c r="M61" s="17"/>
      <c r="N61" s="17"/>
      <c r="O61" s="15"/>
      <c r="P61" s="33" t="s">
        <v>139</v>
      </c>
    </row>
  </sheetData>
  <sheetProtection selectLockedCells="1" selectUnlockedCells="1"/>
  <sortState ref="B21:P25">
    <sortCondition descending="1" ref="M21:M25"/>
  </sortState>
  <mergeCells count="31">
    <mergeCell ref="A14:A15"/>
    <mergeCell ref="B14:B15"/>
    <mergeCell ref="C14:C15"/>
    <mergeCell ref="D14:D15"/>
    <mergeCell ref="E14:E15"/>
    <mergeCell ref="H38:U38"/>
    <mergeCell ref="H39:U39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9:B9"/>
    <mergeCell ref="C9:L9"/>
    <mergeCell ref="A10:B10"/>
    <mergeCell ref="C10:L10"/>
    <mergeCell ref="M10:O10"/>
    <mergeCell ref="A7:B7"/>
    <mergeCell ref="C7:L7"/>
    <mergeCell ref="M7:O7"/>
    <mergeCell ref="C8:L8"/>
    <mergeCell ref="A6:B6"/>
    <mergeCell ref="A1:P1"/>
    <mergeCell ref="A2:P2"/>
    <mergeCell ref="A3:P3"/>
    <mergeCell ref="A4:P4"/>
    <mergeCell ref="C6:L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915" t="s">
        <v>30</v>
      </c>
      <c r="B1" s="915"/>
      <c r="C1" s="915"/>
      <c r="D1" s="915"/>
      <c r="E1" s="915"/>
      <c r="F1" s="915"/>
      <c r="G1" s="915"/>
      <c r="H1" s="915"/>
      <c r="I1" s="915"/>
      <c r="J1" s="915"/>
    </row>
    <row r="2" spans="1:10" ht="10.5" customHeight="1">
      <c r="A2" s="833" t="s">
        <v>43</v>
      </c>
      <c r="B2" s="833"/>
      <c r="C2" s="833"/>
      <c r="D2" s="833"/>
      <c r="E2" s="833"/>
      <c r="F2" s="833"/>
      <c r="G2" s="833"/>
      <c r="H2" s="833"/>
      <c r="I2" s="833"/>
      <c r="J2" s="833"/>
    </row>
    <row r="3" spans="1:10" ht="11.25" customHeight="1">
      <c r="A3" s="833" t="s">
        <v>0</v>
      </c>
      <c r="B3" s="833"/>
      <c r="C3" s="833"/>
      <c r="D3" s="833"/>
      <c r="E3" s="833"/>
      <c r="F3" s="833"/>
      <c r="G3" s="833"/>
      <c r="H3" s="833"/>
      <c r="I3" s="833"/>
      <c r="J3" s="833"/>
    </row>
    <row r="4" spans="1:10" ht="11.25" customHeight="1">
      <c r="A4" s="916" t="s">
        <v>40</v>
      </c>
      <c r="B4" s="916"/>
      <c r="C4" s="916"/>
      <c r="D4" s="916"/>
      <c r="E4" s="916"/>
      <c r="F4" s="916"/>
      <c r="G4" s="916"/>
      <c r="H4" s="916"/>
      <c r="I4" s="916"/>
      <c r="J4" s="916"/>
    </row>
    <row r="5" spans="1:10" ht="17.25" customHeight="1">
      <c r="A5" s="47"/>
      <c r="B5" s="47"/>
      <c r="D5" s="917" t="s">
        <v>1</v>
      </c>
      <c r="E5" s="917"/>
      <c r="F5" s="917"/>
      <c r="G5" s="917"/>
      <c r="H5" s="917"/>
      <c r="I5" t="s">
        <v>84</v>
      </c>
    </row>
    <row r="6" spans="1:10" ht="18" customHeight="1">
      <c r="A6" s="918" t="s">
        <v>45</v>
      </c>
      <c r="B6" s="918"/>
      <c r="C6" s="918"/>
      <c r="D6" s="917" t="s">
        <v>41</v>
      </c>
      <c r="E6" s="917"/>
      <c r="F6" s="917"/>
      <c r="G6" s="917"/>
      <c r="H6" s="917"/>
      <c r="I6" t="s">
        <v>85</v>
      </c>
    </row>
    <row r="7" spans="1:10">
      <c r="A7" s="919" t="s">
        <v>42</v>
      </c>
      <c r="B7" s="919"/>
      <c r="C7" s="919"/>
      <c r="D7" s="920" t="s">
        <v>100</v>
      </c>
      <c r="E7" s="920"/>
      <c r="F7" s="920"/>
      <c r="G7" s="920"/>
      <c r="H7" s="920"/>
    </row>
    <row r="8" spans="1:10">
      <c r="A8" s="46"/>
      <c r="B8" s="46"/>
      <c r="C8" s="46"/>
      <c r="D8" s="44"/>
      <c r="E8" s="44"/>
      <c r="F8" s="44"/>
      <c r="G8" s="44"/>
      <c r="H8" s="44"/>
    </row>
    <row r="9" spans="1:10">
      <c r="A9" s="912" t="s">
        <v>105</v>
      </c>
      <c r="B9" s="912"/>
      <c r="C9" s="912"/>
      <c r="D9" s="912"/>
      <c r="E9" s="37"/>
      <c r="F9" s="37"/>
      <c r="G9" s="37"/>
      <c r="H9" s="37"/>
      <c r="I9" s="37"/>
    </row>
    <row r="10" spans="1:10" ht="22.5">
      <c r="A10" s="48" t="s">
        <v>6</v>
      </c>
      <c r="B10" s="48" t="s">
        <v>86</v>
      </c>
      <c r="C10" s="49" t="s">
        <v>87</v>
      </c>
      <c r="D10" s="48" t="s">
        <v>81</v>
      </c>
      <c r="E10" s="49" t="s">
        <v>7</v>
      </c>
      <c r="F10" s="49" t="s">
        <v>88</v>
      </c>
      <c r="G10" s="49" t="s">
        <v>89</v>
      </c>
      <c r="H10" s="49" t="s">
        <v>90</v>
      </c>
      <c r="I10" s="50" t="s">
        <v>91</v>
      </c>
    </row>
    <row r="11" spans="1:10" ht="15">
      <c r="A11" s="910">
        <v>1</v>
      </c>
      <c r="B11" s="48">
        <v>1</v>
      </c>
      <c r="C11" s="82">
        <v>68</v>
      </c>
      <c r="D11" s="53" t="s">
        <v>48</v>
      </c>
      <c r="E11" s="73">
        <v>1995</v>
      </c>
      <c r="F11" s="79">
        <v>65.55</v>
      </c>
      <c r="G11" s="48">
        <v>54</v>
      </c>
      <c r="H11" s="48">
        <f>G11</f>
        <v>54</v>
      </c>
      <c r="I11" s="68" t="s">
        <v>49</v>
      </c>
      <c r="J11" s="37"/>
    </row>
    <row r="12" spans="1:10" ht="15.75" thickBot="1">
      <c r="A12" s="910"/>
      <c r="B12" s="48">
        <v>2</v>
      </c>
      <c r="C12" s="82">
        <v>85</v>
      </c>
      <c r="D12" s="53" t="s">
        <v>50</v>
      </c>
      <c r="E12" s="74">
        <v>1992</v>
      </c>
      <c r="F12" s="79">
        <v>85.45</v>
      </c>
      <c r="G12" s="48">
        <v>52</v>
      </c>
      <c r="H12" s="48">
        <f>H11+G12</f>
        <v>106</v>
      </c>
      <c r="I12" s="68" t="s">
        <v>83</v>
      </c>
      <c r="J12" s="37"/>
    </row>
    <row r="13" spans="1:10" ht="15.75" thickBot="1">
      <c r="A13" s="910"/>
      <c r="B13" s="48">
        <v>3</v>
      </c>
      <c r="C13" s="82">
        <v>85</v>
      </c>
      <c r="D13" s="53" t="s">
        <v>38</v>
      </c>
      <c r="E13" s="74">
        <v>2002</v>
      </c>
      <c r="F13" s="79">
        <v>82.25</v>
      </c>
      <c r="G13" s="52">
        <v>58</v>
      </c>
      <c r="H13" s="48">
        <f>H12+G13</f>
        <v>164</v>
      </c>
      <c r="I13" s="68" t="s">
        <v>102</v>
      </c>
      <c r="J13" s="51"/>
    </row>
    <row r="14" spans="1:10">
      <c r="A14" s="910"/>
      <c r="B14" s="48">
        <v>4</v>
      </c>
      <c r="C14" s="82" t="s">
        <v>92</v>
      </c>
      <c r="D14" s="53" t="s">
        <v>101</v>
      </c>
      <c r="E14" s="67">
        <v>1989</v>
      </c>
      <c r="F14" s="85">
        <v>119.45</v>
      </c>
      <c r="G14" s="48">
        <v>58</v>
      </c>
      <c r="H14" s="48">
        <f>H13+G14</f>
        <v>222</v>
      </c>
      <c r="I14" s="68" t="s">
        <v>52</v>
      </c>
      <c r="J14" s="51"/>
    </row>
    <row r="15" spans="1:10" ht="14.1" customHeight="1">
      <c r="A15" s="913" t="s">
        <v>93</v>
      </c>
      <c r="B15" s="913"/>
      <c r="C15" s="913"/>
      <c r="D15" s="913"/>
      <c r="E15" s="921"/>
      <c r="F15" s="63">
        <f>SUM(F11:F14)</f>
        <v>352.7</v>
      </c>
      <c r="G15" s="37"/>
      <c r="H15" s="7"/>
      <c r="I15" s="37"/>
      <c r="J15" s="75"/>
    </row>
    <row r="16" spans="1:10" ht="14.1" customHeight="1" thickBot="1">
      <c r="A16" s="914" t="s">
        <v>94</v>
      </c>
      <c r="B16" s="914"/>
      <c r="C16" s="914"/>
      <c r="D16" s="914"/>
      <c r="E16" s="914"/>
      <c r="F16" s="914"/>
      <c r="G16" s="922"/>
      <c r="H16" s="70">
        <f>H14</f>
        <v>222</v>
      </c>
      <c r="I16" s="37"/>
      <c r="J16" s="76"/>
    </row>
    <row r="17" spans="1:10" ht="14.1" customHeight="1">
      <c r="A17" s="81"/>
      <c r="B17" s="81"/>
      <c r="C17" s="81"/>
      <c r="D17" s="81"/>
      <c r="E17" s="81"/>
      <c r="F17" s="81"/>
      <c r="G17" s="81"/>
      <c r="H17" s="80"/>
      <c r="I17" s="37"/>
      <c r="J17" s="7"/>
    </row>
    <row r="18" spans="1:10" ht="21" customHeight="1">
      <c r="A18" s="912" t="s">
        <v>95</v>
      </c>
      <c r="B18" s="912"/>
      <c r="C18" s="912"/>
      <c r="D18" s="912"/>
      <c r="E18" s="37"/>
      <c r="F18" s="89"/>
      <c r="G18" s="37"/>
      <c r="H18" s="37"/>
      <c r="I18" s="37"/>
    </row>
    <row r="19" spans="1:10" ht="22.5">
      <c r="A19" s="48" t="s">
        <v>6</v>
      </c>
      <c r="B19" s="48" t="s">
        <v>86</v>
      </c>
      <c r="C19" s="49" t="s">
        <v>87</v>
      </c>
      <c r="D19" s="48" t="s">
        <v>81</v>
      </c>
      <c r="E19" s="49" t="s">
        <v>7</v>
      </c>
      <c r="F19" s="90" t="s">
        <v>88</v>
      </c>
      <c r="G19" s="49" t="s">
        <v>89</v>
      </c>
      <c r="H19" s="49" t="s">
        <v>90</v>
      </c>
      <c r="I19" s="50" t="s">
        <v>91</v>
      </c>
      <c r="J19" s="37"/>
    </row>
    <row r="20" spans="1:10" ht="14.1" customHeight="1">
      <c r="A20" s="910">
        <v>2</v>
      </c>
      <c r="B20" s="48">
        <v>1</v>
      </c>
      <c r="C20" s="78">
        <v>85</v>
      </c>
      <c r="D20" s="53" t="s">
        <v>66</v>
      </c>
      <c r="E20" s="54">
        <v>1995</v>
      </c>
      <c r="F20" s="91">
        <v>84.9</v>
      </c>
      <c r="G20" s="48">
        <v>54</v>
      </c>
      <c r="H20" s="48">
        <f>G20</f>
        <v>54</v>
      </c>
      <c r="I20" s="68" t="s">
        <v>67</v>
      </c>
      <c r="J20" s="37"/>
    </row>
    <row r="21" spans="1:10" ht="14.1" customHeight="1">
      <c r="A21" s="910"/>
      <c r="B21" s="48">
        <v>2</v>
      </c>
      <c r="C21" s="78" t="s">
        <v>92</v>
      </c>
      <c r="D21" s="53" t="s">
        <v>96</v>
      </c>
      <c r="E21" s="54">
        <v>1990</v>
      </c>
      <c r="F21" s="85">
        <v>96.65</v>
      </c>
      <c r="G21" s="48">
        <v>56</v>
      </c>
      <c r="H21" s="48">
        <f>H20+G21</f>
        <v>110</v>
      </c>
      <c r="I21" s="68" t="s">
        <v>65</v>
      </c>
      <c r="J21" s="37"/>
    </row>
    <row r="22" spans="1:10" ht="14.1" customHeight="1">
      <c r="A22" s="910"/>
      <c r="B22" s="48">
        <v>3</v>
      </c>
      <c r="C22" s="78">
        <v>85</v>
      </c>
      <c r="D22" s="53" t="s">
        <v>82</v>
      </c>
      <c r="E22" s="54">
        <v>1997</v>
      </c>
      <c r="F22" s="85">
        <v>84.8</v>
      </c>
      <c r="G22" s="52">
        <v>52</v>
      </c>
      <c r="H22" s="48">
        <f>H21+G22</f>
        <v>162</v>
      </c>
      <c r="I22" s="68" t="s">
        <v>65</v>
      </c>
      <c r="J22" s="12"/>
    </row>
    <row r="23" spans="1:10" ht="14.1" customHeight="1">
      <c r="A23" s="910"/>
      <c r="B23" s="48">
        <v>4</v>
      </c>
      <c r="C23" s="78" t="s">
        <v>92</v>
      </c>
      <c r="D23" s="53" t="s">
        <v>97</v>
      </c>
      <c r="E23" s="13">
        <v>1990</v>
      </c>
      <c r="F23" s="84">
        <v>96.2</v>
      </c>
      <c r="G23" s="59">
        <v>40</v>
      </c>
      <c r="H23" s="48">
        <f>H22+G23</f>
        <v>202</v>
      </c>
      <c r="I23" s="68" t="s">
        <v>65</v>
      </c>
      <c r="J23" s="37"/>
    </row>
    <row r="24" spans="1:10" ht="12.75" customHeight="1">
      <c r="A24" s="913" t="s">
        <v>93</v>
      </c>
      <c r="B24" s="913"/>
      <c r="C24" s="913"/>
      <c r="D24" s="913"/>
      <c r="E24" s="913"/>
      <c r="F24" s="63">
        <f>SUM(F20:F23)</f>
        <v>362.55</v>
      </c>
      <c r="G24" s="37"/>
      <c r="H24" s="7"/>
      <c r="I24" s="37"/>
      <c r="J24" s="37"/>
    </row>
    <row r="25" spans="1:10" ht="12.75" customHeight="1">
      <c r="A25" s="914" t="s">
        <v>94</v>
      </c>
      <c r="B25" s="914"/>
      <c r="C25" s="914"/>
      <c r="D25" s="914"/>
      <c r="E25" s="914"/>
      <c r="F25" s="914"/>
      <c r="G25" s="914"/>
      <c r="H25" s="70">
        <f>H23</f>
        <v>202</v>
      </c>
      <c r="I25" s="37"/>
      <c r="J25" s="37"/>
    </row>
    <row r="26" spans="1:10" s="37" customFormat="1" ht="17.25" customHeight="1"/>
    <row r="27" spans="1:10" ht="27.75" customHeight="1">
      <c r="A27" s="912" t="s">
        <v>98</v>
      </c>
      <c r="B27" s="912"/>
      <c r="C27" s="912"/>
      <c r="D27" s="912"/>
      <c r="E27" s="37"/>
      <c r="F27" s="37"/>
      <c r="G27" s="37"/>
      <c r="H27" s="37"/>
      <c r="I27" s="37"/>
    </row>
    <row r="28" spans="1:10" s="37" customFormat="1" ht="22.5">
      <c r="A28" s="48" t="s">
        <v>6</v>
      </c>
      <c r="B28" s="48" t="s">
        <v>86</v>
      </c>
      <c r="C28" s="49" t="s">
        <v>87</v>
      </c>
      <c r="D28" s="48" t="s">
        <v>81</v>
      </c>
      <c r="E28" s="49" t="s">
        <v>7</v>
      </c>
      <c r="F28" s="90" t="s">
        <v>88</v>
      </c>
      <c r="G28" s="49" t="s">
        <v>89</v>
      </c>
      <c r="H28" s="49" t="s">
        <v>90</v>
      </c>
      <c r="I28" s="50" t="s">
        <v>91</v>
      </c>
    </row>
    <row r="29" spans="1:10" s="37" customFormat="1" ht="14.1" customHeight="1">
      <c r="A29" s="910">
        <v>3</v>
      </c>
      <c r="B29" s="48">
        <v>1</v>
      </c>
      <c r="C29" s="78">
        <v>73</v>
      </c>
      <c r="D29" s="53" t="s">
        <v>73</v>
      </c>
      <c r="E29" s="67">
        <v>1992</v>
      </c>
      <c r="F29" s="92">
        <v>72.400000000000006</v>
      </c>
      <c r="G29" s="59">
        <v>50</v>
      </c>
      <c r="H29" s="48">
        <f>G29</f>
        <v>50</v>
      </c>
      <c r="I29" s="68" t="s">
        <v>74</v>
      </c>
    </row>
    <row r="30" spans="1:10" s="37" customFormat="1" ht="14.1" customHeight="1">
      <c r="A30" s="911"/>
      <c r="B30" s="48">
        <v>2</v>
      </c>
      <c r="C30" s="78" t="s">
        <v>92</v>
      </c>
      <c r="D30" s="53" t="s">
        <v>76</v>
      </c>
      <c r="E30" s="54">
        <v>1999</v>
      </c>
      <c r="F30" s="85">
        <v>87.7</v>
      </c>
      <c r="G30" s="59">
        <v>47</v>
      </c>
      <c r="H30" s="48">
        <f>H29+G30</f>
        <v>97</v>
      </c>
      <c r="I30" s="68" t="s">
        <v>70</v>
      </c>
    </row>
    <row r="31" spans="1:10" s="12" customFormat="1" ht="14.1" customHeight="1">
      <c r="A31" s="911"/>
      <c r="B31" s="48">
        <v>3</v>
      </c>
      <c r="C31" s="78" t="s">
        <v>92</v>
      </c>
      <c r="D31" s="53" t="s">
        <v>71</v>
      </c>
      <c r="E31" s="69">
        <v>1999</v>
      </c>
      <c r="F31" s="84">
        <v>106.3</v>
      </c>
      <c r="G31" s="59">
        <v>47</v>
      </c>
      <c r="H31" s="48">
        <f>H30+G31</f>
        <v>144</v>
      </c>
      <c r="I31" s="68" t="s">
        <v>72</v>
      </c>
    </row>
    <row r="32" spans="1:10" s="37" customFormat="1" ht="13.5" customHeight="1">
      <c r="A32" s="911"/>
      <c r="B32" s="48">
        <v>4</v>
      </c>
      <c r="C32" s="57">
        <v>85</v>
      </c>
      <c r="D32" s="36" t="s">
        <v>75</v>
      </c>
      <c r="E32" s="54">
        <v>1999</v>
      </c>
      <c r="F32" s="84">
        <v>83.85</v>
      </c>
      <c r="G32" s="48">
        <v>46</v>
      </c>
      <c r="H32" s="48">
        <f>H31+G32</f>
        <v>190</v>
      </c>
      <c r="I32" s="68" t="s">
        <v>70</v>
      </c>
    </row>
    <row r="33" spans="1:10" s="37" customFormat="1" ht="22.5" customHeight="1">
      <c r="A33" s="62" t="s">
        <v>93</v>
      </c>
      <c r="B33" s="72"/>
      <c r="C33" s="72"/>
      <c r="D33" s="72"/>
      <c r="E33" s="72"/>
      <c r="F33" s="63">
        <f>SUM(F29:F32)</f>
        <v>350.25</v>
      </c>
      <c r="H33" s="7"/>
    </row>
    <row r="34" spans="1:10" ht="12.75" customHeight="1">
      <c r="A34" s="62" t="s">
        <v>94</v>
      </c>
      <c r="B34" s="72"/>
      <c r="C34" s="72"/>
      <c r="D34" s="72"/>
      <c r="E34" s="72"/>
      <c r="F34" s="72"/>
      <c r="G34" s="72"/>
      <c r="H34" s="70">
        <f>H32</f>
        <v>190</v>
      </c>
      <c r="I34" s="37"/>
      <c r="J34" s="37"/>
    </row>
    <row r="35" spans="1:10" ht="13.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0" s="37" customFormat="1" ht="23.25" customHeight="1" thickBot="1">
      <c r="A36" s="83" t="s">
        <v>106</v>
      </c>
      <c r="B36" s="83"/>
      <c r="C36" s="83"/>
      <c r="D36" s="83"/>
    </row>
    <row r="37" spans="1:10" s="37" customFormat="1" ht="26.25" customHeight="1" thickBot="1">
      <c r="A37" s="48" t="s">
        <v>6</v>
      </c>
      <c r="B37" s="48" t="s">
        <v>86</v>
      </c>
      <c r="C37" s="49" t="s">
        <v>87</v>
      </c>
      <c r="D37" s="48" t="s">
        <v>81</v>
      </c>
      <c r="E37" s="49" t="s">
        <v>7</v>
      </c>
      <c r="F37" s="49" t="s">
        <v>88</v>
      </c>
      <c r="G37" s="49" t="s">
        <v>89</v>
      </c>
      <c r="H37" s="49" t="s">
        <v>90</v>
      </c>
      <c r="I37" s="50" t="s">
        <v>91</v>
      </c>
      <c r="J37" s="51"/>
    </row>
    <row r="38" spans="1:10" s="37" customFormat="1" ht="14.1" customHeight="1" thickBot="1">
      <c r="A38" s="910">
        <v>4</v>
      </c>
      <c r="B38" s="48">
        <v>1</v>
      </c>
      <c r="C38" s="52">
        <v>85</v>
      </c>
      <c r="D38" s="53" t="s">
        <v>59</v>
      </c>
      <c r="E38" s="54">
        <v>1992</v>
      </c>
      <c r="F38" s="71">
        <v>78.5</v>
      </c>
      <c r="G38" s="52">
        <v>30</v>
      </c>
      <c r="H38" s="48">
        <f>G38</f>
        <v>30</v>
      </c>
      <c r="I38" s="55" t="s">
        <v>60</v>
      </c>
      <c r="J38" s="56"/>
    </row>
    <row r="39" spans="1:10" ht="14.1" customHeight="1">
      <c r="A39" s="911"/>
      <c r="B39" s="48">
        <v>2</v>
      </c>
      <c r="C39" s="82">
        <v>85</v>
      </c>
      <c r="D39" s="53" t="s">
        <v>55</v>
      </c>
      <c r="E39" s="54">
        <v>1983</v>
      </c>
      <c r="F39" s="84">
        <v>82.3</v>
      </c>
      <c r="G39" s="52">
        <v>39</v>
      </c>
      <c r="H39" s="48">
        <f>H38+G39</f>
        <v>69</v>
      </c>
      <c r="I39" s="55" t="s">
        <v>56</v>
      </c>
      <c r="J39" s="56"/>
    </row>
    <row r="40" spans="1:10" s="37" customFormat="1" ht="14.1" customHeight="1" thickBot="1">
      <c r="A40" s="911"/>
      <c r="B40" s="48">
        <v>3</v>
      </c>
      <c r="C40" s="82">
        <v>85</v>
      </c>
      <c r="D40" s="58" t="s">
        <v>57</v>
      </c>
      <c r="E40" s="31">
        <v>1993</v>
      </c>
      <c r="F40" s="85">
        <v>80.05</v>
      </c>
      <c r="G40" s="59">
        <v>39</v>
      </c>
      <c r="H40" s="48">
        <f>H39+G40</f>
        <v>108</v>
      </c>
      <c r="I40" s="60" t="s">
        <v>58</v>
      </c>
      <c r="J40" s="61"/>
    </row>
    <row r="41" spans="1:10" s="37" customFormat="1" ht="14.1" customHeight="1" thickBot="1">
      <c r="A41" s="911"/>
      <c r="B41" s="48">
        <v>4</v>
      </c>
      <c r="C41" s="82" t="s">
        <v>92</v>
      </c>
      <c r="D41" s="40" t="s">
        <v>61</v>
      </c>
      <c r="E41" s="17">
        <v>1965</v>
      </c>
      <c r="F41" s="86">
        <v>103.15</v>
      </c>
      <c r="G41" s="59">
        <v>40</v>
      </c>
      <c r="H41" s="48">
        <f>H40+G41</f>
        <v>148</v>
      </c>
      <c r="I41" s="60" t="s">
        <v>62</v>
      </c>
      <c r="J41" s="61"/>
    </row>
    <row r="42" spans="1:10" s="37" customFormat="1" ht="15.75" customHeight="1">
      <c r="A42" s="62" t="s">
        <v>93</v>
      </c>
      <c r="B42" s="62"/>
      <c r="C42" s="62"/>
      <c r="D42" s="62"/>
      <c r="E42" s="62"/>
      <c r="F42" s="87">
        <f>SUM(F38:F41)</f>
        <v>344</v>
      </c>
      <c r="H42" s="7"/>
    </row>
    <row r="43" spans="1:10" s="37" customFormat="1" ht="20.25" customHeight="1">
      <c r="A43" s="64" t="s">
        <v>94</v>
      </c>
      <c r="B43" s="64"/>
      <c r="C43" s="64"/>
      <c r="D43" s="64"/>
      <c r="E43" s="62"/>
      <c r="F43" s="88"/>
      <c r="G43" s="62"/>
      <c r="H43" s="65">
        <f>H41</f>
        <v>148</v>
      </c>
      <c r="I43" s="66"/>
    </row>
    <row r="44" spans="1:10" ht="13.5" customHeight="1">
      <c r="A44" s="77"/>
      <c r="B44" s="77"/>
      <c r="C44" s="77"/>
      <c r="D44" s="77"/>
      <c r="E44" s="77"/>
      <c r="F44" s="77"/>
      <c r="G44" s="72"/>
      <c r="H44" s="45"/>
      <c r="I44" s="37"/>
      <c r="J44" s="37"/>
    </row>
    <row r="45" spans="1:10" ht="21.75" customHeight="1"/>
    <row r="46" spans="1:10">
      <c r="A46" s="38" t="s">
        <v>15</v>
      </c>
      <c r="B46" s="38"/>
      <c r="C46" s="38"/>
      <c r="D46" s="4" t="s">
        <v>107</v>
      </c>
      <c r="E46" s="38"/>
      <c r="F46" s="5"/>
      <c r="G46" s="18" t="s">
        <v>99</v>
      </c>
      <c r="I46" s="23" t="s">
        <v>108</v>
      </c>
    </row>
    <row r="47" spans="1:10">
      <c r="A47" s="38"/>
      <c r="B47" s="38"/>
      <c r="C47" s="38"/>
      <c r="D47" s="38"/>
      <c r="E47" s="38"/>
      <c r="G47" s="18"/>
      <c r="I47" s="16"/>
    </row>
    <row r="48" spans="1:10">
      <c r="A48" s="38" t="s">
        <v>16</v>
      </c>
      <c r="B48" s="38"/>
      <c r="C48" s="38"/>
      <c r="D48" s="23" t="s">
        <v>110</v>
      </c>
      <c r="E48" s="38"/>
      <c r="F48" s="38"/>
      <c r="G48" s="18" t="s">
        <v>17</v>
      </c>
      <c r="I48" s="23" t="s">
        <v>109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CC0099"/>
  </sheetPr>
  <dimension ref="A1:AH109"/>
  <sheetViews>
    <sheetView view="pageLayout" topLeftCell="A31" zoomScale="86" zoomScaleNormal="55" zoomScaleSheetLayoutView="80" zoomScalePageLayoutView="86" workbookViewId="0">
      <selection sqref="A1:AF52"/>
    </sheetView>
  </sheetViews>
  <sheetFormatPr defaultColWidth="2.28515625" defaultRowHeight="12.75"/>
  <cols>
    <col min="1" max="1" width="10.28515625" customWidth="1"/>
    <col min="2" max="2" width="28.7109375" customWidth="1"/>
    <col min="3" max="3" width="6" style="8" customWidth="1"/>
    <col min="4" max="4" width="6.42578125" style="8" customWidth="1"/>
    <col min="5" max="5" width="5.7109375" style="8" customWidth="1"/>
    <col min="6" max="6" width="6.42578125" customWidth="1"/>
    <col min="7" max="7" width="4.7109375" style="8" customWidth="1"/>
    <col min="8" max="8" width="6.140625" customWidth="1"/>
    <col min="9" max="9" width="4.7109375" style="8" customWidth="1"/>
    <col min="10" max="10" width="6.7109375" customWidth="1"/>
    <col min="11" max="11" width="4.7109375" style="8" customWidth="1"/>
    <col min="12" max="12" width="4.7109375" customWidth="1"/>
    <col min="13" max="13" width="4.7109375" style="8" customWidth="1"/>
    <col min="14" max="14" width="4.7109375" customWidth="1"/>
    <col min="15" max="15" width="4.7109375" style="8" customWidth="1"/>
    <col min="16" max="16" width="4.7109375" customWidth="1"/>
    <col min="17" max="19" width="4.7109375" style="8" customWidth="1"/>
    <col min="20" max="20" width="4.7109375" customWidth="1"/>
    <col min="21" max="21" width="14.5703125" customWidth="1"/>
    <col min="22" max="22" width="4.7109375" style="8" customWidth="1"/>
    <col min="23" max="25" width="4.7109375" customWidth="1"/>
    <col min="26" max="26" width="4.7109375" style="8" customWidth="1"/>
    <col min="27" max="27" width="4.7109375" customWidth="1"/>
    <col min="28" max="28" width="4.7109375" style="8" customWidth="1"/>
    <col min="29" max="29" width="4.7109375" customWidth="1"/>
    <col min="30" max="30" width="4.7109375" style="8" customWidth="1"/>
    <col min="31" max="31" width="4.7109375" customWidth="1"/>
    <col min="32" max="32" width="8.42578125" style="107" customWidth="1"/>
    <col min="33" max="227" width="9.140625" customWidth="1"/>
    <col min="228" max="228" width="5.5703125" customWidth="1"/>
    <col min="229" max="229" width="26.140625" customWidth="1"/>
    <col min="230" max="230" width="3.140625" customWidth="1"/>
    <col min="231" max="231" width="1.5703125" customWidth="1"/>
    <col min="232" max="232" width="0" hidden="1" customWidth="1"/>
    <col min="233" max="233" width="3.140625" customWidth="1"/>
    <col min="234" max="234" width="2.28515625" customWidth="1"/>
    <col min="235" max="235" width="0.7109375" customWidth="1"/>
    <col min="236" max="236" width="3.5703125" customWidth="1"/>
    <col min="237" max="237" width="1.140625" customWidth="1"/>
    <col min="238" max="238" width="3.140625" customWidth="1"/>
    <col min="239" max="239" width="2.85546875" customWidth="1"/>
    <col min="240" max="241" width="2.28515625" customWidth="1"/>
    <col min="242" max="242" width="2.7109375" customWidth="1"/>
  </cols>
  <sheetData>
    <row r="1" spans="1:34" s="37" customFormat="1">
      <c r="A1" s="880" t="s">
        <v>30</v>
      </c>
      <c r="B1" s="880"/>
      <c r="C1" s="880"/>
      <c r="D1" s="880"/>
      <c r="E1" s="880"/>
      <c r="F1" s="880"/>
      <c r="G1" s="880"/>
      <c r="H1" s="880"/>
      <c r="I1" s="880"/>
      <c r="J1" s="880"/>
      <c r="K1" s="880"/>
      <c r="L1" s="880"/>
      <c r="M1" s="880"/>
      <c r="N1" s="880"/>
      <c r="O1" s="880"/>
      <c r="P1" s="880"/>
      <c r="Q1" s="880"/>
      <c r="R1" s="880"/>
      <c r="S1" s="880"/>
      <c r="T1" s="880"/>
      <c r="U1" s="880"/>
      <c r="V1" s="880"/>
      <c r="W1" s="880"/>
      <c r="X1" s="880"/>
      <c r="Y1" s="880"/>
      <c r="Z1" s="880"/>
      <c r="AA1" s="880"/>
      <c r="AB1" s="880"/>
      <c r="AC1" s="880"/>
      <c r="AD1" s="880"/>
      <c r="AE1" s="880"/>
      <c r="AF1" s="880"/>
    </row>
    <row r="2" spans="1:34" s="37" customFormat="1">
      <c r="A2" s="880" t="s">
        <v>117</v>
      </c>
      <c r="B2" s="880"/>
      <c r="C2" s="880"/>
      <c r="D2" s="880"/>
      <c r="E2" s="880"/>
      <c r="F2" s="880"/>
      <c r="G2" s="880"/>
      <c r="H2" s="880"/>
      <c r="I2" s="880"/>
      <c r="J2" s="880"/>
      <c r="K2" s="880"/>
      <c r="L2" s="880"/>
      <c r="M2" s="880"/>
      <c r="N2" s="880"/>
      <c r="O2" s="880"/>
      <c r="P2" s="880"/>
      <c r="Q2" s="880"/>
      <c r="R2" s="880"/>
      <c r="S2" s="880"/>
      <c r="T2" s="880"/>
      <c r="U2" s="880"/>
      <c r="V2" s="880"/>
      <c r="W2" s="880"/>
      <c r="X2" s="880"/>
      <c r="Y2" s="880"/>
      <c r="Z2" s="880"/>
      <c r="AA2" s="880"/>
      <c r="AB2" s="880"/>
      <c r="AC2" s="880"/>
      <c r="AD2" s="880"/>
      <c r="AE2" s="880"/>
      <c r="AF2" s="880"/>
    </row>
    <row r="3" spans="1:34" s="37" customFormat="1" ht="12.75" customHeight="1">
      <c r="A3" s="880" t="s">
        <v>159</v>
      </c>
      <c r="B3" s="880"/>
      <c r="C3" s="880"/>
      <c r="D3" s="880"/>
      <c r="E3" s="880"/>
      <c r="F3" s="880"/>
      <c r="G3" s="880"/>
      <c r="H3" s="880"/>
      <c r="I3" s="880"/>
      <c r="J3" s="880"/>
      <c r="K3" s="880"/>
      <c r="L3" s="880"/>
      <c r="M3" s="880"/>
      <c r="N3" s="880"/>
      <c r="O3" s="880"/>
      <c r="P3" s="880"/>
      <c r="Q3" s="880"/>
      <c r="R3" s="880"/>
      <c r="S3" s="880"/>
      <c r="T3" s="880"/>
      <c r="U3" s="880"/>
      <c r="V3" s="880"/>
      <c r="W3" s="880"/>
      <c r="X3" s="880"/>
      <c r="Y3" s="880"/>
      <c r="Z3" s="880"/>
      <c r="AA3" s="880"/>
      <c r="AB3" s="880"/>
      <c r="AC3" s="880"/>
      <c r="AD3" s="880"/>
      <c r="AE3" s="880"/>
      <c r="AF3" s="880"/>
    </row>
    <row r="4" spans="1:34" s="37" customFormat="1">
      <c r="A4" s="880" t="s">
        <v>160</v>
      </c>
      <c r="B4" s="880"/>
      <c r="C4" s="880"/>
      <c r="D4" s="880"/>
      <c r="E4" s="880"/>
      <c r="F4" s="880"/>
      <c r="G4" s="880"/>
      <c r="H4" s="880"/>
      <c r="I4" s="880"/>
      <c r="J4" s="880"/>
      <c r="K4" s="880"/>
      <c r="L4" s="880"/>
      <c r="M4" s="880"/>
      <c r="N4" s="880"/>
      <c r="O4" s="880"/>
      <c r="P4" s="880"/>
      <c r="Q4" s="880"/>
      <c r="R4" s="880"/>
      <c r="S4" s="880"/>
      <c r="T4" s="880"/>
      <c r="U4" s="880"/>
      <c r="V4" s="880"/>
      <c r="W4" s="880"/>
      <c r="X4" s="880"/>
      <c r="Y4" s="880"/>
      <c r="Z4" s="880"/>
      <c r="AA4" s="880"/>
      <c r="AB4" s="880"/>
      <c r="AC4" s="880"/>
      <c r="AD4" s="880"/>
      <c r="AE4" s="880"/>
      <c r="AF4" s="880"/>
    </row>
    <row r="5" spans="1:34" s="37" customFormat="1">
      <c r="A5" s="924"/>
      <c r="B5" s="924"/>
      <c r="C5" s="924"/>
      <c r="D5" s="924"/>
      <c r="E5" s="924"/>
      <c r="F5" s="924"/>
      <c r="G5" s="924"/>
      <c r="H5" s="924"/>
      <c r="I5" s="924"/>
      <c r="J5" s="924"/>
      <c r="K5" s="924"/>
      <c r="L5" s="924"/>
      <c r="M5" s="924"/>
      <c r="N5" s="924"/>
      <c r="O5" s="234"/>
      <c r="P5" s="119"/>
      <c r="Q5" s="234"/>
      <c r="R5" s="234"/>
      <c r="S5" s="234"/>
      <c r="T5" s="119"/>
      <c r="U5" s="119"/>
      <c r="V5" s="119"/>
      <c r="W5" s="119"/>
      <c r="X5" s="119"/>
      <c r="Y5" s="119"/>
      <c r="Z5" s="234"/>
      <c r="AA5" s="119"/>
      <c r="AB5" s="234"/>
      <c r="AC5" s="119"/>
      <c r="AD5" s="234"/>
      <c r="AE5" s="119"/>
      <c r="AF5" s="134"/>
    </row>
    <row r="6" spans="1:34" s="37" customFormat="1" ht="18" customHeight="1">
      <c r="A6" s="925" t="s">
        <v>104</v>
      </c>
      <c r="B6" s="925"/>
      <c r="C6" s="925"/>
      <c r="D6" s="925"/>
      <c r="E6" s="925"/>
      <c r="F6" s="925"/>
      <c r="G6" s="925"/>
      <c r="H6" s="925"/>
      <c r="I6" s="925"/>
      <c r="J6" s="925"/>
      <c r="K6" s="925"/>
      <c r="L6" s="925"/>
      <c r="M6" s="925"/>
      <c r="N6" s="925"/>
      <c r="O6" s="925"/>
      <c r="P6" s="925"/>
      <c r="Q6" s="925"/>
      <c r="R6" s="925"/>
      <c r="S6" s="925"/>
      <c r="T6" s="925"/>
      <c r="U6" s="925"/>
      <c r="V6" s="925"/>
      <c r="W6" s="925"/>
      <c r="X6" s="925"/>
      <c r="Y6" s="925"/>
      <c r="Z6" s="925"/>
      <c r="AA6" s="925"/>
      <c r="AB6" s="925"/>
      <c r="AC6" s="925"/>
      <c r="AD6" s="925"/>
      <c r="AE6" s="925"/>
      <c r="AF6" s="925"/>
    </row>
    <row r="7" spans="1:34" s="37" customFormat="1" ht="15.75">
      <c r="A7" s="835"/>
      <c r="B7" s="835"/>
      <c r="C7" s="835"/>
      <c r="D7" s="851" t="s">
        <v>309</v>
      </c>
      <c r="E7" s="851"/>
      <c r="F7" s="851"/>
      <c r="G7" s="851"/>
      <c r="H7" s="851"/>
      <c r="I7" s="851"/>
      <c r="J7" s="851"/>
      <c r="K7" s="851"/>
      <c r="L7" s="851"/>
      <c r="M7" s="851"/>
      <c r="N7" s="851"/>
      <c r="O7" s="851"/>
      <c r="P7" s="851"/>
      <c r="Q7" s="851"/>
      <c r="R7" s="851"/>
      <c r="S7" s="851"/>
      <c r="T7" s="851"/>
      <c r="U7" s="851"/>
      <c r="V7" s="851"/>
      <c r="W7" s="851"/>
      <c r="X7" s="851"/>
      <c r="Y7" s="851"/>
      <c r="Z7" s="851"/>
      <c r="AA7" s="851"/>
      <c r="AB7" s="236"/>
      <c r="AC7" s="119"/>
      <c r="AD7" s="234"/>
      <c r="AE7" s="119"/>
      <c r="AF7" s="250"/>
    </row>
    <row r="8" spans="1:34" s="37" customFormat="1" ht="15.6" customHeight="1">
      <c r="A8" s="835" t="s">
        <v>308</v>
      </c>
      <c r="B8" s="835"/>
      <c r="C8" s="835"/>
      <c r="D8" s="926" t="s">
        <v>433</v>
      </c>
      <c r="E8" s="926"/>
      <c r="F8" s="926"/>
      <c r="G8" s="926"/>
      <c r="H8" s="926"/>
      <c r="I8" s="926"/>
      <c r="J8" s="926"/>
      <c r="K8" s="926"/>
      <c r="L8" s="926"/>
      <c r="M8" s="926"/>
      <c r="N8" s="926"/>
      <c r="O8" s="926"/>
      <c r="P8" s="926"/>
      <c r="Q8" s="926"/>
      <c r="R8" s="926"/>
      <c r="S8" s="926"/>
      <c r="T8" s="926"/>
      <c r="U8" s="926"/>
      <c r="V8" s="926"/>
      <c r="W8" s="926"/>
      <c r="X8" s="926"/>
      <c r="Y8" s="926"/>
      <c r="Z8" s="835" t="s">
        <v>158</v>
      </c>
      <c r="AA8" s="835"/>
      <c r="AB8" s="835"/>
      <c r="AC8" s="835"/>
      <c r="AD8" s="835"/>
      <c r="AE8" s="835"/>
      <c r="AF8" s="835"/>
    </row>
    <row r="9" spans="1:34" s="37" customFormat="1" ht="13.9" customHeight="1" thickBot="1">
      <c r="A9" s="191"/>
      <c r="B9" s="191"/>
      <c r="C9" s="191"/>
      <c r="D9" s="191"/>
      <c r="E9" s="282"/>
      <c r="F9" s="280"/>
      <c r="G9" s="280"/>
      <c r="H9" s="280"/>
      <c r="I9" s="280"/>
      <c r="J9" s="280"/>
      <c r="K9" s="280"/>
      <c r="L9" s="280"/>
      <c r="M9" s="923" t="s">
        <v>80</v>
      </c>
      <c r="N9" s="923"/>
      <c r="O9" s="149"/>
      <c r="P9" s="149"/>
      <c r="Q9" s="149"/>
      <c r="R9" s="149"/>
      <c r="S9" s="149"/>
      <c r="T9" s="149"/>
      <c r="U9" s="149"/>
      <c r="V9" s="237"/>
      <c r="W9" s="237"/>
      <c r="X9" s="237"/>
      <c r="Y9" s="238"/>
      <c r="Z9" s="238"/>
      <c r="AA9" s="134"/>
      <c r="AB9" s="134"/>
      <c r="AC9" s="134"/>
      <c r="AD9" s="234"/>
      <c r="AE9" s="119"/>
      <c r="AF9" s="134"/>
    </row>
    <row r="10" spans="1:34" s="37" customFormat="1" ht="33" customHeight="1" thickBot="1">
      <c r="A10" s="942" t="s">
        <v>170</v>
      </c>
      <c r="B10" s="944" t="s">
        <v>171</v>
      </c>
      <c r="C10" s="939" t="s">
        <v>174</v>
      </c>
      <c r="D10" s="940"/>
      <c r="E10" s="940"/>
      <c r="F10" s="941"/>
      <c r="G10" s="946" t="s">
        <v>416</v>
      </c>
      <c r="H10" s="940"/>
      <c r="I10" s="940"/>
      <c r="J10" s="947"/>
      <c r="K10" s="927" t="s">
        <v>172</v>
      </c>
      <c r="L10" s="928"/>
      <c r="M10" s="928"/>
      <c r="N10" s="928"/>
      <c r="O10" s="928"/>
      <c r="P10" s="928"/>
      <c r="Q10" s="928"/>
      <c r="R10" s="928"/>
      <c r="S10" s="929"/>
      <c r="T10" s="929"/>
      <c r="U10" s="444" t="s">
        <v>211</v>
      </c>
      <c r="V10" s="927" t="s">
        <v>173</v>
      </c>
      <c r="W10" s="928"/>
      <c r="X10" s="928"/>
      <c r="Y10" s="928"/>
      <c r="Z10" s="928"/>
      <c r="AA10" s="928"/>
      <c r="AB10" s="928"/>
      <c r="AC10" s="928"/>
      <c r="AD10" s="929"/>
      <c r="AE10" s="929"/>
      <c r="AF10" s="936" t="s">
        <v>212</v>
      </c>
    </row>
    <row r="11" spans="1:34" ht="16.149999999999999" customHeight="1" thickBot="1">
      <c r="A11" s="943"/>
      <c r="B11" s="945"/>
      <c r="C11" s="930">
        <v>63</v>
      </c>
      <c r="D11" s="931"/>
      <c r="E11" s="932" t="s">
        <v>175</v>
      </c>
      <c r="F11" s="933"/>
      <c r="G11" s="934">
        <v>63</v>
      </c>
      <c r="H11" s="938"/>
      <c r="I11" s="934" t="s">
        <v>175</v>
      </c>
      <c r="J11" s="931"/>
      <c r="K11" s="930">
        <v>63</v>
      </c>
      <c r="L11" s="931"/>
      <c r="M11" s="934">
        <v>68</v>
      </c>
      <c r="N11" s="931"/>
      <c r="O11" s="934">
        <v>73</v>
      </c>
      <c r="P11" s="931"/>
      <c r="Q11" s="934">
        <v>85</v>
      </c>
      <c r="R11" s="931"/>
      <c r="S11" s="934" t="s">
        <v>92</v>
      </c>
      <c r="T11" s="931"/>
      <c r="U11" s="253" t="s">
        <v>210</v>
      </c>
      <c r="V11" s="930">
        <v>63</v>
      </c>
      <c r="W11" s="931"/>
      <c r="X11" s="932">
        <v>68</v>
      </c>
      <c r="Y11" s="933"/>
      <c r="Z11" s="934">
        <v>73</v>
      </c>
      <c r="AA11" s="931"/>
      <c r="AB11" s="934">
        <v>85</v>
      </c>
      <c r="AC11" s="931"/>
      <c r="AD11" s="934" t="s">
        <v>92</v>
      </c>
      <c r="AE11" s="931"/>
      <c r="AF11" s="937"/>
    </row>
    <row r="12" spans="1:34" s="16" customFormat="1" ht="16.149999999999999" customHeight="1">
      <c r="A12" s="369">
        <v>1</v>
      </c>
      <c r="B12" s="703" t="s">
        <v>177</v>
      </c>
      <c r="C12" s="704">
        <v>20</v>
      </c>
      <c r="D12" s="705"/>
      <c r="E12" s="706">
        <v>20</v>
      </c>
      <c r="F12" s="707"/>
      <c r="G12" s="705">
        <v>20</v>
      </c>
      <c r="H12" s="708"/>
      <c r="I12" s="706">
        <v>20</v>
      </c>
      <c r="J12" s="707"/>
      <c r="K12" s="704"/>
      <c r="L12" s="705"/>
      <c r="M12" s="706">
        <v>12</v>
      </c>
      <c r="N12" s="705"/>
      <c r="O12" s="706"/>
      <c r="P12" s="705"/>
      <c r="Q12" s="706">
        <v>14</v>
      </c>
      <c r="R12" s="705">
        <v>10</v>
      </c>
      <c r="S12" s="706">
        <v>16</v>
      </c>
      <c r="T12" s="705">
        <v>12</v>
      </c>
      <c r="U12" s="709">
        <v>14</v>
      </c>
      <c r="V12" s="704"/>
      <c r="W12" s="705"/>
      <c r="X12" s="706">
        <v>15</v>
      </c>
      <c r="Y12" s="708"/>
      <c r="Z12" s="705">
        <v>20</v>
      </c>
      <c r="AA12" s="705"/>
      <c r="AB12" s="706">
        <v>14</v>
      </c>
      <c r="AC12" s="705">
        <v>13</v>
      </c>
      <c r="AD12" s="706">
        <v>18</v>
      </c>
      <c r="AE12" s="705"/>
      <c r="AF12" s="710">
        <f t="shared" ref="AF12:AF35" si="0">SUM(C12:AE12)</f>
        <v>238</v>
      </c>
      <c r="AG12" s="368"/>
      <c r="AH12" s="368"/>
    </row>
    <row r="13" spans="1:34" s="16" customFormat="1" ht="16.149999999999999" customHeight="1">
      <c r="A13" s="369">
        <v>2</v>
      </c>
      <c r="B13" s="703" t="s">
        <v>176</v>
      </c>
      <c r="C13" s="711">
        <v>18</v>
      </c>
      <c r="D13" s="712"/>
      <c r="E13" s="713"/>
      <c r="F13" s="714"/>
      <c r="G13" s="712">
        <v>16</v>
      </c>
      <c r="H13" s="715"/>
      <c r="I13" s="713"/>
      <c r="J13" s="714"/>
      <c r="K13" s="711">
        <v>18</v>
      </c>
      <c r="L13" s="712">
        <v>15</v>
      </c>
      <c r="M13" s="713"/>
      <c r="N13" s="712"/>
      <c r="O13" s="713">
        <v>18</v>
      </c>
      <c r="P13" s="712"/>
      <c r="Q13" s="713">
        <v>20</v>
      </c>
      <c r="R13" s="712"/>
      <c r="S13" s="713"/>
      <c r="T13" s="712"/>
      <c r="U13" s="716">
        <v>16</v>
      </c>
      <c r="V13" s="711">
        <v>20</v>
      </c>
      <c r="W13" s="712">
        <v>18</v>
      </c>
      <c r="X13" s="713"/>
      <c r="Y13" s="715"/>
      <c r="Z13" s="713">
        <v>18</v>
      </c>
      <c r="AA13" s="712"/>
      <c r="AB13" s="713">
        <v>11</v>
      </c>
      <c r="AC13" s="712"/>
      <c r="AD13" s="713">
        <v>20</v>
      </c>
      <c r="AE13" s="712"/>
      <c r="AF13" s="717">
        <f t="shared" si="0"/>
        <v>208</v>
      </c>
      <c r="AG13" s="368"/>
      <c r="AH13" s="368"/>
    </row>
    <row r="14" spans="1:34" s="16" customFormat="1" ht="16.149999999999999" customHeight="1">
      <c r="A14" s="369">
        <v>3</v>
      </c>
      <c r="B14" s="703" t="s">
        <v>180</v>
      </c>
      <c r="C14" s="711"/>
      <c r="D14" s="712"/>
      <c r="E14" s="713">
        <v>14</v>
      </c>
      <c r="F14" s="714"/>
      <c r="G14" s="712">
        <v>11</v>
      </c>
      <c r="H14" s="715"/>
      <c r="I14" s="713">
        <v>18</v>
      </c>
      <c r="J14" s="714"/>
      <c r="K14" s="711">
        <v>20</v>
      </c>
      <c r="L14" s="712">
        <v>28</v>
      </c>
      <c r="M14" s="713"/>
      <c r="N14" s="712"/>
      <c r="O14" s="713">
        <v>14</v>
      </c>
      <c r="P14" s="712"/>
      <c r="Q14" s="713"/>
      <c r="R14" s="712"/>
      <c r="S14" s="713">
        <v>11</v>
      </c>
      <c r="T14" s="712"/>
      <c r="U14" s="716">
        <v>18</v>
      </c>
      <c r="V14" s="711">
        <v>14</v>
      </c>
      <c r="W14" s="712"/>
      <c r="X14" s="713"/>
      <c r="Y14" s="712"/>
      <c r="Z14" s="713">
        <v>14</v>
      </c>
      <c r="AA14" s="712">
        <v>13</v>
      </c>
      <c r="AB14" s="713"/>
      <c r="AC14" s="712"/>
      <c r="AD14" s="713">
        <v>16</v>
      </c>
      <c r="AE14" s="712"/>
      <c r="AF14" s="717">
        <f t="shared" si="0"/>
        <v>191</v>
      </c>
      <c r="AG14" s="368"/>
      <c r="AH14" s="368"/>
    </row>
    <row r="15" spans="1:34" s="16" customFormat="1" ht="16.149999999999999" customHeight="1">
      <c r="A15" s="369">
        <v>4</v>
      </c>
      <c r="B15" s="703" t="s">
        <v>35</v>
      </c>
      <c r="C15" s="711"/>
      <c r="D15" s="712"/>
      <c r="E15" s="713"/>
      <c r="F15" s="714"/>
      <c r="G15" s="712">
        <v>12</v>
      </c>
      <c r="H15" s="715"/>
      <c r="I15" s="713"/>
      <c r="J15" s="714"/>
      <c r="K15" s="711">
        <v>13</v>
      </c>
      <c r="L15" s="712"/>
      <c r="M15" s="713">
        <v>20</v>
      </c>
      <c r="N15" s="712"/>
      <c r="O15" s="713"/>
      <c r="P15" s="712"/>
      <c r="Q15" s="713">
        <v>12</v>
      </c>
      <c r="R15" s="712"/>
      <c r="S15" s="713"/>
      <c r="T15" s="712"/>
      <c r="U15" s="716"/>
      <c r="V15" s="711">
        <v>16</v>
      </c>
      <c r="W15" s="712"/>
      <c r="X15" s="713">
        <v>18</v>
      </c>
      <c r="Y15" s="712"/>
      <c r="Z15" s="713"/>
      <c r="AA15" s="712"/>
      <c r="AB15" s="713">
        <v>20</v>
      </c>
      <c r="AC15" s="712">
        <v>16</v>
      </c>
      <c r="AD15" s="713"/>
      <c r="AE15" s="712"/>
      <c r="AF15" s="717">
        <f t="shared" si="0"/>
        <v>127</v>
      </c>
      <c r="AG15" s="368"/>
      <c r="AH15" s="368"/>
    </row>
    <row r="16" spans="1:34" s="16" customFormat="1" ht="16.149999999999999" customHeight="1">
      <c r="A16" s="369">
        <v>5</v>
      </c>
      <c r="B16" s="703" t="s">
        <v>178</v>
      </c>
      <c r="C16" s="711">
        <v>14</v>
      </c>
      <c r="D16" s="712"/>
      <c r="E16" s="713">
        <v>18</v>
      </c>
      <c r="F16" s="714"/>
      <c r="G16" s="712">
        <v>14</v>
      </c>
      <c r="H16" s="715"/>
      <c r="I16" s="713"/>
      <c r="J16" s="714"/>
      <c r="K16" s="711"/>
      <c r="L16" s="712"/>
      <c r="M16" s="713">
        <v>13</v>
      </c>
      <c r="N16" s="712"/>
      <c r="O16" s="713"/>
      <c r="P16" s="712"/>
      <c r="Q16" s="713"/>
      <c r="R16" s="712"/>
      <c r="S16" s="713">
        <v>13</v>
      </c>
      <c r="T16" s="712"/>
      <c r="U16" s="716">
        <v>15</v>
      </c>
      <c r="V16" s="711"/>
      <c r="W16" s="712"/>
      <c r="X16" s="713"/>
      <c r="Y16" s="712"/>
      <c r="Z16" s="713"/>
      <c r="AA16" s="712"/>
      <c r="AB16" s="713">
        <v>15</v>
      </c>
      <c r="AC16" s="712"/>
      <c r="AD16" s="713">
        <v>14</v>
      </c>
      <c r="AE16" s="712"/>
      <c r="AF16" s="717">
        <f t="shared" si="0"/>
        <v>116</v>
      </c>
      <c r="AG16" s="368"/>
      <c r="AH16" s="368"/>
    </row>
    <row r="17" spans="1:34" s="16" customFormat="1" ht="16.149999999999999" customHeight="1">
      <c r="A17" s="369">
        <v>6</v>
      </c>
      <c r="B17" s="718" t="s">
        <v>202</v>
      </c>
      <c r="C17" s="711">
        <v>12</v>
      </c>
      <c r="D17" s="712"/>
      <c r="E17" s="713"/>
      <c r="F17" s="714"/>
      <c r="G17" s="712">
        <v>6</v>
      </c>
      <c r="H17" s="715"/>
      <c r="I17" s="713"/>
      <c r="J17" s="714"/>
      <c r="K17" s="711"/>
      <c r="L17" s="712"/>
      <c r="M17" s="713">
        <v>18</v>
      </c>
      <c r="N17" s="712"/>
      <c r="O17" s="713">
        <v>20</v>
      </c>
      <c r="P17" s="712"/>
      <c r="Q17" s="713">
        <v>9</v>
      </c>
      <c r="R17" s="712"/>
      <c r="S17" s="713"/>
      <c r="T17" s="712"/>
      <c r="U17" s="716">
        <v>13</v>
      </c>
      <c r="V17" s="711"/>
      <c r="W17" s="712"/>
      <c r="X17" s="713">
        <v>20</v>
      </c>
      <c r="Y17" s="712"/>
      <c r="Z17" s="713"/>
      <c r="AA17" s="712"/>
      <c r="AB17" s="713">
        <v>12</v>
      </c>
      <c r="AC17" s="712"/>
      <c r="AD17" s="713"/>
      <c r="AE17" s="712"/>
      <c r="AF17" s="717">
        <f t="shared" si="0"/>
        <v>110</v>
      </c>
      <c r="AG17" s="368"/>
      <c r="AH17" s="368"/>
    </row>
    <row r="18" spans="1:34" s="16" customFormat="1" ht="16.149999999999999" customHeight="1">
      <c r="A18" s="369">
        <v>7</v>
      </c>
      <c r="B18" s="718" t="s">
        <v>193</v>
      </c>
      <c r="C18" s="711"/>
      <c r="D18" s="712"/>
      <c r="E18" s="713"/>
      <c r="F18" s="714"/>
      <c r="G18" s="712"/>
      <c r="H18" s="715"/>
      <c r="I18" s="713">
        <v>16</v>
      </c>
      <c r="J18" s="714">
        <v>15</v>
      </c>
      <c r="K18" s="711">
        <v>10</v>
      </c>
      <c r="L18" s="712">
        <v>9</v>
      </c>
      <c r="M18" s="713"/>
      <c r="N18" s="712"/>
      <c r="O18" s="713">
        <v>12</v>
      </c>
      <c r="P18" s="712"/>
      <c r="Q18" s="713"/>
      <c r="R18" s="712"/>
      <c r="S18" s="713"/>
      <c r="T18" s="712"/>
      <c r="U18" s="716">
        <v>11</v>
      </c>
      <c r="V18" s="711"/>
      <c r="W18" s="712"/>
      <c r="X18" s="713"/>
      <c r="Y18" s="712"/>
      <c r="Z18" s="713"/>
      <c r="AA18" s="712"/>
      <c r="AB18" s="713">
        <v>18</v>
      </c>
      <c r="AC18" s="712">
        <v>7</v>
      </c>
      <c r="AD18" s="713"/>
      <c r="AE18" s="712"/>
      <c r="AF18" s="717">
        <f t="shared" si="0"/>
        <v>98</v>
      </c>
      <c r="AG18" s="368"/>
      <c r="AH18" s="368"/>
    </row>
    <row r="19" spans="1:34" s="16" customFormat="1" ht="16.149999999999999" customHeight="1">
      <c r="A19" s="369">
        <v>8</v>
      </c>
      <c r="B19" s="718" t="s">
        <v>195</v>
      </c>
      <c r="C19" s="711"/>
      <c r="D19" s="712"/>
      <c r="E19" s="713">
        <v>15</v>
      </c>
      <c r="F19" s="714"/>
      <c r="G19" s="712"/>
      <c r="H19" s="715"/>
      <c r="I19" s="713">
        <v>12</v>
      </c>
      <c r="J19" s="714"/>
      <c r="K19" s="711"/>
      <c r="L19" s="712"/>
      <c r="M19" s="713"/>
      <c r="N19" s="712"/>
      <c r="O19" s="713"/>
      <c r="P19" s="712"/>
      <c r="Q19" s="713"/>
      <c r="R19" s="712"/>
      <c r="S19" s="713">
        <v>15</v>
      </c>
      <c r="T19" s="712">
        <v>14</v>
      </c>
      <c r="U19" s="716"/>
      <c r="V19" s="711"/>
      <c r="W19" s="712"/>
      <c r="X19" s="713"/>
      <c r="Y19" s="712"/>
      <c r="Z19" s="713"/>
      <c r="AA19" s="712"/>
      <c r="AB19" s="713"/>
      <c r="AC19" s="712"/>
      <c r="AD19" s="713">
        <v>15</v>
      </c>
      <c r="AE19" s="712">
        <v>13</v>
      </c>
      <c r="AF19" s="717">
        <f t="shared" si="0"/>
        <v>84</v>
      </c>
      <c r="AG19" s="368"/>
      <c r="AH19" s="368"/>
    </row>
    <row r="20" spans="1:34" s="16" customFormat="1" ht="16.149999999999999" customHeight="1">
      <c r="A20" s="369">
        <v>9</v>
      </c>
      <c r="B20" s="703" t="s">
        <v>179</v>
      </c>
      <c r="C20" s="711"/>
      <c r="D20" s="712"/>
      <c r="E20" s="713"/>
      <c r="F20" s="714"/>
      <c r="G20" s="712"/>
      <c r="H20" s="715"/>
      <c r="I20" s="713"/>
      <c r="J20" s="714"/>
      <c r="K20" s="711"/>
      <c r="L20" s="712"/>
      <c r="M20" s="713"/>
      <c r="N20" s="712"/>
      <c r="O20" s="713">
        <v>15</v>
      </c>
      <c r="P20" s="712">
        <v>13</v>
      </c>
      <c r="Q20" s="713">
        <v>11</v>
      </c>
      <c r="R20" s="712"/>
      <c r="S20" s="713"/>
      <c r="T20" s="712"/>
      <c r="U20" s="716">
        <v>12</v>
      </c>
      <c r="V20" s="711"/>
      <c r="W20" s="712"/>
      <c r="X20" s="713"/>
      <c r="Y20" s="712"/>
      <c r="Z20" s="713">
        <v>15</v>
      </c>
      <c r="AA20" s="712"/>
      <c r="AB20" s="713"/>
      <c r="AC20" s="712"/>
      <c r="AD20" s="713"/>
      <c r="AE20" s="712"/>
      <c r="AF20" s="717">
        <f t="shared" si="0"/>
        <v>66</v>
      </c>
      <c r="AG20" s="368"/>
      <c r="AH20" s="368"/>
    </row>
    <row r="21" spans="1:34" s="16" customFormat="1" ht="16.149999999999999" customHeight="1">
      <c r="A21" s="369">
        <v>10</v>
      </c>
      <c r="B21" s="718" t="s">
        <v>348</v>
      </c>
      <c r="C21" s="711"/>
      <c r="D21" s="712"/>
      <c r="E21" s="713">
        <v>13</v>
      </c>
      <c r="F21" s="714"/>
      <c r="G21" s="712"/>
      <c r="H21" s="715"/>
      <c r="I21" s="713"/>
      <c r="J21" s="714"/>
      <c r="K21" s="711"/>
      <c r="L21" s="712"/>
      <c r="M21" s="713"/>
      <c r="N21" s="712"/>
      <c r="O21" s="713"/>
      <c r="P21" s="712"/>
      <c r="Q21" s="713">
        <v>15</v>
      </c>
      <c r="R21" s="712"/>
      <c r="S21" s="713"/>
      <c r="T21" s="712"/>
      <c r="U21" s="716">
        <v>20</v>
      </c>
      <c r="V21" s="711"/>
      <c r="W21" s="712"/>
      <c r="X21" s="713"/>
      <c r="Y21" s="712"/>
      <c r="Z21" s="713">
        <v>10</v>
      </c>
      <c r="AA21" s="712"/>
      <c r="AB21" s="713"/>
      <c r="AC21" s="712"/>
      <c r="AD21" s="713"/>
      <c r="AE21" s="712"/>
      <c r="AF21" s="717">
        <f t="shared" si="0"/>
        <v>58</v>
      </c>
      <c r="AG21" s="368"/>
      <c r="AH21" s="368"/>
    </row>
    <row r="22" spans="1:34" s="16" customFormat="1" ht="16.149999999999999" customHeight="1">
      <c r="A22" s="369">
        <v>11</v>
      </c>
      <c r="B22" s="718" t="s">
        <v>201</v>
      </c>
      <c r="C22" s="711"/>
      <c r="D22" s="712"/>
      <c r="E22" s="713"/>
      <c r="F22" s="714"/>
      <c r="G22" s="712"/>
      <c r="H22" s="715"/>
      <c r="I22" s="713"/>
      <c r="J22" s="714"/>
      <c r="K22" s="711"/>
      <c r="L22" s="712"/>
      <c r="M22" s="713">
        <v>14</v>
      </c>
      <c r="N22" s="712"/>
      <c r="O22" s="713"/>
      <c r="P22" s="712"/>
      <c r="Q22" s="713"/>
      <c r="R22" s="712"/>
      <c r="S22" s="713">
        <v>20</v>
      </c>
      <c r="T22" s="712"/>
      <c r="U22" s="716"/>
      <c r="V22" s="711"/>
      <c r="W22" s="712"/>
      <c r="X22" s="713">
        <v>16</v>
      </c>
      <c r="Y22" s="712"/>
      <c r="Z22" s="713"/>
      <c r="AA22" s="712"/>
      <c r="AB22" s="713"/>
      <c r="AC22" s="712"/>
      <c r="AD22" s="713"/>
      <c r="AE22" s="712"/>
      <c r="AF22" s="717">
        <f t="shared" si="0"/>
        <v>50</v>
      </c>
      <c r="AG22" s="368"/>
      <c r="AH22" s="368"/>
    </row>
    <row r="23" spans="1:34" s="16" customFormat="1" ht="16.149999999999999" customHeight="1">
      <c r="A23" s="369">
        <v>12</v>
      </c>
      <c r="B23" s="718" t="s">
        <v>199</v>
      </c>
      <c r="C23" s="711">
        <v>13</v>
      </c>
      <c r="D23" s="712"/>
      <c r="E23" s="713"/>
      <c r="F23" s="714"/>
      <c r="G23" s="712"/>
      <c r="H23" s="715"/>
      <c r="I23" s="713"/>
      <c r="J23" s="714"/>
      <c r="K23" s="711"/>
      <c r="L23" s="712"/>
      <c r="M23" s="713">
        <v>15</v>
      </c>
      <c r="N23" s="712"/>
      <c r="O23" s="713"/>
      <c r="P23" s="712"/>
      <c r="Q23" s="713"/>
      <c r="R23" s="712"/>
      <c r="S23" s="713"/>
      <c r="T23" s="712"/>
      <c r="U23" s="716"/>
      <c r="V23" s="711"/>
      <c r="W23" s="712"/>
      <c r="X23" s="713"/>
      <c r="Y23" s="712"/>
      <c r="Z23" s="713"/>
      <c r="AA23" s="712"/>
      <c r="AB23" s="713"/>
      <c r="AC23" s="712"/>
      <c r="AD23" s="713">
        <v>11</v>
      </c>
      <c r="AE23" s="712"/>
      <c r="AF23" s="717">
        <f t="shared" si="0"/>
        <v>39</v>
      </c>
      <c r="AG23" s="368"/>
      <c r="AH23" s="368"/>
    </row>
    <row r="24" spans="1:34" s="16" customFormat="1" ht="16.149999999999999" customHeight="1">
      <c r="A24" s="369">
        <v>13</v>
      </c>
      <c r="B24" s="718" t="s">
        <v>31</v>
      </c>
      <c r="C24" s="711"/>
      <c r="D24" s="712"/>
      <c r="E24" s="713"/>
      <c r="F24" s="714"/>
      <c r="G24" s="712">
        <v>18</v>
      </c>
      <c r="H24" s="715"/>
      <c r="I24" s="713"/>
      <c r="J24" s="714"/>
      <c r="K24" s="711"/>
      <c r="L24" s="712"/>
      <c r="M24" s="713">
        <v>16</v>
      </c>
      <c r="N24" s="712"/>
      <c r="O24" s="713"/>
      <c r="P24" s="712"/>
      <c r="Q24" s="713"/>
      <c r="R24" s="712"/>
      <c r="S24" s="713"/>
      <c r="T24" s="712"/>
      <c r="U24" s="716"/>
      <c r="V24" s="711"/>
      <c r="W24" s="712"/>
      <c r="X24" s="713"/>
      <c r="Y24" s="712"/>
      <c r="Z24" s="713"/>
      <c r="AA24" s="712"/>
      <c r="AB24" s="713"/>
      <c r="AC24" s="712"/>
      <c r="AD24" s="713"/>
      <c r="AE24" s="712"/>
      <c r="AF24" s="717">
        <f t="shared" si="0"/>
        <v>34</v>
      </c>
      <c r="AG24" s="368"/>
      <c r="AH24" s="368"/>
    </row>
    <row r="25" spans="1:34" s="16" customFormat="1" ht="16.149999999999999" customHeight="1">
      <c r="A25" s="369">
        <v>14</v>
      </c>
      <c r="B25" s="703" t="s">
        <v>34</v>
      </c>
      <c r="C25" s="711"/>
      <c r="D25" s="712"/>
      <c r="E25" s="713"/>
      <c r="F25" s="714"/>
      <c r="G25" s="712"/>
      <c r="H25" s="715"/>
      <c r="I25" s="713"/>
      <c r="J25" s="714"/>
      <c r="K25" s="711"/>
      <c r="L25" s="712"/>
      <c r="M25" s="713"/>
      <c r="N25" s="712"/>
      <c r="O25" s="713"/>
      <c r="P25" s="712"/>
      <c r="Q25" s="713">
        <v>18</v>
      </c>
      <c r="R25" s="712"/>
      <c r="S25" s="713"/>
      <c r="T25" s="712"/>
      <c r="U25" s="716"/>
      <c r="V25" s="711">
        <v>15</v>
      </c>
      <c r="W25" s="712"/>
      <c r="X25" s="713"/>
      <c r="Y25" s="712"/>
      <c r="Z25" s="713"/>
      <c r="AA25" s="712"/>
      <c r="AB25" s="713"/>
      <c r="AC25" s="712"/>
      <c r="AD25" s="713"/>
      <c r="AE25" s="712"/>
      <c r="AF25" s="717">
        <f t="shared" si="0"/>
        <v>33</v>
      </c>
      <c r="AG25" s="368"/>
      <c r="AH25" s="368"/>
    </row>
    <row r="26" spans="1:34" s="16" customFormat="1" ht="16.149999999999999" customHeight="1">
      <c r="A26" s="369" t="s">
        <v>641</v>
      </c>
      <c r="B26" s="703" t="s">
        <v>181</v>
      </c>
      <c r="C26" s="711">
        <v>16</v>
      </c>
      <c r="D26" s="712"/>
      <c r="E26" s="713">
        <v>16</v>
      </c>
      <c r="F26" s="714"/>
      <c r="G26" s="712"/>
      <c r="H26" s="715"/>
      <c r="I26" s="713"/>
      <c r="J26" s="714"/>
      <c r="K26" s="711"/>
      <c r="L26" s="712"/>
      <c r="M26" s="713"/>
      <c r="N26" s="712"/>
      <c r="O26" s="713"/>
      <c r="P26" s="712"/>
      <c r="Q26" s="713"/>
      <c r="R26" s="712"/>
      <c r="S26" s="713"/>
      <c r="T26" s="712"/>
      <c r="U26" s="716"/>
      <c r="V26" s="711"/>
      <c r="W26" s="712"/>
      <c r="X26" s="713"/>
      <c r="Y26" s="712"/>
      <c r="Z26" s="713"/>
      <c r="AA26" s="712"/>
      <c r="AB26" s="713"/>
      <c r="AC26" s="712"/>
      <c r="AD26" s="713"/>
      <c r="AE26" s="712"/>
      <c r="AF26" s="717">
        <f t="shared" si="0"/>
        <v>32</v>
      </c>
      <c r="AG26" s="368"/>
      <c r="AH26" s="368"/>
    </row>
    <row r="27" spans="1:34" s="16" customFormat="1" ht="16.149999999999999" customHeight="1">
      <c r="A27" s="369" t="s">
        <v>641</v>
      </c>
      <c r="B27" s="703" t="s">
        <v>200</v>
      </c>
      <c r="C27" s="711"/>
      <c r="D27" s="712"/>
      <c r="E27" s="713"/>
      <c r="F27" s="714"/>
      <c r="G27" s="712"/>
      <c r="H27" s="715"/>
      <c r="I27" s="713"/>
      <c r="J27" s="714"/>
      <c r="K27" s="711"/>
      <c r="L27" s="712"/>
      <c r="M27" s="713"/>
      <c r="N27" s="712"/>
      <c r="O27" s="713"/>
      <c r="P27" s="712"/>
      <c r="Q27" s="713">
        <v>16</v>
      </c>
      <c r="R27" s="712"/>
      <c r="S27" s="713"/>
      <c r="T27" s="712"/>
      <c r="U27" s="716"/>
      <c r="V27" s="711"/>
      <c r="W27" s="712"/>
      <c r="X27" s="713"/>
      <c r="Y27" s="712"/>
      <c r="Z27" s="713">
        <v>16</v>
      </c>
      <c r="AA27" s="712"/>
      <c r="AB27" s="713"/>
      <c r="AC27" s="712"/>
      <c r="AD27" s="713"/>
      <c r="AE27" s="712"/>
      <c r="AF27" s="717">
        <f t="shared" si="0"/>
        <v>32</v>
      </c>
      <c r="AG27" s="368"/>
      <c r="AH27" s="368"/>
    </row>
    <row r="28" spans="1:34" s="16" customFormat="1" ht="16.149999999999999" customHeight="1">
      <c r="A28" s="369">
        <v>17</v>
      </c>
      <c r="B28" s="718" t="s">
        <v>182</v>
      </c>
      <c r="C28" s="711"/>
      <c r="D28" s="712"/>
      <c r="E28" s="713"/>
      <c r="F28" s="714"/>
      <c r="G28" s="712"/>
      <c r="H28" s="715"/>
      <c r="I28" s="713">
        <v>14</v>
      </c>
      <c r="J28" s="714"/>
      <c r="K28" s="711"/>
      <c r="L28" s="712"/>
      <c r="M28" s="713"/>
      <c r="N28" s="712"/>
      <c r="O28" s="713"/>
      <c r="P28" s="712"/>
      <c r="Q28" s="713"/>
      <c r="R28" s="712"/>
      <c r="S28" s="713">
        <v>18</v>
      </c>
      <c r="T28" s="712"/>
      <c r="U28" s="716"/>
      <c r="V28" s="711"/>
      <c r="W28" s="712"/>
      <c r="X28" s="713"/>
      <c r="Y28" s="712"/>
      <c r="Z28" s="713"/>
      <c r="AA28" s="712"/>
      <c r="AB28" s="713"/>
      <c r="AC28" s="712"/>
      <c r="AD28" s="713"/>
      <c r="AE28" s="712"/>
      <c r="AF28" s="717">
        <f t="shared" si="0"/>
        <v>32</v>
      </c>
      <c r="AG28" s="368"/>
      <c r="AH28" s="368"/>
    </row>
    <row r="29" spans="1:34" s="16" customFormat="1" ht="16.149999999999999" customHeight="1">
      <c r="A29" s="369">
        <v>18</v>
      </c>
      <c r="B29" s="718" t="s">
        <v>203</v>
      </c>
      <c r="C29" s="711"/>
      <c r="D29" s="712"/>
      <c r="E29" s="713"/>
      <c r="F29" s="714"/>
      <c r="G29" s="712"/>
      <c r="H29" s="715"/>
      <c r="I29" s="713"/>
      <c r="J29" s="714"/>
      <c r="K29" s="711"/>
      <c r="L29" s="712"/>
      <c r="M29" s="713"/>
      <c r="N29" s="712"/>
      <c r="O29" s="713">
        <v>16</v>
      </c>
      <c r="P29" s="712"/>
      <c r="Q29" s="713"/>
      <c r="R29" s="712"/>
      <c r="S29" s="713"/>
      <c r="T29" s="712"/>
      <c r="U29" s="716"/>
      <c r="V29" s="711"/>
      <c r="W29" s="712"/>
      <c r="X29" s="713"/>
      <c r="Y29" s="712"/>
      <c r="Z29" s="713">
        <v>11</v>
      </c>
      <c r="AA29" s="712"/>
      <c r="AB29" s="713"/>
      <c r="AC29" s="712"/>
      <c r="AD29" s="713"/>
      <c r="AE29" s="712"/>
      <c r="AF29" s="717">
        <f t="shared" si="0"/>
        <v>27</v>
      </c>
      <c r="AG29" s="368"/>
      <c r="AH29" s="368"/>
    </row>
    <row r="30" spans="1:34" s="16" customFormat="1" ht="16.149999999999999" customHeight="1">
      <c r="A30" s="369">
        <v>19</v>
      </c>
      <c r="B30" s="718" t="s">
        <v>149</v>
      </c>
      <c r="C30" s="711"/>
      <c r="D30" s="712"/>
      <c r="E30" s="713"/>
      <c r="F30" s="714"/>
      <c r="G30" s="712">
        <v>8</v>
      </c>
      <c r="H30" s="715"/>
      <c r="I30" s="713"/>
      <c r="J30" s="714"/>
      <c r="K30" s="711"/>
      <c r="L30" s="712"/>
      <c r="M30" s="713"/>
      <c r="N30" s="712"/>
      <c r="O30" s="713"/>
      <c r="P30" s="712"/>
      <c r="Q30" s="713"/>
      <c r="R30" s="712"/>
      <c r="S30" s="713"/>
      <c r="T30" s="712"/>
      <c r="U30" s="716"/>
      <c r="V30" s="711"/>
      <c r="W30" s="712"/>
      <c r="X30" s="713">
        <v>14</v>
      </c>
      <c r="Y30" s="712"/>
      <c r="Z30" s="713"/>
      <c r="AA30" s="712"/>
      <c r="AB30" s="713"/>
      <c r="AC30" s="712"/>
      <c r="AD30" s="713"/>
      <c r="AE30" s="712"/>
      <c r="AF30" s="717">
        <f t="shared" si="0"/>
        <v>22</v>
      </c>
      <c r="AG30" s="368"/>
      <c r="AH30" s="368"/>
    </row>
    <row r="31" spans="1:34" s="16" customFormat="1" ht="16.149999999999999" customHeight="1">
      <c r="A31" s="369">
        <v>20</v>
      </c>
      <c r="B31" s="718" t="s">
        <v>32</v>
      </c>
      <c r="C31" s="711"/>
      <c r="D31" s="712"/>
      <c r="E31" s="713"/>
      <c r="F31" s="714"/>
      <c r="G31" s="712"/>
      <c r="H31" s="715"/>
      <c r="I31" s="713"/>
      <c r="J31" s="714"/>
      <c r="K31" s="711"/>
      <c r="L31" s="712"/>
      <c r="M31" s="713"/>
      <c r="N31" s="712"/>
      <c r="O31" s="713"/>
      <c r="P31" s="712"/>
      <c r="Q31" s="713">
        <v>13</v>
      </c>
      <c r="R31" s="712"/>
      <c r="S31" s="713"/>
      <c r="T31" s="712"/>
      <c r="U31" s="716"/>
      <c r="V31" s="711"/>
      <c r="W31" s="712"/>
      <c r="X31" s="713"/>
      <c r="Y31" s="712"/>
      <c r="Z31" s="713"/>
      <c r="AA31" s="712"/>
      <c r="AB31" s="713">
        <v>8</v>
      </c>
      <c r="AC31" s="712"/>
      <c r="AD31" s="713"/>
      <c r="AE31" s="712"/>
      <c r="AF31" s="717">
        <f t="shared" si="0"/>
        <v>21</v>
      </c>
      <c r="AG31" s="368"/>
      <c r="AH31" s="368"/>
    </row>
    <row r="32" spans="1:34" s="16" customFormat="1" ht="16.149999999999999" customHeight="1">
      <c r="A32" s="369">
        <v>21</v>
      </c>
      <c r="B32" s="703" t="s">
        <v>395</v>
      </c>
      <c r="C32" s="711"/>
      <c r="D32" s="712"/>
      <c r="E32" s="713"/>
      <c r="F32" s="714"/>
      <c r="G32" s="712"/>
      <c r="H32" s="715"/>
      <c r="I32" s="713"/>
      <c r="J32" s="714"/>
      <c r="K32" s="711"/>
      <c r="L32" s="712"/>
      <c r="M32" s="713"/>
      <c r="N32" s="712"/>
      <c r="O32" s="713"/>
      <c r="P32" s="712"/>
      <c r="Q32" s="713"/>
      <c r="R32" s="712"/>
      <c r="S32" s="713"/>
      <c r="T32" s="712"/>
      <c r="U32" s="716"/>
      <c r="V32" s="711"/>
      <c r="W32" s="712"/>
      <c r="X32" s="713"/>
      <c r="Y32" s="712"/>
      <c r="Z32" s="713"/>
      <c r="AA32" s="712"/>
      <c r="AB32" s="713">
        <v>10</v>
      </c>
      <c r="AC32" s="712"/>
      <c r="AD32" s="713">
        <v>9</v>
      </c>
      <c r="AE32" s="712"/>
      <c r="AF32" s="717">
        <f t="shared" si="0"/>
        <v>19</v>
      </c>
      <c r="AG32" s="368"/>
      <c r="AH32" s="368"/>
    </row>
    <row r="33" spans="1:34" s="16" customFormat="1" ht="16.149999999999999" customHeight="1">
      <c r="A33" s="369">
        <v>22</v>
      </c>
      <c r="B33" s="718" t="s">
        <v>413</v>
      </c>
      <c r="C33" s="711"/>
      <c r="D33" s="712"/>
      <c r="E33" s="713"/>
      <c r="F33" s="714"/>
      <c r="G33" s="712"/>
      <c r="H33" s="715"/>
      <c r="I33" s="713"/>
      <c r="J33" s="714"/>
      <c r="K33" s="711"/>
      <c r="L33" s="712"/>
      <c r="M33" s="713"/>
      <c r="N33" s="712"/>
      <c r="O33" s="713"/>
      <c r="P33" s="712"/>
      <c r="Q33" s="713"/>
      <c r="R33" s="712"/>
      <c r="S33" s="713"/>
      <c r="T33" s="712"/>
      <c r="U33" s="716"/>
      <c r="V33" s="711"/>
      <c r="W33" s="712"/>
      <c r="X33" s="713"/>
      <c r="Y33" s="712"/>
      <c r="Z33" s="713">
        <v>16</v>
      </c>
      <c r="AA33" s="712"/>
      <c r="AB33" s="713"/>
      <c r="AC33" s="712"/>
      <c r="AD33" s="713"/>
      <c r="AE33" s="712"/>
      <c r="AF33" s="717">
        <f t="shared" si="0"/>
        <v>16</v>
      </c>
      <c r="AG33" s="368"/>
      <c r="AH33" s="368"/>
    </row>
    <row r="34" spans="1:34" s="16" customFormat="1" ht="16.149999999999999" customHeight="1">
      <c r="A34" s="439">
        <v>23</v>
      </c>
      <c r="B34" s="718" t="s">
        <v>240</v>
      </c>
      <c r="C34" s="719"/>
      <c r="D34" s="720"/>
      <c r="E34" s="721"/>
      <c r="F34" s="722"/>
      <c r="G34" s="720"/>
      <c r="H34" s="723"/>
      <c r="I34" s="721"/>
      <c r="J34" s="722"/>
      <c r="K34" s="719"/>
      <c r="L34" s="720"/>
      <c r="M34" s="721"/>
      <c r="N34" s="720"/>
      <c r="O34" s="721"/>
      <c r="P34" s="720"/>
      <c r="Q34" s="721"/>
      <c r="R34" s="720"/>
      <c r="S34" s="721"/>
      <c r="T34" s="720"/>
      <c r="U34" s="724"/>
      <c r="V34" s="719"/>
      <c r="W34" s="720"/>
      <c r="X34" s="721"/>
      <c r="Y34" s="720"/>
      <c r="Z34" s="721">
        <v>12</v>
      </c>
      <c r="AA34" s="720"/>
      <c r="AB34" s="721"/>
      <c r="AC34" s="720"/>
      <c r="AD34" s="721"/>
      <c r="AE34" s="720"/>
      <c r="AF34" s="717">
        <f t="shared" si="0"/>
        <v>12</v>
      </c>
      <c r="AG34" s="368"/>
      <c r="AH34" s="368"/>
    </row>
    <row r="35" spans="1:34" s="16" customFormat="1" ht="16.149999999999999" customHeight="1" thickBot="1">
      <c r="A35" s="443">
        <v>24</v>
      </c>
      <c r="B35" s="725" t="s">
        <v>425</v>
      </c>
      <c r="C35" s="726"/>
      <c r="D35" s="727"/>
      <c r="E35" s="728"/>
      <c r="F35" s="729"/>
      <c r="G35" s="727"/>
      <c r="H35" s="730"/>
      <c r="I35" s="728"/>
      <c r="J35" s="729"/>
      <c r="K35" s="726"/>
      <c r="L35" s="727"/>
      <c r="M35" s="728"/>
      <c r="N35" s="727"/>
      <c r="O35" s="728"/>
      <c r="P35" s="727"/>
      <c r="Q35" s="728"/>
      <c r="R35" s="727"/>
      <c r="S35" s="728"/>
      <c r="T35" s="727"/>
      <c r="U35" s="731"/>
      <c r="V35" s="726"/>
      <c r="W35" s="727"/>
      <c r="X35" s="728"/>
      <c r="Y35" s="727"/>
      <c r="Z35" s="728"/>
      <c r="AA35" s="727"/>
      <c r="AB35" s="728"/>
      <c r="AC35" s="727"/>
      <c r="AD35" s="728">
        <v>10</v>
      </c>
      <c r="AE35" s="729"/>
      <c r="AF35" s="732">
        <f t="shared" si="0"/>
        <v>10</v>
      </c>
      <c r="AG35" s="368"/>
      <c r="AH35" s="368"/>
    </row>
    <row r="36" spans="1:34" s="162" customFormat="1" ht="16.149999999999999" customHeight="1">
      <c r="A36" s="440"/>
      <c r="B36" s="441"/>
      <c r="C36" s="442"/>
      <c r="D36" s="442"/>
      <c r="E36" s="442"/>
      <c r="F36" s="442"/>
      <c r="G36" s="442"/>
      <c r="H36" s="442"/>
      <c r="I36" s="442"/>
      <c r="J36" s="442"/>
      <c r="K36" s="442"/>
      <c r="L36" s="442"/>
      <c r="M36" s="442"/>
      <c r="N36" s="442"/>
      <c r="O36" s="442"/>
      <c r="P36" s="442"/>
      <c r="Q36" s="442"/>
      <c r="R36" s="442"/>
      <c r="S36" s="442"/>
      <c r="T36" s="442"/>
      <c r="U36" s="442"/>
      <c r="V36" s="442"/>
      <c r="W36" s="442"/>
      <c r="X36" s="442"/>
      <c r="Y36" s="442"/>
      <c r="Z36" s="442"/>
      <c r="AA36" s="442"/>
      <c r="AB36" s="442"/>
      <c r="AC36" s="442"/>
      <c r="AD36" s="442"/>
      <c r="AE36" s="442"/>
      <c r="AF36" s="247"/>
      <c r="AG36" s="368"/>
      <c r="AH36" s="368"/>
    </row>
    <row r="37" spans="1:34" s="162" customFormat="1" ht="16.149999999999999" customHeight="1">
      <c r="A37" s="440"/>
      <c r="B37" s="441"/>
      <c r="C37" s="442"/>
      <c r="D37" s="442"/>
      <c r="E37" s="442"/>
      <c r="F37" s="442"/>
      <c r="G37" s="442"/>
      <c r="H37" s="442"/>
      <c r="I37" s="442"/>
      <c r="J37" s="442"/>
      <c r="K37" s="442"/>
      <c r="L37" s="442"/>
      <c r="M37" s="442"/>
      <c r="N37" s="442"/>
      <c r="O37" s="442"/>
      <c r="P37" s="442"/>
      <c r="Q37" s="442"/>
      <c r="R37" s="442"/>
      <c r="S37" s="442"/>
      <c r="T37" s="442"/>
      <c r="U37" s="442"/>
      <c r="V37" s="442"/>
      <c r="W37" s="442"/>
      <c r="X37" s="442"/>
      <c r="Y37" s="442"/>
      <c r="Z37" s="442"/>
      <c r="AA37" s="442"/>
      <c r="AB37" s="442"/>
      <c r="AC37" s="442"/>
      <c r="AD37" s="442"/>
      <c r="AE37" s="442"/>
      <c r="AF37" s="247"/>
      <c r="AG37" s="368"/>
      <c r="AH37" s="368"/>
    </row>
    <row r="38" spans="1:34" s="162" customFormat="1" ht="16.149999999999999" customHeight="1">
      <c r="A38" s="440"/>
      <c r="B38" s="441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2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247"/>
      <c r="AG38" s="368"/>
      <c r="AH38" s="368"/>
    </row>
    <row r="39" spans="1:34" s="16" customFormat="1">
      <c r="A39" s="338"/>
      <c r="B39" s="351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41"/>
      <c r="AG39" s="368"/>
      <c r="AH39" s="368"/>
    </row>
    <row r="40" spans="1:34" s="16" customFormat="1" ht="28.5" customHeight="1">
      <c r="A40" s="935" t="s">
        <v>223</v>
      </c>
      <c r="B40" s="935"/>
      <c r="C40" s="935"/>
      <c r="D40" s="935"/>
      <c r="E40" s="935"/>
      <c r="F40" s="935"/>
      <c r="G40" s="935"/>
      <c r="H40" s="935"/>
      <c r="I40" s="935"/>
      <c r="J40" s="935"/>
      <c r="K40" s="935"/>
      <c r="L40" s="935"/>
      <c r="M40" s="935"/>
      <c r="N40" s="935"/>
      <c r="O40" s="935"/>
      <c r="P40" s="935"/>
      <c r="Q40" s="935"/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368"/>
      <c r="AH40" s="368"/>
    </row>
    <row r="41" spans="1:34" s="16" customFormat="1" ht="18.600000000000001" customHeight="1">
      <c r="A41" s="305"/>
      <c r="B41" s="304" t="s">
        <v>6</v>
      </c>
      <c r="C41" s="303">
        <v>1</v>
      </c>
      <c r="D41" s="303">
        <v>2</v>
      </c>
      <c r="E41" s="303">
        <v>3</v>
      </c>
      <c r="F41" s="303">
        <v>4</v>
      </c>
      <c r="G41" s="303">
        <v>5</v>
      </c>
      <c r="H41" s="303">
        <v>6</v>
      </c>
      <c r="I41" s="303">
        <v>7</v>
      </c>
      <c r="J41" s="303">
        <v>8</v>
      </c>
      <c r="K41" s="303">
        <v>9</v>
      </c>
      <c r="L41" s="303">
        <v>10</v>
      </c>
      <c r="M41" s="303">
        <v>11</v>
      </c>
      <c r="N41" s="303">
        <v>12</v>
      </c>
      <c r="O41" s="303">
        <v>13</v>
      </c>
      <c r="P41" s="303">
        <v>14</v>
      </c>
      <c r="Q41" s="303">
        <v>15</v>
      </c>
      <c r="R41" s="303">
        <v>16</v>
      </c>
      <c r="S41" s="303">
        <v>17</v>
      </c>
      <c r="T41" s="303">
        <v>18</v>
      </c>
      <c r="U41" s="251"/>
      <c r="V41" s="191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368"/>
      <c r="AH41" s="368"/>
    </row>
    <row r="42" spans="1:34" s="16" customFormat="1" ht="18.600000000000001" customHeight="1">
      <c r="A42" s="305"/>
      <c r="B42" s="304" t="s">
        <v>21</v>
      </c>
      <c r="C42" s="303">
        <v>20</v>
      </c>
      <c r="D42" s="303">
        <v>18</v>
      </c>
      <c r="E42" s="303">
        <v>16</v>
      </c>
      <c r="F42" s="303">
        <v>15</v>
      </c>
      <c r="G42" s="303">
        <v>14</v>
      </c>
      <c r="H42" s="303">
        <v>13</v>
      </c>
      <c r="I42" s="303">
        <v>12</v>
      </c>
      <c r="J42" s="303">
        <v>11</v>
      </c>
      <c r="K42" s="303">
        <v>10</v>
      </c>
      <c r="L42" s="303">
        <v>9</v>
      </c>
      <c r="M42" s="303">
        <v>8</v>
      </c>
      <c r="N42" s="303">
        <v>7</v>
      </c>
      <c r="O42" s="303">
        <v>6</v>
      </c>
      <c r="P42" s="303">
        <v>5</v>
      </c>
      <c r="Q42" s="303">
        <v>4</v>
      </c>
      <c r="R42" s="303">
        <v>3</v>
      </c>
      <c r="S42" s="303">
        <v>2</v>
      </c>
      <c r="T42" s="303">
        <v>1</v>
      </c>
      <c r="U42" s="252"/>
      <c r="V42" s="191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</row>
    <row r="43" spans="1:34" s="16" customFormat="1">
      <c r="A43" s="191"/>
      <c r="B43" s="119"/>
      <c r="C43" s="119"/>
      <c r="D43" s="119"/>
      <c r="E43" s="120"/>
      <c r="F43" s="119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</row>
    <row r="44" spans="1:34" s="37" customFormat="1">
      <c r="A44" s="191"/>
      <c r="B44" s="119" t="s">
        <v>15</v>
      </c>
      <c r="C44" s="119"/>
      <c r="D44" s="191"/>
      <c r="E44" s="120" t="s">
        <v>414</v>
      </c>
      <c r="F44" s="120"/>
      <c r="G44" s="191"/>
      <c r="H44" s="191"/>
      <c r="I44" s="119"/>
      <c r="J44" s="119"/>
      <c r="K44" s="191"/>
      <c r="L44" s="199"/>
      <c r="M44" s="191"/>
      <c r="N44" s="191"/>
      <c r="O44" s="191"/>
      <c r="P44" s="200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</row>
    <row r="45" spans="1:34" s="37" customFormat="1" ht="7.15" customHeight="1">
      <c r="A45" s="191"/>
      <c r="B45" s="119"/>
      <c r="C45" s="119"/>
      <c r="D45" s="191"/>
      <c r="E45" s="120"/>
      <c r="F45" s="120"/>
      <c r="G45" s="191"/>
      <c r="H45" s="191"/>
      <c r="I45" s="119"/>
      <c r="J45" s="119"/>
      <c r="K45" s="191"/>
      <c r="L45" s="199"/>
      <c r="M45" s="191"/>
      <c r="N45" s="191"/>
      <c r="O45" s="191"/>
      <c r="P45" s="200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</row>
    <row r="46" spans="1:34" s="37" customFormat="1">
      <c r="A46" s="191"/>
      <c r="B46" s="119" t="s">
        <v>16</v>
      </c>
      <c r="C46" s="119"/>
      <c r="D46" s="191"/>
      <c r="E46" s="119" t="s">
        <v>415</v>
      </c>
      <c r="F46" s="119"/>
      <c r="G46" s="191"/>
      <c r="H46" s="191"/>
      <c r="I46" s="119"/>
      <c r="J46" s="119"/>
      <c r="K46" s="191"/>
      <c r="L46" s="199"/>
      <c r="M46" s="191"/>
      <c r="N46" s="191"/>
      <c r="O46" s="191"/>
      <c r="P46" s="200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</row>
    <row r="47" spans="1:34" s="16" customFormat="1" ht="6.6" customHeight="1">
      <c r="A47" s="119"/>
      <c r="B47" s="119"/>
      <c r="C47" s="234"/>
      <c r="D47" s="234"/>
      <c r="E47" s="234"/>
      <c r="F47" s="119"/>
      <c r="G47" s="234"/>
      <c r="H47" s="119"/>
      <c r="I47" s="234"/>
      <c r="J47" s="119"/>
      <c r="K47" s="234"/>
      <c r="L47" s="119"/>
      <c r="M47" s="234"/>
      <c r="N47" s="119"/>
      <c r="O47" s="234"/>
      <c r="P47" s="119"/>
      <c r="Q47" s="234"/>
      <c r="R47" s="234"/>
      <c r="S47" s="234"/>
      <c r="T47" s="119"/>
      <c r="U47" s="119"/>
      <c r="V47" s="234"/>
      <c r="W47" s="119"/>
      <c r="X47" s="119"/>
      <c r="Y47" s="119"/>
      <c r="Z47" s="234"/>
      <c r="AA47" s="119"/>
      <c r="AB47" s="234"/>
      <c r="AC47" s="119"/>
      <c r="AD47" s="234"/>
      <c r="AE47" s="119"/>
      <c r="AF47" s="134"/>
    </row>
    <row r="48" spans="1:34">
      <c r="A48" s="119"/>
      <c r="B48" s="119" t="s">
        <v>115</v>
      </c>
      <c r="C48" s="234"/>
      <c r="D48" s="234"/>
      <c r="E48" s="8" t="s">
        <v>649</v>
      </c>
      <c r="F48" s="119"/>
      <c r="G48" s="234"/>
      <c r="H48" s="119"/>
      <c r="I48" s="234"/>
      <c r="J48" s="119"/>
      <c r="K48" s="234"/>
      <c r="L48" s="119"/>
      <c r="M48" s="234"/>
      <c r="N48" s="119"/>
      <c r="O48" s="234"/>
      <c r="P48" s="119"/>
      <c r="Q48" s="234"/>
      <c r="R48" s="234"/>
      <c r="S48" s="234"/>
      <c r="T48" s="119"/>
      <c r="U48" s="119"/>
      <c r="V48" s="234"/>
      <c r="W48" s="119"/>
      <c r="X48" s="119"/>
      <c r="Y48" s="119"/>
      <c r="Z48" s="234"/>
      <c r="AA48" s="119"/>
      <c r="AB48" s="234"/>
      <c r="AC48" s="119"/>
      <c r="AD48" s="234"/>
      <c r="AE48" s="119"/>
      <c r="AF48" s="134"/>
    </row>
    <row r="49" spans="1:32" ht="6" customHeight="1">
      <c r="B49" s="199"/>
    </row>
    <row r="50" spans="1:32">
      <c r="B50" s="119" t="s">
        <v>116</v>
      </c>
      <c r="E50" s="8" t="s">
        <v>455</v>
      </c>
    </row>
    <row r="51" spans="1:32">
      <c r="B51" s="119"/>
      <c r="AF51" s="330"/>
    </row>
    <row r="52" spans="1:32">
      <c r="B52" s="119"/>
      <c r="AF52" s="330"/>
    </row>
    <row r="53" spans="1:32">
      <c r="A53" s="248"/>
      <c r="B53" s="121"/>
      <c r="C53" s="345"/>
      <c r="D53" s="345"/>
      <c r="E53" s="345"/>
      <c r="F53" s="248"/>
      <c r="G53" s="345"/>
      <c r="H53" s="248"/>
      <c r="I53" s="345"/>
      <c r="J53" s="248"/>
      <c r="K53" s="345"/>
      <c r="L53" s="248"/>
      <c r="M53" s="345"/>
      <c r="N53" s="248"/>
      <c r="O53" s="345"/>
      <c r="P53" s="248"/>
      <c r="Q53" s="345"/>
      <c r="R53" s="345"/>
      <c r="S53" s="345"/>
      <c r="T53" s="248"/>
      <c r="U53" s="248"/>
      <c r="V53" s="345"/>
      <c r="W53" s="248"/>
      <c r="X53" s="248"/>
      <c r="Y53" s="248"/>
      <c r="Z53" s="345"/>
      <c r="AA53" s="248"/>
      <c r="AB53" s="345"/>
      <c r="AC53" s="248"/>
      <c r="AD53" s="345"/>
      <c r="AE53" s="248"/>
      <c r="AF53" s="343"/>
    </row>
    <row r="54" spans="1:32">
      <c r="A54" s="248"/>
      <c r="B54" s="121"/>
      <c r="C54" s="345"/>
      <c r="D54" s="345"/>
      <c r="E54" s="345"/>
      <c r="F54" s="248"/>
      <c r="G54" s="345"/>
      <c r="H54" s="248"/>
      <c r="I54" s="345"/>
      <c r="J54" s="248"/>
      <c r="K54" s="345"/>
      <c r="L54" s="248"/>
      <c r="M54" s="345"/>
      <c r="N54" s="248"/>
      <c r="O54" s="345"/>
      <c r="P54" s="248"/>
      <c r="Q54" s="345"/>
      <c r="R54" s="345"/>
      <c r="S54" s="345"/>
      <c r="T54" s="248"/>
      <c r="U54" s="248"/>
      <c r="V54" s="345"/>
      <c r="W54" s="248"/>
      <c r="X54" s="248"/>
      <c r="Y54" s="248"/>
      <c r="Z54" s="345"/>
      <c r="AA54" s="248"/>
      <c r="AB54" s="345"/>
      <c r="AC54" s="248"/>
      <c r="AD54" s="345"/>
      <c r="AE54" s="248"/>
      <c r="AF54" s="343"/>
    </row>
    <row r="55" spans="1:32">
      <c r="A55" s="880"/>
      <c r="B55" s="880"/>
      <c r="C55" s="880"/>
      <c r="D55" s="880"/>
      <c r="E55" s="880"/>
      <c r="F55" s="880"/>
      <c r="G55" s="880"/>
      <c r="H55" s="880"/>
      <c r="I55" s="880"/>
      <c r="J55" s="880"/>
      <c r="K55" s="880"/>
      <c r="L55" s="880"/>
      <c r="M55" s="880"/>
      <c r="N55" s="880"/>
      <c r="O55" s="880"/>
      <c r="P55" s="880"/>
      <c r="Q55" s="880"/>
      <c r="R55" s="880"/>
      <c r="S55" s="880"/>
      <c r="T55" s="880"/>
      <c r="U55" s="880"/>
      <c r="V55" s="880"/>
      <c r="W55" s="880"/>
      <c r="X55" s="880"/>
      <c r="Y55" s="880"/>
      <c r="Z55" s="880"/>
      <c r="AA55" s="880"/>
      <c r="AB55" s="880"/>
      <c r="AC55" s="880"/>
      <c r="AD55" s="880"/>
      <c r="AE55" s="880"/>
      <c r="AF55" s="880"/>
    </row>
    <row r="56" spans="1:32">
      <c r="A56" s="880"/>
      <c r="B56" s="880"/>
      <c r="C56" s="880"/>
      <c r="D56" s="880"/>
      <c r="E56" s="880"/>
      <c r="F56" s="880"/>
      <c r="G56" s="880"/>
      <c r="H56" s="880"/>
      <c r="I56" s="880"/>
      <c r="J56" s="880"/>
      <c r="K56" s="880"/>
      <c r="L56" s="880"/>
      <c r="M56" s="880"/>
      <c r="N56" s="880"/>
      <c r="O56" s="880"/>
      <c r="P56" s="880"/>
      <c r="Q56" s="880"/>
      <c r="R56" s="880"/>
      <c r="S56" s="880"/>
      <c r="T56" s="880"/>
      <c r="U56" s="880"/>
      <c r="V56" s="880"/>
      <c r="W56" s="880"/>
      <c r="X56" s="880"/>
      <c r="Y56" s="880"/>
      <c r="Z56" s="880"/>
      <c r="AA56" s="880"/>
      <c r="AB56" s="880"/>
      <c r="AC56" s="880"/>
      <c r="AD56" s="880"/>
      <c r="AE56" s="880"/>
      <c r="AF56" s="880"/>
    </row>
    <row r="57" spans="1:32">
      <c r="A57" s="880"/>
      <c r="B57" s="880"/>
      <c r="C57" s="880"/>
      <c r="D57" s="880"/>
      <c r="E57" s="880"/>
      <c r="F57" s="880"/>
      <c r="G57" s="880"/>
      <c r="H57" s="880"/>
      <c r="I57" s="880"/>
      <c r="J57" s="880"/>
      <c r="K57" s="880"/>
      <c r="L57" s="880"/>
      <c r="M57" s="880"/>
      <c r="N57" s="880"/>
      <c r="O57" s="880"/>
      <c r="P57" s="880"/>
      <c r="Q57" s="880"/>
      <c r="R57" s="880"/>
      <c r="S57" s="880"/>
      <c r="T57" s="880"/>
      <c r="U57" s="880"/>
      <c r="V57" s="880"/>
      <c r="W57" s="880"/>
      <c r="X57" s="880"/>
      <c r="Y57" s="880"/>
      <c r="Z57" s="880"/>
      <c r="AA57" s="880"/>
      <c r="AB57" s="880"/>
      <c r="AC57" s="880"/>
      <c r="AD57" s="880"/>
      <c r="AE57" s="880"/>
      <c r="AF57" s="880"/>
    </row>
    <row r="58" spans="1:32">
      <c r="A58" s="880"/>
      <c r="B58" s="880"/>
      <c r="C58" s="880"/>
      <c r="D58" s="880"/>
      <c r="E58" s="880"/>
      <c r="F58" s="880"/>
      <c r="G58" s="880"/>
      <c r="H58" s="880"/>
      <c r="I58" s="880"/>
      <c r="J58" s="880"/>
      <c r="K58" s="880"/>
      <c r="L58" s="880"/>
      <c r="M58" s="880"/>
      <c r="N58" s="880"/>
      <c r="O58" s="880"/>
      <c r="P58" s="880"/>
      <c r="Q58" s="880"/>
      <c r="R58" s="880"/>
      <c r="S58" s="880"/>
      <c r="T58" s="880"/>
      <c r="U58" s="880"/>
      <c r="V58" s="880"/>
      <c r="W58" s="880"/>
      <c r="X58" s="880"/>
      <c r="Y58" s="880"/>
      <c r="Z58" s="880"/>
      <c r="AA58" s="880"/>
      <c r="AB58" s="880"/>
      <c r="AC58" s="880"/>
      <c r="AD58" s="880"/>
      <c r="AE58" s="880"/>
      <c r="AF58" s="880"/>
    </row>
    <row r="59" spans="1:32">
      <c r="A59" s="924"/>
      <c r="B59" s="924"/>
      <c r="C59" s="924"/>
      <c r="D59" s="924"/>
      <c r="E59" s="924"/>
      <c r="F59" s="924"/>
      <c r="G59" s="924"/>
      <c r="H59" s="924"/>
      <c r="I59" s="924"/>
      <c r="J59" s="924"/>
      <c r="K59" s="924"/>
      <c r="L59" s="924"/>
      <c r="M59" s="924"/>
      <c r="N59" s="924"/>
      <c r="O59" s="346"/>
      <c r="P59" s="121"/>
      <c r="Q59" s="346"/>
      <c r="R59" s="346"/>
      <c r="S59" s="346"/>
      <c r="T59" s="121"/>
      <c r="U59" s="121"/>
      <c r="V59" s="346"/>
      <c r="W59" s="121"/>
      <c r="X59" s="121"/>
      <c r="Y59" s="121"/>
      <c r="Z59" s="346"/>
      <c r="AA59" s="121"/>
      <c r="AB59" s="346"/>
      <c r="AC59" s="121"/>
      <c r="AD59" s="346"/>
      <c r="AE59" s="121"/>
      <c r="AF59" s="342"/>
    </row>
    <row r="60" spans="1:32" ht="15.75">
      <c r="A60" s="925"/>
      <c r="B60" s="925"/>
      <c r="C60" s="925"/>
      <c r="D60" s="925"/>
      <c r="E60" s="925"/>
      <c r="F60" s="925"/>
      <c r="G60" s="925"/>
      <c r="H60" s="925"/>
      <c r="I60" s="925"/>
      <c r="J60" s="925"/>
      <c r="K60" s="925"/>
      <c r="L60" s="925"/>
      <c r="M60" s="925"/>
      <c r="N60" s="925"/>
      <c r="O60" s="925"/>
      <c r="P60" s="925"/>
      <c r="Q60" s="925"/>
      <c r="R60" s="925"/>
      <c r="S60" s="925"/>
      <c r="T60" s="925"/>
      <c r="U60" s="925"/>
      <c r="V60" s="925"/>
      <c r="W60" s="925"/>
      <c r="X60" s="925"/>
      <c r="Y60" s="925"/>
      <c r="Z60" s="925"/>
      <c r="AA60" s="925"/>
      <c r="AB60" s="925"/>
      <c r="AC60" s="925"/>
      <c r="AD60" s="925"/>
      <c r="AE60" s="925"/>
      <c r="AF60" s="925"/>
    </row>
    <row r="61" spans="1:32" ht="15.75">
      <c r="A61" s="835"/>
      <c r="B61" s="835"/>
      <c r="C61" s="835"/>
      <c r="D61" s="851"/>
      <c r="E61" s="851"/>
      <c r="F61" s="851"/>
      <c r="G61" s="851"/>
      <c r="H61" s="851"/>
      <c r="I61" s="851"/>
      <c r="J61" s="851"/>
      <c r="K61" s="851"/>
      <c r="L61" s="851"/>
      <c r="M61" s="851"/>
      <c r="N61" s="851"/>
      <c r="O61" s="851"/>
      <c r="P61" s="851"/>
      <c r="Q61" s="851"/>
      <c r="R61" s="851"/>
      <c r="S61" s="851"/>
      <c r="T61" s="851"/>
      <c r="U61" s="851"/>
      <c r="V61" s="851"/>
      <c r="W61" s="851"/>
      <c r="X61" s="851"/>
      <c r="Y61" s="851"/>
      <c r="Z61" s="851"/>
      <c r="AA61" s="851"/>
      <c r="AB61" s="347"/>
      <c r="AC61" s="121"/>
      <c r="AD61" s="346"/>
      <c r="AE61" s="121"/>
      <c r="AF61" s="342"/>
    </row>
    <row r="62" spans="1:32" ht="15.75">
      <c r="A62" s="835"/>
      <c r="B62" s="835"/>
      <c r="C62" s="835"/>
      <c r="D62" s="926"/>
      <c r="E62" s="926"/>
      <c r="F62" s="926"/>
      <c r="G62" s="926"/>
      <c r="H62" s="926"/>
      <c r="I62" s="926"/>
      <c r="J62" s="926"/>
      <c r="K62" s="926"/>
      <c r="L62" s="926"/>
      <c r="M62" s="926"/>
      <c r="N62" s="926"/>
      <c r="O62" s="926"/>
      <c r="P62" s="926"/>
      <c r="Q62" s="926"/>
      <c r="R62" s="926"/>
      <c r="S62" s="926"/>
      <c r="T62" s="926"/>
      <c r="U62" s="926"/>
      <c r="V62" s="926"/>
      <c r="W62" s="926"/>
      <c r="X62" s="926"/>
      <c r="Y62" s="926"/>
      <c r="Z62" s="835"/>
      <c r="AA62" s="835"/>
      <c r="AB62" s="835"/>
      <c r="AC62" s="835"/>
      <c r="AD62" s="835"/>
      <c r="AE62" s="835"/>
      <c r="AF62" s="835"/>
    </row>
    <row r="63" spans="1:32" ht="15">
      <c r="A63" s="117"/>
      <c r="B63" s="117"/>
      <c r="C63" s="117"/>
      <c r="D63" s="117"/>
      <c r="E63" s="348"/>
      <c r="F63" s="342"/>
      <c r="G63" s="342"/>
      <c r="H63" s="342"/>
      <c r="I63" s="342"/>
      <c r="J63" s="342"/>
      <c r="K63" s="342"/>
      <c r="L63" s="342"/>
      <c r="M63" s="923"/>
      <c r="N63" s="923"/>
      <c r="O63" s="149"/>
      <c r="P63" s="149"/>
      <c r="Q63" s="149"/>
      <c r="R63" s="149"/>
      <c r="S63" s="149"/>
      <c r="T63" s="149"/>
      <c r="U63" s="149"/>
      <c r="V63" s="237"/>
      <c r="W63" s="237"/>
      <c r="X63" s="237"/>
      <c r="Y63" s="237"/>
      <c r="Z63" s="237"/>
      <c r="AA63" s="342"/>
      <c r="AB63" s="342"/>
      <c r="AC63" s="342"/>
      <c r="AD63" s="346"/>
      <c r="AE63" s="121"/>
      <c r="AF63" s="342"/>
    </row>
    <row r="64" spans="1:32" ht="15">
      <c r="A64" s="948"/>
      <c r="B64" s="889"/>
      <c r="C64" s="949"/>
      <c r="D64" s="949"/>
      <c r="E64" s="949"/>
      <c r="F64" s="949"/>
      <c r="G64" s="949"/>
      <c r="H64" s="949"/>
      <c r="I64" s="949"/>
      <c r="J64" s="949"/>
      <c r="K64" s="950"/>
      <c r="L64" s="950"/>
      <c r="M64" s="950"/>
      <c r="N64" s="950"/>
      <c r="O64" s="950"/>
      <c r="P64" s="950"/>
      <c r="Q64" s="950"/>
      <c r="R64" s="950"/>
      <c r="S64" s="951"/>
      <c r="T64" s="951"/>
      <c r="U64" s="349"/>
      <c r="V64" s="950"/>
      <c r="W64" s="950"/>
      <c r="X64" s="950"/>
      <c r="Y64" s="950"/>
      <c r="Z64" s="950"/>
      <c r="AA64" s="950"/>
      <c r="AB64" s="950"/>
      <c r="AC64" s="950"/>
      <c r="AD64" s="951"/>
      <c r="AE64" s="951"/>
      <c r="AF64" s="889"/>
    </row>
    <row r="65" spans="1:32" ht="15">
      <c r="A65" s="948"/>
      <c r="B65" s="889"/>
      <c r="C65" s="880"/>
      <c r="D65" s="880"/>
      <c r="E65" s="880"/>
      <c r="F65" s="880"/>
      <c r="G65" s="880"/>
      <c r="H65" s="880"/>
      <c r="I65" s="880"/>
      <c r="J65" s="880"/>
      <c r="K65" s="880"/>
      <c r="L65" s="880"/>
      <c r="M65" s="880"/>
      <c r="N65" s="880"/>
      <c r="O65" s="880"/>
      <c r="P65" s="880"/>
      <c r="Q65" s="880"/>
      <c r="R65" s="880"/>
      <c r="S65" s="880"/>
      <c r="T65" s="880"/>
      <c r="U65" s="350"/>
      <c r="V65" s="880"/>
      <c r="W65" s="880"/>
      <c r="X65" s="880"/>
      <c r="Y65" s="880"/>
      <c r="Z65" s="880"/>
      <c r="AA65" s="880"/>
      <c r="AB65" s="880"/>
      <c r="AC65" s="880"/>
      <c r="AD65" s="880"/>
      <c r="AE65" s="880"/>
      <c r="AF65" s="889"/>
    </row>
    <row r="66" spans="1:32">
      <c r="A66" s="338"/>
      <c r="B66" s="351"/>
      <c r="C66" s="339"/>
      <c r="D66" s="339"/>
      <c r="E66" s="339"/>
      <c r="F66" s="339"/>
      <c r="G66" s="339"/>
      <c r="H66" s="339"/>
      <c r="I66" s="339"/>
      <c r="J66" s="339"/>
      <c r="K66" s="339"/>
      <c r="L66" s="339"/>
      <c r="M66" s="339"/>
      <c r="N66" s="339"/>
      <c r="O66" s="339"/>
      <c r="P66" s="339"/>
      <c r="Q66" s="339"/>
      <c r="R66" s="339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  <c r="AF66" s="341"/>
    </row>
    <row r="67" spans="1:32">
      <c r="A67" s="338"/>
      <c r="B67" s="351"/>
      <c r="C67" s="339"/>
      <c r="D67" s="339"/>
      <c r="E67" s="339"/>
      <c r="F67" s="339"/>
      <c r="G67" s="339"/>
      <c r="H67" s="339"/>
      <c r="I67" s="339"/>
      <c r="J67" s="339"/>
      <c r="K67" s="339"/>
      <c r="L67" s="339"/>
      <c r="M67" s="339"/>
      <c r="N67" s="339"/>
      <c r="O67" s="339"/>
      <c r="P67" s="339"/>
      <c r="Q67" s="339"/>
      <c r="R67" s="339"/>
      <c r="S67" s="339"/>
      <c r="T67" s="339"/>
      <c r="U67" s="339"/>
      <c r="V67" s="339"/>
      <c r="W67" s="339"/>
      <c r="X67" s="339"/>
      <c r="Y67" s="339"/>
      <c r="Z67" s="339"/>
      <c r="AA67" s="339"/>
      <c r="AB67" s="339"/>
      <c r="AC67" s="339"/>
      <c r="AD67" s="339"/>
      <c r="AE67" s="339"/>
      <c r="AF67" s="341"/>
    </row>
    <row r="68" spans="1:32">
      <c r="A68" s="338"/>
      <c r="B68" s="351"/>
      <c r="C68" s="339"/>
      <c r="D68" s="339"/>
      <c r="E68" s="339"/>
      <c r="F68" s="339"/>
      <c r="G68" s="339"/>
      <c r="H68" s="339"/>
      <c r="I68" s="339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41"/>
    </row>
    <row r="69" spans="1:32">
      <c r="A69" s="338"/>
      <c r="B69" s="351"/>
      <c r="C69" s="339"/>
      <c r="D69" s="339"/>
      <c r="E69" s="339"/>
      <c r="F69" s="339"/>
      <c r="G69" s="339"/>
      <c r="H69" s="339"/>
      <c r="I69" s="339"/>
      <c r="J69" s="339"/>
      <c r="K69" s="339"/>
      <c r="L69" s="339"/>
      <c r="M69" s="339"/>
      <c r="N69" s="339"/>
      <c r="O69" s="339"/>
      <c r="P69" s="339"/>
      <c r="Q69" s="339"/>
      <c r="R69" s="339"/>
      <c r="S69" s="339"/>
      <c r="T69" s="339"/>
      <c r="U69" s="339"/>
      <c r="V69" s="339"/>
      <c r="W69" s="339"/>
      <c r="X69" s="339"/>
      <c r="Y69" s="339"/>
      <c r="Z69" s="339"/>
      <c r="AA69" s="339"/>
      <c r="AB69" s="339"/>
      <c r="AC69" s="339"/>
      <c r="AD69" s="339"/>
      <c r="AE69" s="339"/>
      <c r="AF69" s="341"/>
    </row>
    <row r="70" spans="1:32">
      <c r="A70" s="338"/>
      <c r="B70" s="351"/>
      <c r="C70" s="339"/>
      <c r="D70" s="339"/>
      <c r="E70" s="339"/>
      <c r="F70" s="339"/>
      <c r="G70" s="339"/>
      <c r="H70" s="339"/>
      <c r="I70" s="339"/>
      <c r="J70" s="339"/>
      <c r="K70" s="339"/>
      <c r="L70" s="339"/>
      <c r="M70" s="339"/>
      <c r="N70" s="339"/>
      <c r="O70" s="339"/>
      <c r="P70" s="339"/>
      <c r="Q70" s="339"/>
      <c r="R70" s="339"/>
      <c r="S70" s="339"/>
      <c r="T70" s="339"/>
      <c r="U70" s="339"/>
      <c r="V70" s="339"/>
      <c r="W70" s="339"/>
      <c r="X70" s="339"/>
      <c r="Y70" s="339"/>
      <c r="Z70" s="339"/>
      <c r="AA70" s="339"/>
      <c r="AB70" s="339"/>
      <c r="AC70" s="339"/>
      <c r="AD70" s="339"/>
      <c r="AE70" s="339"/>
      <c r="AF70" s="341"/>
    </row>
    <row r="71" spans="1:32">
      <c r="A71" s="338"/>
      <c r="B71" s="351"/>
      <c r="C71" s="339"/>
      <c r="D71" s="339"/>
      <c r="E71" s="339"/>
      <c r="F71" s="339"/>
      <c r="G71" s="339"/>
      <c r="H71" s="339"/>
      <c r="I71" s="339"/>
      <c r="J71" s="339"/>
      <c r="K71" s="339"/>
      <c r="L71" s="339"/>
      <c r="M71" s="339"/>
      <c r="N71" s="339"/>
      <c r="O71" s="339"/>
      <c r="P71" s="339"/>
      <c r="Q71" s="339"/>
      <c r="R71" s="339"/>
      <c r="S71" s="339"/>
      <c r="T71" s="339"/>
      <c r="U71" s="339"/>
      <c r="V71" s="339"/>
      <c r="W71" s="339"/>
      <c r="X71" s="339"/>
      <c r="Y71" s="339"/>
      <c r="Z71" s="339"/>
      <c r="AA71" s="339"/>
      <c r="AB71" s="339"/>
      <c r="AC71" s="339"/>
      <c r="AD71" s="339"/>
      <c r="AE71" s="339"/>
      <c r="AF71" s="341"/>
    </row>
    <row r="72" spans="1:32">
      <c r="A72" s="338"/>
      <c r="B72" s="351"/>
      <c r="C72" s="339"/>
      <c r="D72" s="339"/>
      <c r="E72" s="339"/>
      <c r="F72" s="339"/>
      <c r="G72" s="339"/>
      <c r="H72" s="339"/>
      <c r="I72" s="339"/>
      <c r="J72" s="339"/>
      <c r="K72" s="339"/>
      <c r="L72" s="339"/>
      <c r="M72" s="339"/>
      <c r="N72" s="339"/>
      <c r="O72" s="339"/>
      <c r="P72" s="339"/>
      <c r="Q72" s="339"/>
      <c r="R72" s="339"/>
      <c r="S72" s="339"/>
      <c r="T72" s="339"/>
      <c r="U72" s="339"/>
      <c r="V72" s="339"/>
      <c r="W72" s="339"/>
      <c r="X72" s="339"/>
      <c r="Y72" s="339"/>
      <c r="Z72" s="339"/>
      <c r="AA72" s="339"/>
      <c r="AB72" s="339"/>
      <c r="AC72" s="339"/>
      <c r="AD72" s="339"/>
      <c r="AE72" s="339"/>
      <c r="AF72" s="341"/>
    </row>
    <row r="73" spans="1:32">
      <c r="A73" s="338"/>
      <c r="B73" s="351"/>
      <c r="C73" s="339"/>
      <c r="D73" s="339"/>
      <c r="E73" s="339"/>
      <c r="F73" s="339"/>
      <c r="G73" s="339"/>
      <c r="H73" s="339"/>
      <c r="I73" s="339"/>
      <c r="J73" s="339"/>
      <c r="K73" s="339"/>
      <c r="L73" s="339"/>
      <c r="M73" s="339"/>
      <c r="N73" s="339"/>
      <c r="O73" s="339"/>
      <c r="P73" s="339"/>
      <c r="Q73" s="339"/>
      <c r="R73" s="339"/>
      <c r="S73" s="339"/>
      <c r="T73" s="339"/>
      <c r="U73" s="339"/>
      <c r="V73" s="339"/>
      <c r="W73" s="339"/>
      <c r="X73" s="339"/>
      <c r="Y73" s="339"/>
      <c r="Z73" s="339"/>
      <c r="AA73" s="339"/>
      <c r="AB73" s="339"/>
      <c r="AC73" s="339"/>
      <c r="AD73" s="339"/>
      <c r="AE73" s="339"/>
      <c r="AF73" s="341"/>
    </row>
    <row r="74" spans="1:32">
      <c r="A74" s="338"/>
      <c r="B74" s="351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N74" s="339"/>
      <c r="O74" s="339"/>
      <c r="P74" s="339"/>
      <c r="Q74" s="339"/>
      <c r="R74" s="339"/>
      <c r="S74" s="339"/>
      <c r="T74" s="339"/>
      <c r="U74" s="339"/>
      <c r="V74" s="339"/>
      <c r="W74" s="339"/>
      <c r="X74" s="339"/>
      <c r="Y74" s="339"/>
      <c r="Z74" s="339"/>
      <c r="AA74" s="339"/>
      <c r="AB74" s="339"/>
      <c r="AC74" s="339"/>
      <c r="AD74" s="339"/>
      <c r="AE74" s="339"/>
      <c r="AF74" s="341"/>
    </row>
    <row r="75" spans="1:32">
      <c r="A75" s="338"/>
      <c r="B75" s="329"/>
      <c r="C75" s="339"/>
      <c r="D75" s="339"/>
      <c r="E75" s="339"/>
      <c r="F75" s="339"/>
      <c r="G75" s="339"/>
      <c r="H75" s="339"/>
      <c r="I75" s="339"/>
      <c r="J75" s="339"/>
      <c r="K75" s="339"/>
      <c r="L75" s="339"/>
      <c r="M75" s="339"/>
      <c r="N75" s="339"/>
      <c r="O75" s="339"/>
      <c r="P75" s="339"/>
      <c r="Q75" s="339"/>
      <c r="R75" s="339"/>
      <c r="S75" s="339"/>
      <c r="T75" s="339"/>
      <c r="U75" s="339"/>
      <c r="V75" s="339"/>
      <c r="W75" s="339"/>
      <c r="X75" s="339"/>
      <c r="Y75" s="339"/>
      <c r="Z75" s="339"/>
      <c r="AA75" s="339"/>
      <c r="AB75" s="339"/>
      <c r="AC75" s="339"/>
      <c r="AD75" s="339"/>
      <c r="AE75" s="339"/>
      <c r="AF75" s="341"/>
    </row>
    <row r="76" spans="1:32">
      <c r="A76" s="338"/>
      <c r="B76" s="351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  <c r="AF76" s="341"/>
    </row>
    <row r="77" spans="1:32">
      <c r="A77" s="338"/>
      <c r="B77" s="351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39"/>
      <c r="W77" s="339"/>
      <c r="X77" s="339"/>
      <c r="Y77" s="339"/>
      <c r="Z77" s="339"/>
      <c r="AA77" s="339"/>
      <c r="AB77" s="339"/>
      <c r="AC77" s="339"/>
      <c r="AD77" s="339"/>
      <c r="AE77" s="339"/>
      <c r="AF77" s="341"/>
    </row>
    <row r="78" spans="1:32">
      <c r="A78" s="338"/>
      <c r="B78" s="351"/>
      <c r="C78" s="339"/>
      <c r="D78" s="339"/>
      <c r="E78" s="339"/>
      <c r="F78" s="339"/>
      <c r="G78" s="339"/>
      <c r="H78" s="339"/>
      <c r="I78" s="339"/>
      <c r="J78" s="339"/>
      <c r="K78" s="339"/>
      <c r="L78" s="339"/>
      <c r="M78" s="339"/>
      <c r="N78" s="339"/>
      <c r="O78" s="339"/>
      <c r="P78" s="339"/>
      <c r="Q78" s="339"/>
      <c r="R78" s="339"/>
      <c r="S78" s="339"/>
      <c r="T78" s="339"/>
      <c r="U78" s="339"/>
      <c r="V78" s="339"/>
      <c r="W78" s="339"/>
      <c r="X78" s="339"/>
      <c r="Y78" s="339"/>
      <c r="Z78" s="339"/>
      <c r="AA78" s="339"/>
      <c r="AB78" s="339"/>
      <c r="AC78" s="339"/>
      <c r="AD78" s="339"/>
      <c r="AE78" s="339"/>
      <c r="AF78" s="341"/>
    </row>
    <row r="79" spans="1:32">
      <c r="A79" s="338"/>
      <c r="B79" s="351"/>
      <c r="C79" s="339"/>
      <c r="D79" s="339"/>
      <c r="E79" s="339"/>
      <c r="F79" s="339"/>
      <c r="G79" s="339"/>
      <c r="H79" s="339"/>
      <c r="I79" s="339"/>
      <c r="J79" s="339"/>
      <c r="K79" s="339"/>
      <c r="L79" s="339"/>
      <c r="M79" s="339"/>
      <c r="N79" s="339"/>
      <c r="O79" s="339"/>
      <c r="P79" s="339"/>
      <c r="Q79" s="339"/>
      <c r="R79" s="339"/>
      <c r="S79" s="339"/>
      <c r="T79" s="339"/>
      <c r="U79" s="339"/>
      <c r="V79" s="339"/>
      <c r="W79" s="339"/>
      <c r="X79" s="339"/>
      <c r="Y79" s="339"/>
      <c r="Z79" s="339"/>
      <c r="AA79" s="339"/>
      <c r="AB79" s="339"/>
      <c r="AC79" s="339"/>
      <c r="AD79" s="339"/>
      <c r="AE79" s="339"/>
      <c r="AF79" s="341"/>
    </row>
    <row r="80" spans="1:32">
      <c r="A80" s="338"/>
      <c r="B80" s="351"/>
      <c r="C80" s="339"/>
      <c r="D80" s="339"/>
      <c r="E80" s="339"/>
      <c r="F80" s="339"/>
      <c r="G80" s="339"/>
      <c r="H80" s="339"/>
      <c r="I80" s="339"/>
      <c r="J80" s="339"/>
      <c r="K80" s="339"/>
      <c r="L80" s="339"/>
      <c r="M80" s="339"/>
      <c r="N80" s="339"/>
      <c r="O80" s="339"/>
      <c r="P80" s="339"/>
      <c r="Q80" s="339"/>
      <c r="R80" s="339"/>
      <c r="S80" s="339"/>
      <c r="T80" s="339"/>
      <c r="U80" s="339"/>
      <c r="V80" s="339"/>
      <c r="W80" s="339"/>
      <c r="X80" s="339"/>
      <c r="Y80" s="339"/>
      <c r="Z80" s="339"/>
      <c r="AA80" s="339"/>
      <c r="AB80" s="339"/>
      <c r="AC80" s="339"/>
      <c r="AD80" s="339"/>
      <c r="AE80" s="339"/>
      <c r="AF80" s="341"/>
    </row>
    <row r="81" spans="1:32">
      <c r="A81" s="338"/>
      <c r="B81" s="351"/>
      <c r="C81" s="339"/>
      <c r="D81" s="339"/>
      <c r="E81" s="339"/>
      <c r="F81" s="339"/>
      <c r="G81" s="339"/>
      <c r="H81" s="339"/>
      <c r="I81" s="339"/>
      <c r="J81" s="339"/>
      <c r="K81" s="339"/>
      <c r="L81" s="339"/>
      <c r="M81" s="339"/>
      <c r="N81" s="339"/>
      <c r="O81" s="339"/>
      <c r="P81" s="339"/>
      <c r="Q81" s="339"/>
      <c r="R81" s="339"/>
      <c r="S81" s="339"/>
      <c r="T81" s="339"/>
      <c r="U81" s="339"/>
      <c r="V81" s="339"/>
      <c r="W81" s="339"/>
      <c r="X81" s="339"/>
      <c r="Y81" s="339"/>
      <c r="Z81" s="339"/>
      <c r="AA81" s="339"/>
      <c r="AB81" s="339"/>
      <c r="AC81" s="339"/>
      <c r="AD81" s="339"/>
      <c r="AE81" s="339"/>
      <c r="AF81" s="341"/>
    </row>
    <row r="82" spans="1:32">
      <c r="A82" s="338"/>
      <c r="B82" s="329"/>
      <c r="C82" s="339"/>
      <c r="D82" s="339"/>
      <c r="E82" s="339"/>
      <c r="F82" s="339"/>
      <c r="G82" s="339"/>
      <c r="H82" s="339"/>
      <c r="I82" s="339"/>
      <c r="J82" s="339"/>
      <c r="K82" s="339"/>
      <c r="L82" s="339"/>
      <c r="M82" s="339"/>
      <c r="N82" s="339"/>
      <c r="O82" s="339"/>
      <c r="P82" s="339"/>
      <c r="Q82" s="339"/>
      <c r="R82" s="339"/>
      <c r="S82" s="339"/>
      <c r="T82" s="339"/>
      <c r="U82" s="339"/>
      <c r="V82" s="339"/>
      <c r="W82" s="339"/>
      <c r="X82" s="339"/>
      <c r="Y82" s="339"/>
      <c r="Z82" s="339"/>
      <c r="AA82" s="339"/>
      <c r="AB82" s="339"/>
      <c r="AC82" s="339"/>
      <c r="AD82" s="339"/>
      <c r="AE82" s="339"/>
      <c r="AF82" s="341"/>
    </row>
    <row r="83" spans="1:32">
      <c r="A83" s="338"/>
      <c r="B83" s="351"/>
      <c r="C83" s="339"/>
      <c r="D83" s="339"/>
      <c r="E83" s="339"/>
      <c r="F83" s="339"/>
      <c r="G83" s="339"/>
      <c r="H83" s="339"/>
      <c r="I83" s="339"/>
      <c r="J83" s="339"/>
      <c r="K83" s="339"/>
      <c r="L83" s="339"/>
      <c r="M83" s="339"/>
      <c r="N83" s="339"/>
      <c r="O83" s="339"/>
      <c r="P83" s="339"/>
      <c r="Q83" s="339"/>
      <c r="R83" s="339"/>
      <c r="S83" s="339"/>
      <c r="T83" s="339"/>
      <c r="U83" s="339"/>
      <c r="V83" s="339"/>
      <c r="W83" s="339"/>
      <c r="X83" s="339"/>
      <c r="Y83" s="339"/>
      <c r="Z83" s="339"/>
      <c r="AA83" s="339"/>
      <c r="AB83" s="339"/>
      <c r="AC83" s="339"/>
      <c r="AD83" s="339"/>
      <c r="AE83" s="339"/>
      <c r="AF83" s="341"/>
    </row>
    <row r="84" spans="1:32">
      <c r="A84" s="338"/>
      <c r="B84" s="329"/>
      <c r="C84" s="339"/>
      <c r="D84" s="339"/>
      <c r="E84" s="339"/>
      <c r="F84" s="339"/>
      <c r="G84" s="339"/>
      <c r="H84" s="339"/>
      <c r="I84" s="339"/>
      <c r="J84" s="339"/>
      <c r="K84" s="339"/>
      <c r="L84" s="339"/>
      <c r="M84" s="339"/>
      <c r="N84" s="339"/>
      <c r="O84" s="339"/>
      <c r="P84" s="339"/>
      <c r="Q84" s="339"/>
      <c r="R84" s="339"/>
      <c r="S84" s="339"/>
      <c r="T84" s="339"/>
      <c r="U84" s="339"/>
      <c r="V84" s="339"/>
      <c r="W84" s="339"/>
      <c r="X84" s="339"/>
      <c r="Y84" s="339"/>
      <c r="Z84" s="339"/>
      <c r="AA84" s="339"/>
      <c r="AB84" s="339"/>
      <c r="AC84" s="339"/>
      <c r="AD84" s="339"/>
      <c r="AE84" s="339"/>
      <c r="AF84" s="341"/>
    </row>
    <row r="85" spans="1:32">
      <c r="A85" s="338"/>
      <c r="B85" s="351"/>
      <c r="C85" s="339"/>
      <c r="D85" s="339"/>
      <c r="E85" s="339"/>
      <c r="F85" s="339"/>
      <c r="G85" s="339"/>
      <c r="H85" s="339"/>
      <c r="I85" s="339"/>
      <c r="J85" s="339"/>
      <c r="K85" s="339"/>
      <c r="L85" s="339"/>
      <c r="M85" s="339"/>
      <c r="N85" s="339"/>
      <c r="O85" s="339"/>
      <c r="P85" s="339"/>
      <c r="Q85" s="339"/>
      <c r="R85" s="339"/>
      <c r="S85" s="339"/>
      <c r="T85" s="339"/>
      <c r="U85" s="339"/>
      <c r="V85" s="339"/>
      <c r="W85" s="339"/>
      <c r="X85" s="339"/>
      <c r="Y85" s="339"/>
      <c r="Z85" s="339"/>
      <c r="AA85" s="339"/>
      <c r="AB85" s="339"/>
      <c r="AC85" s="339"/>
      <c r="AD85" s="339"/>
      <c r="AE85" s="339"/>
      <c r="AF85" s="341"/>
    </row>
    <row r="86" spans="1:32">
      <c r="A86" s="338"/>
      <c r="B86" s="351"/>
      <c r="C86" s="339"/>
      <c r="D86" s="339"/>
      <c r="E86" s="339"/>
      <c r="F86" s="339"/>
      <c r="G86" s="339"/>
      <c r="H86" s="339"/>
      <c r="I86" s="339"/>
      <c r="J86" s="339"/>
      <c r="K86" s="339"/>
      <c r="L86" s="339"/>
      <c r="M86" s="339"/>
      <c r="N86" s="339"/>
      <c r="O86" s="339"/>
      <c r="P86" s="339"/>
      <c r="Q86" s="339"/>
      <c r="R86" s="339"/>
      <c r="S86" s="339"/>
      <c r="T86" s="339"/>
      <c r="U86" s="339"/>
      <c r="V86" s="339"/>
      <c r="W86" s="339"/>
      <c r="X86" s="339"/>
      <c r="Y86" s="339"/>
      <c r="Z86" s="339"/>
      <c r="AA86" s="339"/>
      <c r="AB86" s="339"/>
      <c r="AC86" s="339"/>
      <c r="AD86" s="339"/>
      <c r="AE86" s="339"/>
      <c r="AF86" s="341"/>
    </row>
    <row r="87" spans="1:32">
      <c r="A87" s="338"/>
      <c r="B87" s="351"/>
      <c r="C87" s="339"/>
      <c r="D87" s="339"/>
      <c r="E87" s="339"/>
      <c r="F87" s="339"/>
      <c r="G87" s="339"/>
      <c r="H87" s="339"/>
      <c r="I87" s="339"/>
      <c r="J87" s="339"/>
      <c r="K87" s="339"/>
      <c r="L87" s="339"/>
      <c r="M87" s="339"/>
      <c r="N87" s="339"/>
      <c r="O87" s="339"/>
      <c r="P87" s="339"/>
      <c r="Q87" s="339"/>
      <c r="R87" s="339"/>
      <c r="S87" s="339"/>
      <c r="T87" s="339"/>
      <c r="U87" s="339"/>
      <c r="V87" s="339"/>
      <c r="W87" s="339"/>
      <c r="X87" s="339"/>
      <c r="Y87" s="339"/>
      <c r="Z87" s="339"/>
      <c r="AA87" s="339"/>
      <c r="AB87" s="339"/>
      <c r="AC87" s="339"/>
      <c r="AD87" s="339"/>
      <c r="AE87" s="339"/>
      <c r="AF87" s="341"/>
    </row>
    <row r="88" spans="1:32">
      <c r="A88" s="338"/>
      <c r="B88" s="329"/>
      <c r="C88" s="339"/>
      <c r="D88" s="339"/>
      <c r="E88" s="339"/>
      <c r="F88" s="339"/>
      <c r="G88" s="339"/>
      <c r="H88" s="339"/>
      <c r="I88" s="339"/>
      <c r="J88" s="339"/>
      <c r="K88" s="339"/>
      <c r="L88" s="339"/>
      <c r="M88" s="339"/>
      <c r="N88" s="339"/>
      <c r="O88" s="339"/>
      <c r="P88" s="339"/>
      <c r="Q88" s="339"/>
      <c r="R88" s="339"/>
      <c r="S88" s="339"/>
      <c r="T88" s="339"/>
      <c r="U88" s="339"/>
      <c r="V88" s="339"/>
      <c r="W88" s="339"/>
      <c r="X88" s="339"/>
      <c r="Y88" s="339"/>
      <c r="Z88" s="339"/>
      <c r="AA88" s="339"/>
      <c r="AB88" s="339"/>
      <c r="AC88" s="339"/>
      <c r="AD88" s="339"/>
      <c r="AE88" s="339"/>
      <c r="AF88" s="341"/>
    </row>
    <row r="89" spans="1:32">
      <c r="A89" s="338"/>
      <c r="B89" s="351"/>
      <c r="C89" s="339"/>
      <c r="D89" s="339"/>
      <c r="E89" s="339"/>
      <c r="F89" s="339"/>
      <c r="G89" s="339"/>
      <c r="H89" s="339"/>
      <c r="I89" s="339"/>
      <c r="J89" s="339"/>
      <c r="K89" s="339"/>
      <c r="L89" s="339"/>
      <c r="M89" s="339"/>
      <c r="N89" s="339"/>
      <c r="O89" s="339"/>
      <c r="P89" s="339"/>
      <c r="Q89" s="339"/>
      <c r="R89" s="339"/>
      <c r="S89" s="339"/>
      <c r="T89" s="339"/>
      <c r="U89" s="339"/>
      <c r="V89" s="339"/>
      <c r="W89" s="339"/>
      <c r="X89" s="339"/>
      <c r="Y89" s="339"/>
      <c r="Z89" s="339"/>
      <c r="AA89" s="339"/>
      <c r="AB89" s="339"/>
      <c r="AC89" s="339"/>
      <c r="AD89" s="339"/>
      <c r="AE89" s="339"/>
      <c r="AF89" s="341"/>
    </row>
    <row r="90" spans="1:32">
      <c r="A90" s="338"/>
      <c r="B90" s="351"/>
      <c r="C90" s="339"/>
      <c r="D90" s="339"/>
      <c r="E90" s="339"/>
      <c r="F90" s="339"/>
      <c r="G90" s="339"/>
      <c r="H90" s="339"/>
      <c r="I90" s="339"/>
      <c r="J90" s="339"/>
      <c r="K90" s="339"/>
      <c r="L90" s="339"/>
      <c r="M90" s="339"/>
      <c r="N90" s="339"/>
      <c r="O90" s="339"/>
      <c r="P90" s="339"/>
      <c r="Q90" s="339"/>
      <c r="R90" s="339"/>
      <c r="S90" s="339"/>
      <c r="T90" s="339"/>
      <c r="U90" s="339"/>
      <c r="V90" s="339"/>
      <c r="W90" s="339"/>
      <c r="X90" s="339"/>
      <c r="Y90" s="339"/>
      <c r="Z90" s="339"/>
      <c r="AA90" s="339"/>
      <c r="AB90" s="339"/>
      <c r="AC90" s="339"/>
      <c r="AD90" s="339"/>
      <c r="AE90" s="339"/>
      <c r="AF90" s="341"/>
    </row>
    <row r="91" spans="1:32">
      <c r="A91" s="338"/>
      <c r="B91" s="351"/>
      <c r="C91" s="339"/>
      <c r="D91" s="339"/>
      <c r="E91" s="339"/>
      <c r="F91" s="339"/>
      <c r="G91" s="339"/>
      <c r="H91" s="339"/>
      <c r="I91" s="339"/>
      <c r="J91" s="339"/>
      <c r="K91" s="339"/>
      <c r="L91" s="339"/>
      <c r="M91" s="339"/>
      <c r="N91" s="339"/>
      <c r="O91" s="339"/>
      <c r="P91" s="339"/>
      <c r="Q91" s="339"/>
      <c r="R91" s="339"/>
      <c r="S91" s="339"/>
      <c r="T91" s="339"/>
      <c r="U91" s="339"/>
      <c r="V91" s="339"/>
      <c r="W91" s="339"/>
      <c r="X91" s="339"/>
      <c r="Y91" s="339"/>
      <c r="Z91" s="339"/>
      <c r="AA91" s="339"/>
      <c r="AB91" s="339"/>
      <c r="AC91" s="339"/>
      <c r="AD91" s="339"/>
      <c r="AE91" s="339"/>
      <c r="AF91" s="341"/>
    </row>
    <row r="92" spans="1:32">
      <c r="A92" s="338"/>
      <c r="B92" s="351"/>
      <c r="C92" s="339"/>
      <c r="D92" s="339"/>
      <c r="E92" s="339"/>
      <c r="F92" s="339"/>
      <c r="G92" s="339"/>
      <c r="H92" s="339"/>
      <c r="I92" s="339"/>
      <c r="J92" s="339"/>
      <c r="K92" s="339"/>
      <c r="L92" s="339"/>
      <c r="M92" s="339"/>
      <c r="N92" s="339"/>
      <c r="O92" s="339"/>
      <c r="P92" s="339"/>
      <c r="Q92" s="339"/>
      <c r="R92" s="339"/>
      <c r="S92" s="339"/>
      <c r="T92" s="339"/>
      <c r="U92" s="339"/>
      <c r="V92" s="339"/>
      <c r="W92" s="339"/>
      <c r="X92" s="339"/>
      <c r="Y92" s="339"/>
      <c r="Z92" s="339"/>
      <c r="AA92" s="339"/>
      <c r="AB92" s="339"/>
      <c r="AC92" s="339"/>
      <c r="AD92" s="339"/>
      <c r="AE92" s="339"/>
      <c r="AF92" s="341"/>
    </row>
    <row r="93" spans="1:32">
      <c r="A93" s="338"/>
      <c r="B93" s="351"/>
      <c r="C93" s="339"/>
      <c r="D93" s="339"/>
      <c r="E93" s="339"/>
      <c r="F93" s="339"/>
      <c r="G93" s="339"/>
      <c r="H93" s="339"/>
      <c r="I93" s="339"/>
      <c r="J93" s="339"/>
      <c r="K93" s="339"/>
      <c r="L93" s="339"/>
      <c r="M93" s="339"/>
      <c r="N93" s="339"/>
      <c r="O93" s="339"/>
      <c r="P93" s="339"/>
      <c r="Q93" s="339"/>
      <c r="R93" s="339"/>
      <c r="S93" s="339"/>
      <c r="T93" s="339"/>
      <c r="U93" s="339"/>
      <c r="V93" s="339"/>
      <c r="W93" s="339"/>
      <c r="X93" s="339"/>
      <c r="Y93" s="339"/>
      <c r="Z93" s="339"/>
      <c r="AA93" s="339"/>
      <c r="AB93" s="339"/>
      <c r="AC93" s="339"/>
      <c r="AD93" s="339"/>
      <c r="AE93" s="339"/>
      <c r="AF93" s="341"/>
    </row>
    <row r="94" spans="1:32">
      <c r="A94" s="338"/>
      <c r="B94" s="351"/>
      <c r="C94" s="339"/>
      <c r="D94" s="339"/>
      <c r="E94" s="339"/>
      <c r="F94" s="339"/>
      <c r="G94" s="339"/>
      <c r="H94" s="339"/>
      <c r="I94" s="339"/>
      <c r="J94" s="339"/>
      <c r="K94" s="339"/>
      <c r="L94" s="339"/>
      <c r="M94" s="339"/>
      <c r="N94" s="339"/>
      <c r="O94" s="339"/>
      <c r="P94" s="339"/>
      <c r="Q94" s="339"/>
      <c r="R94" s="339"/>
      <c r="S94" s="339"/>
      <c r="T94" s="339"/>
      <c r="U94" s="339"/>
      <c r="V94" s="339"/>
      <c r="W94" s="339"/>
      <c r="X94" s="339"/>
      <c r="Y94" s="339"/>
      <c r="Z94" s="339"/>
      <c r="AA94" s="339"/>
      <c r="AB94" s="339"/>
      <c r="AC94" s="339"/>
      <c r="AD94" s="339"/>
      <c r="AE94" s="339"/>
      <c r="AF94" s="341"/>
    </row>
    <row r="95" spans="1:32">
      <c r="A95" s="338"/>
      <c r="B95" s="351"/>
      <c r="C95" s="339"/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339"/>
      <c r="Q95" s="339"/>
      <c r="R95" s="339"/>
      <c r="S95" s="339"/>
      <c r="T95" s="339"/>
      <c r="U95" s="339"/>
      <c r="V95" s="339"/>
      <c r="W95" s="339"/>
      <c r="X95" s="339"/>
      <c r="Y95" s="339"/>
      <c r="Z95" s="339"/>
      <c r="AA95" s="339"/>
      <c r="AB95" s="339"/>
      <c r="AC95" s="339"/>
      <c r="AD95" s="339"/>
      <c r="AE95" s="339"/>
      <c r="AF95" s="341"/>
    </row>
    <row r="96" spans="1:32">
      <c r="A96" s="338"/>
      <c r="B96" s="351"/>
      <c r="C96" s="339"/>
      <c r="D96" s="339"/>
      <c r="E96" s="339"/>
      <c r="F96" s="339"/>
      <c r="G96" s="339"/>
      <c r="H96" s="339"/>
      <c r="I96" s="339"/>
      <c r="J96" s="339"/>
      <c r="K96" s="339"/>
      <c r="L96" s="339"/>
      <c r="M96" s="339"/>
      <c r="N96" s="339"/>
      <c r="O96" s="339"/>
      <c r="P96" s="339"/>
      <c r="Q96" s="339"/>
      <c r="R96" s="339"/>
      <c r="S96" s="339"/>
      <c r="T96" s="339"/>
      <c r="U96" s="339"/>
      <c r="V96" s="339"/>
      <c r="W96" s="339"/>
      <c r="X96" s="339"/>
      <c r="Y96" s="339"/>
      <c r="Z96" s="339"/>
      <c r="AA96" s="339"/>
      <c r="AB96" s="339"/>
      <c r="AC96" s="339"/>
      <c r="AD96" s="339"/>
      <c r="AE96" s="339"/>
      <c r="AF96" s="341"/>
    </row>
    <row r="97" spans="1:32">
      <c r="A97" s="338"/>
      <c r="B97" s="329"/>
      <c r="C97" s="339"/>
      <c r="D97" s="339"/>
      <c r="E97" s="340"/>
      <c r="F97" s="339"/>
      <c r="G97" s="339"/>
      <c r="H97" s="339"/>
      <c r="I97" s="339"/>
      <c r="J97" s="339"/>
      <c r="K97" s="339"/>
      <c r="L97" s="339"/>
      <c r="M97" s="339"/>
      <c r="N97" s="339"/>
      <c r="O97" s="339"/>
      <c r="P97" s="339"/>
      <c r="Q97" s="339"/>
      <c r="R97" s="339"/>
      <c r="S97" s="339"/>
      <c r="T97" s="339"/>
      <c r="U97" s="339"/>
      <c r="V97" s="339"/>
      <c r="W97" s="339"/>
      <c r="X97" s="339"/>
      <c r="Y97" s="339"/>
      <c r="Z97" s="339"/>
      <c r="AA97" s="339"/>
      <c r="AB97" s="339"/>
      <c r="AC97" s="339"/>
      <c r="AD97" s="339"/>
      <c r="AE97" s="339"/>
      <c r="AF97" s="341"/>
    </row>
    <row r="98" spans="1:32">
      <c r="A98" s="952"/>
      <c r="B98" s="952"/>
      <c r="C98" s="952"/>
      <c r="D98" s="952"/>
      <c r="E98" s="952"/>
      <c r="F98" s="952"/>
      <c r="G98" s="952"/>
      <c r="H98" s="952"/>
      <c r="I98" s="952"/>
      <c r="J98" s="952"/>
      <c r="K98" s="952"/>
      <c r="L98" s="952"/>
      <c r="M98" s="952"/>
      <c r="N98" s="952"/>
      <c r="O98" s="952"/>
      <c r="P98" s="952"/>
      <c r="Q98" s="952"/>
      <c r="R98" s="952"/>
      <c r="S98" s="952"/>
      <c r="T98" s="952"/>
      <c r="U98" s="952"/>
      <c r="V98" s="952"/>
      <c r="W98" s="952"/>
      <c r="X98" s="952"/>
      <c r="Y98" s="952"/>
      <c r="Z98" s="952"/>
      <c r="AA98" s="952"/>
      <c r="AB98" s="952"/>
      <c r="AC98" s="952"/>
      <c r="AD98" s="952"/>
      <c r="AE98" s="952"/>
      <c r="AF98" s="952"/>
    </row>
    <row r="99" spans="1:32">
      <c r="A99" s="252"/>
      <c r="B99" s="252"/>
      <c r="C99" s="252"/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  <c r="T99" s="252"/>
      <c r="U99" s="251"/>
      <c r="V99" s="117"/>
      <c r="W99" s="340"/>
      <c r="X99" s="340"/>
      <c r="Y99" s="340"/>
      <c r="Z99" s="340"/>
      <c r="AA99" s="340"/>
      <c r="AB99" s="340"/>
      <c r="AC99" s="340"/>
      <c r="AD99" s="340"/>
      <c r="AE99" s="340"/>
      <c r="AF99" s="340"/>
    </row>
    <row r="100" spans="1:32">
      <c r="A100" s="25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52"/>
      <c r="N100" s="252"/>
      <c r="O100" s="252"/>
      <c r="P100" s="252"/>
      <c r="Q100" s="252"/>
      <c r="R100" s="252"/>
      <c r="S100" s="252"/>
      <c r="T100" s="252"/>
      <c r="U100" s="252"/>
      <c r="V100" s="117"/>
      <c r="W100" s="340"/>
      <c r="X100" s="340"/>
      <c r="Y100" s="340"/>
      <c r="Z100" s="340"/>
      <c r="AA100" s="340"/>
      <c r="AB100" s="340"/>
      <c r="AC100" s="340"/>
      <c r="AD100" s="340"/>
      <c r="AE100" s="340"/>
      <c r="AF100" s="340"/>
    </row>
    <row r="101" spans="1:32">
      <c r="A101" s="117"/>
      <c r="B101" s="121"/>
      <c r="C101" s="121"/>
      <c r="D101" s="121"/>
      <c r="E101" s="120"/>
      <c r="F101" s="121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</row>
    <row r="102" spans="1:32">
      <c r="A102" s="117"/>
      <c r="B102" s="121"/>
      <c r="C102" s="121"/>
      <c r="D102" s="117"/>
      <c r="E102" s="120"/>
      <c r="F102" s="120"/>
      <c r="G102" s="117"/>
      <c r="H102" s="117"/>
      <c r="I102" s="121"/>
      <c r="J102" s="121"/>
      <c r="K102" s="117"/>
      <c r="L102" s="122"/>
      <c r="M102" s="117"/>
      <c r="N102" s="117"/>
      <c r="O102" s="117"/>
      <c r="P102" s="120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</row>
    <row r="103" spans="1:32">
      <c r="A103" s="117"/>
      <c r="B103" s="121"/>
      <c r="C103" s="121"/>
      <c r="D103" s="117"/>
      <c r="E103" s="120"/>
      <c r="F103" s="120"/>
      <c r="G103" s="117"/>
      <c r="H103" s="117"/>
      <c r="I103" s="121"/>
      <c r="J103" s="121"/>
      <c r="K103" s="117"/>
      <c r="L103" s="122"/>
      <c r="M103" s="117"/>
      <c r="N103" s="117"/>
      <c r="O103" s="117"/>
      <c r="P103" s="120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</row>
    <row r="104" spans="1:32">
      <c r="A104" s="117"/>
      <c r="B104" s="121"/>
      <c r="C104" s="121"/>
      <c r="D104" s="117"/>
      <c r="E104" s="121"/>
      <c r="F104" s="121"/>
      <c r="G104" s="117"/>
      <c r="H104" s="117"/>
      <c r="I104" s="121"/>
      <c r="J104" s="121"/>
      <c r="K104" s="117"/>
      <c r="L104" s="122"/>
      <c r="M104" s="117"/>
      <c r="N104" s="117"/>
      <c r="O104" s="117"/>
      <c r="P104" s="120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</row>
    <row r="105" spans="1:32">
      <c r="A105" s="121"/>
      <c r="B105" s="121"/>
      <c r="C105" s="346"/>
      <c r="D105" s="346"/>
      <c r="E105" s="346"/>
      <c r="F105" s="121"/>
      <c r="G105" s="346"/>
      <c r="H105" s="121"/>
      <c r="I105" s="346"/>
      <c r="J105" s="121"/>
      <c r="K105" s="346"/>
      <c r="L105" s="121"/>
      <c r="M105" s="346"/>
      <c r="N105" s="121"/>
      <c r="O105" s="346"/>
      <c r="P105" s="121"/>
      <c r="Q105" s="346"/>
      <c r="R105" s="346"/>
      <c r="S105" s="346"/>
      <c r="T105" s="121"/>
      <c r="U105" s="121"/>
      <c r="V105" s="346"/>
      <c r="W105" s="121"/>
      <c r="X105" s="121"/>
      <c r="Y105" s="121"/>
      <c r="Z105" s="346"/>
      <c r="AA105" s="121"/>
      <c r="AB105" s="346"/>
      <c r="AC105" s="121"/>
      <c r="AD105" s="346"/>
      <c r="AE105" s="121"/>
      <c r="AF105" s="342"/>
    </row>
    <row r="106" spans="1:32">
      <c r="A106" s="121"/>
      <c r="B106" s="121"/>
      <c r="C106" s="346"/>
      <c r="D106" s="346"/>
      <c r="E106" s="345"/>
      <c r="F106" s="121"/>
      <c r="G106" s="346"/>
      <c r="H106" s="121"/>
      <c r="I106" s="346"/>
      <c r="J106" s="121"/>
      <c r="K106" s="346"/>
      <c r="L106" s="121"/>
      <c r="M106" s="346"/>
      <c r="N106" s="121"/>
      <c r="O106" s="346"/>
      <c r="P106" s="121"/>
      <c r="Q106" s="346"/>
      <c r="R106" s="346"/>
      <c r="S106" s="346"/>
      <c r="T106" s="121"/>
      <c r="U106" s="121"/>
      <c r="V106" s="346"/>
      <c r="W106" s="121"/>
      <c r="X106" s="121"/>
      <c r="Y106" s="121"/>
      <c r="Z106" s="346"/>
      <c r="AA106" s="121"/>
      <c r="AB106" s="346"/>
      <c r="AC106" s="121"/>
      <c r="AD106" s="346"/>
      <c r="AE106" s="121"/>
      <c r="AF106" s="342"/>
    </row>
    <row r="107" spans="1:32">
      <c r="A107" s="248"/>
      <c r="B107" s="122"/>
      <c r="C107" s="345"/>
      <c r="D107" s="345"/>
      <c r="E107" s="345"/>
      <c r="F107" s="248"/>
      <c r="G107" s="345"/>
      <c r="H107" s="248"/>
      <c r="I107" s="345"/>
      <c r="J107" s="248"/>
      <c r="K107" s="345"/>
      <c r="L107" s="248"/>
      <c r="M107" s="345"/>
      <c r="N107" s="248"/>
      <c r="O107" s="345"/>
      <c r="P107" s="248"/>
      <c r="Q107" s="345"/>
      <c r="R107" s="345"/>
      <c r="S107" s="345"/>
      <c r="T107" s="248"/>
      <c r="U107" s="248"/>
      <c r="V107" s="345"/>
      <c r="W107" s="248"/>
      <c r="X107" s="248"/>
      <c r="Y107" s="248"/>
      <c r="Z107" s="345"/>
      <c r="AA107" s="248"/>
      <c r="AB107" s="345"/>
      <c r="AC107" s="248"/>
      <c r="AD107" s="345"/>
      <c r="AE107" s="248"/>
      <c r="AF107" s="343"/>
    </row>
    <row r="108" spans="1:32">
      <c r="A108" s="248"/>
      <c r="B108" s="121"/>
      <c r="C108" s="345"/>
      <c r="D108" s="345"/>
      <c r="E108" s="345"/>
      <c r="F108" s="248"/>
      <c r="G108" s="345"/>
      <c r="H108" s="248"/>
      <c r="I108" s="345"/>
      <c r="J108" s="248"/>
      <c r="K108" s="345"/>
      <c r="L108" s="248"/>
      <c r="M108" s="345"/>
      <c r="N108" s="248"/>
      <c r="O108" s="345"/>
      <c r="P108" s="248"/>
      <c r="Q108" s="345"/>
      <c r="R108" s="345"/>
      <c r="S108" s="345"/>
      <c r="T108" s="248"/>
      <c r="U108" s="248"/>
      <c r="V108" s="345"/>
      <c r="W108" s="248"/>
      <c r="X108" s="248"/>
      <c r="Y108" s="248"/>
      <c r="Z108" s="345"/>
      <c r="AA108" s="248"/>
      <c r="AB108" s="345"/>
      <c r="AC108" s="248"/>
      <c r="AD108" s="345"/>
      <c r="AE108" s="248"/>
      <c r="AF108" s="343"/>
    </row>
    <row r="109" spans="1:32">
      <c r="A109" s="248"/>
      <c r="B109" s="248"/>
      <c r="C109" s="345"/>
      <c r="D109" s="345"/>
      <c r="E109" s="345"/>
      <c r="F109" s="248"/>
      <c r="G109" s="345"/>
      <c r="H109" s="248"/>
      <c r="I109" s="345"/>
      <c r="J109" s="248"/>
      <c r="K109" s="345"/>
      <c r="L109" s="248"/>
      <c r="M109" s="345"/>
      <c r="N109" s="248"/>
      <c r="O109" s="345"/>
      <c r="P109" s="248"/>
      <c r="Q109" s="345"/>
      <c r="R109" s="345"/>
      <c r="S109" s="345"/>
      <c r="T109" s="248"/>
      <c r="U109" s="248"/>
      <c r="V109" s="345"/>
      <c r="W109" s="248"/>
      <c r="X109" s="248"/>
      <c r="Y109" s="248"/>
      <c r="Z109" s="345"/>
      <c r="AA109" s="248"/>
      <c r="AB109" s="345"/>
      <c r="AC109" s="248"/>
      <c r="AD109" s="345"/>
      <c r="AE109" s="248"/>
      <c r="AF109" s="343"/>
    </row>
  </sheetData>
  <sheetProtection selectLockedCells="1" selectUnlockedCells="1"/>
  <sortState ref="B12:AF35">
    <sortCondition descending="1" ref="AF12:AF35"/>
  </sortState>
  <mergeCells count="68">
    <mergeCell ref="A98:AF98"/>
    <mergeCell ref="V64:AE64"/>
    <mergeCell ref="AF64:AF65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V65:W65"/>
    <mergeCell ref="X65:Y65"/>
    <mergeCell ref="Z65:AA65"/>
    <mergeCell ref="AB65:AC65"/>
    <mergeCell ref="AD65:AE65"/>
    <mergeCell ref="M63:N63"/>
    <mergeCell ref="A64:A65"/>
    <mergeCell ref="B64:B65"/>
    <mergeCell ref="C64:F64"/>
    <mergeCell ref="G64:J64"/>
    <mergeCell ref="K64:T64"/>
    <mergeCell ref="A60:AF60"/>
    <mergeCell ref="A61:C61"/>
    <mergeCell ref="D61:AA61"/>
    <mergeCell ref="A62:C62"/>
    <mergeCell ref="D62:Y62"/>
    <mergeCell ref="Z62:AF62"/>
    <mergeCell ref="A55:AF55"/>
    <mergeCell ref="A56:AF56"/>
    <mergeCell ref="A57:AF57"/>
    <mergeCell ref="A58:AF58"/>
    <mergeCell ref="A59:N59"/>
    <mergeCell ref="A40:AF40"/>
    <mergeCell ref="AF10:AF11"/>
    <mergeCell ref="C11:D11"/>
    <mergeCell ref="G11:H11"/>
    <mergeCell ref="I11:J11"/>
    <mergeCell ref="K11:L11"/>
    <mergeCell ref="M11:N11"/>
    <mergeCell ref="O11:P11"/>
    <mergeCell ref="Q11:R11"/>
    <mergeCell ref="S11:T11"/>
    <mergeCell ref="C10:F10"/>
    <mergeCell ref="E11:F11"/>
    <mergeCell ref="A10:A11"/>
    <mergeCell ref="B10:B11"/>
    <mergeCell ref="G10:J10"/>
    <mergeCell ref="K10:T10"/>
    <mergeCell ref="V10:AE10"/>
    <mergeCell ref="V11:W11"/>
    <mergeCell ref="X11:Y11"/>
    <mergeCell ref="Z11:AA11"/>
    <mergeCell ref="AB11:AC11"/>
    <mergeCell ref="AD11:AE11"/>
    <mergeCell ref="Z8:AF8"/>
    <mergeCell ref="M9:N9"/>
    <mergeCell ref="A1:AF1"/>
    <mergeCell ref="A2:AF2"/>
    <mergeCell ref="A3:AF3"/>
    <mergeCell ref="A4:AF4"/>
    <mergeCell ref="A5:N5"/>
    <mergeCell ref="A7:C7"/>
    <mergeCell ref="A8:C8"/>
    <mergeCell ref="A6:AF6"/>
    <mergeCell ref="D7:AA7"/>
    <mergeCell ref="D8:Y8"/>
  </mergeCells>
  <printOptions horizontalCentered="1"/>
  <pageMargins left="0.59055118110236227" right="0.19685039370078741" top="0.23" bottom="0.38" header="0" footer="0"/>
  <pageSetup paperSize="9" scale="70" firstPageNumber="0" fitToWidth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1:S61"/>
  <sheetViews>
    <sheetView view="pageLayout" zoomScale="117" zoomScaleNormal="100" zoomScaleSheetLayoutView="120" zoomScalePageLayoutView="117" workbookViewId="0">
      <selection activeCell="H48" sqref="H48"/>
    </sheetView>
  </sheetViews>
  <sheetFormatPr defaultRowHeight="12.75"/>
  <cols>
    <col min="1" max="1" width="5.5703125" customWidth="1"/>
    <col min="2" max="2" width="19.140625" customWidth="1"/>
    <col min="3" max="3" width="8.28515625" customWidth="1"/>
    <col min="4" max="4" width="22.7109375" customWidth="1"/>
    <col min="5" max="5" width="21.28515625" customWidth="1"/>
    <col min="6" max="6" width="16.28515625" customWidth="1"/>
    <col min="7" max="7" width="16.5703125" customWidth="1"/>
    <col min="8" max="8" width="19.85546875" customWidth="1"/>
  </cols>
  <sheetData>
    <row r="1" spans="1:19">
      <c r="A1" s="880" t="s">
        <v>30</v>
      </c>
      <c r="B1" s="880"/>
      <c r="C1" s="880"/>
      <c r="D1" s="880"/>
      <c r="E1" s="880"/>
      <c r="F1" s="880"/>
      <c r="G1" s="880"/>
      <c r="H1" s="114"/>
      <c r="I1" s="114"/>
      <c r="J1" s="114"/>
      <c r="K1" s="114"/>
      <c r="L1" s="26"/>
      <c r="M1" s="26"/>
      <c r="N1" s="26"/>
      <c r="O1" s="26"/>
      <c r="P1" s="26"/>
      <c r="Q1" s="6"/>
      <c r="R1" s="6"/>
    </row>
    <row r="2" spans="1:19" s="37" customFormat="1">
      <c r="A2" s="880" t="s">
        <v>117</v>
      </c>
      <c r="B2" s="880"/>
      <c r="C2" s="880"/>
      <c r="D2" s="880"/>
      <c r="E2" s="880"/>
      <c r="F2" s="880"/>
      <c r="G2" s="880"/>
      <c r="H2" s="114"/>
      <c r="I2" s="114"/>
      <c r="J2" s="114"/>
      <c r="K2" s="114"/>
      <c r="L2" s="25"/>
      <c r="M2" s="25"/>
      <c r="N2" s="25"/>
      <c r="O2" s="25"/>
      <c r="P2" s="25"/>
      <c r="Q2" s="5"/>
      <c r="R2" s="5"/>
      <c r="S2" s="1"/>
    </row>
    <row r="3" spans="1:19" s="37" customFormat="1" ht="12.75" customHeight="1">
      <c r="A3" s="881" t="s">
        <v>159</v>
      </c>
      <c r="B3" s="881"/>
      <c r="C3" s="881"/>
      <c r="D3" s="881"/>
      <c r="E3" s="881"/>
      <c r="F3" s="881"/>
      <c r="G3" s="881"/>
      <c r="H3" s="113"/>
      <c r="I3" s="113"/>
      <c r="J3" s="113"/>
      <c r="K3" s="113"/>
      <c r="L3" s="26"/>
      <c r="M3" s="26"/>
      <c r="N3" s="26"/>
      <c r="O3" s="26"/>
      <c r="P3" s="26"/>
      <c r="Q3" s="9"/>
      <c r="R3" s="9"/>
      <c r="S3" s="1"/>
    </row>
    <row r="4" spans="1:19" s="37" customFormat="1">
      <c r="A4" s="953" t="s">
        <v>160</v>
      </c>
      <c r="B4" s="953"/>
      <c r="C4" s="953"/>
      <c r="D4" s="953"/>
      <c r="E4" s="953"/>
      <c r="F4" s="953"/>
      <c r="G4" s="953"/>
      <c r="H4" s="113"/>
      <c r="I4" s="113"/>
      <c r="J4" s="113"/>
      <c r="K4" s="113"/>
      <c r="L4" s="26"/>
      <c r="M4" s="26"/>
      <c r="N4" s="26"/>
      <c r="O4" s="26"/>
      <c r="P4" s="26"/>
      <c r="Q4" s="5"/>
      <c r="R4" s="5"/>
      <c r="S4" s="1"/>
    </row>
    <row r="5" spans="1:19" s="37" customFormat="1">
      <c r="A5" s="119"/>
      <c r="B5" s="119"/>
      <c r="C5" s="119"/>
      <c r="D5" s="119"/>
      <c r="E5" s="119"/>
      <c r="F5" s="119"/>
      <c r="G5" s="119"/>
      <c r="H5" s="113"/>
      <c r="I5" s="113"/>
      <c r="J5" s="113"/>
      <c r="K5" s="113"/>
      <c r="L5" s="4"/>
      <c r="M5" s="4"/>
      <c r="N5" s="4"/>
      <c r="O5" s="1"/>
      <c r="P5" s="1"/>
      <c r="Q5" s="1"/>
      <c r="R5" s="1"/>
      <c r="S5" s="1"/>
    </row>
    <row r="6" spans="1:19" s="2" customFormat="1">
      <c r="A6" s="904" t="s">
        <v>313</v>
      </c>
      <c r="B6" s="904"/>
      <c r="C6" s="904"/>
      <c r="D6" s="904"/>
      <c r="E6" s="904"/>
      <c r="F6" s="904"/>
      <c r="G6" s="199"/>
      <c r="H6" s="115"/>
      <c r="I6" s="115"/>
      <c r="J6" s="115"/>
      <c r="K6" s="113"/>
      <c r="L6" s="4"/>
      <c r="M6" s="4"/>
      <c r="N6" s="4"/>
      <c r="O6" s="1"/>
      <c r="P6" s="1"/>
      <c r="Q6" s="1"/>
      <c r="R6" s="1"/>
      <c r="S6" s="1"/>
    </row>
    <row r="7" spans="1:19" s="37" customFormat="1">
      <c r="A7" s="923"/>
      <c r="B7" s="923"/>
      <c r="C7" s="923"/>
      <c r="D7" s="118"/>
      <c r="E7" s="118"/>
      <c r="F7" s="118"/>
      <c r="G7" s="199"/>
      <c r="H7" s="115"/>
      <c r="I7" s="115"/>
      <c r="J7" s="115"/>
      <c r="K7" s="113"/>
      <c r="L7" s="4"/>
      <c r="M7" s="4"/>
      <c r="N7" s="4"/>
      <c r="O7" s="1"/>
      <c r="P7" s="1"/>
      <c r="Q7" s="1"/>
      <c r="R7" s="1"/>
      <c r="S7" s="1"/>
    </row>
    <row r="8" spans="1:19" s="37" customFormat="1">
      <c r="A8" s="923" t="s">
        <v>308</v>
      </c>
      <c r="B8" s="923"/>
      <c r="C8" s="923"/>
      <c r="D8" s="118"/>
      <c r="E8" s="118"/>
      <c r="F8" s="333" t="s">
        <v>158</v>
      </c>
      <c r="G8" s="333"/>
      <c r="H8" s="333"/>
      <c r="I8" s="115"/>
      <c r="J8" s="115"/>
      <c r="K8" s="113"/>
      <c r="L8" s="4"/>
      <c r="M8" s="4"/>
      <c r="N8" s="4"/>
      <c r="O8" s="1"/>
      <c r="P8" s="1"/>
      <c r="Q8" s="1"/>
      <c r="R8" s="1"/>
      <c r="S8" s="1"/>
    </row>
    <row r="9" spans="1:19">
      <c r="A9" s="191"/>
      <c r="B9" s="191"/>
      <c r="C9" s="191"/>
      <c r="D9" s="191"/>
      <c r="E9" s="191"/>
      <c r="F9" s="191"/>
      <c r="G9" s="191"/>
    </row>
    <row r="10" spans="1:19" ht="33.75">
      <c r="A10" s="30" t="s">
        <v>22</v>
      </c>
      <c r="B10" s="30" t="s">
        <v>23</v>
      </c>
      <c r="C10" s="35" t="s">
        <v>24</v>
      </c>
      <c r="D10" s="34" t="s">
        <v>25</v>
      </c>
      <c r="E10" s="30" t="s">
        <v>26</v>
      </c>
      <c r="F10" s="30" t="s">
        <v>27</v>
      </c>
      <c r="G10" s="30" t="s">
        <v>28</v>
      </c>
    </row>
    <row r="11" spans="1:19" ht="15" customHeight="1">
      <c r="A11" s="32">
        <v>1</v>
      </c>
      <c r="B11" s="279" t="s">
        <v>37</v>
      </c>
      <c r="C11" s="205" t="s">
        <v>33</v>
      </c>
      <c r="D11" s="32" t="s">
        <v>15</v>
      </c>
      <c r="E11" s="241" t="s">
        <v>176</v>
      </c>
      <c r="F11" s="32" t="s">
        <v>310</v>
      </c>
      <c r="G11" s="32" t="s">
        <v>645</v>
      </c>
    </row>
    <row r="12" spans="1:19" ht="15" customHeight="1">
      <c r="A12" s="32">
        <v>2</v>
      </c>
      <c r="B12" s="189" t="s">
        <v>192</v>
      </c>
      <c r="C12" s="182" t="s">
        <v>33</v>
      </c>
      <c r="D12" s="205" t="s">
        <v>16</v>
      </c>
      <c r="E12" s="243" t="s">
        <v>193</v>
      </c>
      <c r="F12" s="32" t="s">
        <v>310</v>
      </c>
      <c r="G12" s="32" t="s">
        <v>645</v>
      </c>
    </row>
    <row r="13" spans="1:19" ht="15" customHeight="1">
      <c r="A13" s="32">
        <v>3</v>
      </c>
      <c r="B13" s="279" t="s">
        <v>111</v>
      </c>
      <c r="C13" s="205" t="s">
        <v>33</v>
      </c>
      <c r="D13" s="205" t="s">
        <v>99</v>
      </c>
      <c r="E13" s="243" t="s">
        <v>34</v>
      </c>
      <c r="F13" s="32" t="s">
        <v>311</v>
      </c>
      <c r="G13" s="182" t="s">
        <v>645</v>
      </c>
    </row>
    <row r="14" spans="1:19" ht="15" customHeight="1">
      <c r="A14" s="32">
        <v>4</v>
      </c>
      <c r="B14" s="279" t="s">
        <v>549</v>
      </c>
      <c r="C14" s="32" t="s">
        <v>33</v>
      </c>
      <c r="D14" s="205" t="s">
        <v>39</v>
      </c>
      <c r="E14" s="243" t="s">
        <v>149</v>
      </c>
      <c r="F14" s="32" t="s">
        <v>311</v>
      </c>
      <c r="G14" s="32" t="s">
        <v>645</v>
      </c>
    </row>
    <row r="15" spans="1:19" ht="15" customHeight="1">
      <c r="A15" s="32">
        <v>5</v>
      </c>
      <c r="B15" s="279" t="s">
        <v>111</v>
      </c>
      <c r="C15" s="205" t="s">
        <v>33</v>
      </c>
      <c r="D15" s="205" t="s">
        <v>112</v>
      </c>
      <c r="E15" s="241" t="s">
        <v>34</v>
      </c>
      <c r="F15" s="32" t="s">
        <v>311</v>
      </c>
      <c r="G15" s="32" t="s">
        <v>645</v>
      </c>
    </row>
    <row r="16" spans="1:19" ht="15" customHeight="1">
      <c r="A16" s="32">
        <v>6</v>
      </c>
      <c r="B16" s="279" t="s">
        <v>304</v>
      </c>
      <c r="C16" s="205" t="s">
        <v>33</v>
      </c>
      <c r="D16" s="205" t="s">
        <v>112</v>
      </c>
      <c r="E16" s="241" t="s">
        <v>293</v>
      </c>
      <c r="F16" s="32" t="s">
        <v>311</v>
      </c>
      <c r="G16" s="32" t="s">
        <v>645</v>
      </c>
    </row>
    <row r="17" spans="1:8" ht="15" customHeight="1">
      <c r="A17" s="32">
        <v>7</v>
      </c>
      <c r="B17" s="279" t="s">
        <v>37</v>
      </c>
      <c r="C17" s="205" t="s">
        <v>33</v>
      </c>
      <c r="D17" s="205" t="s">
        <v>112</v>
      </c>
      <c r="E17" s="241" t="s">
        <v>176</v>
      </c>
      <c r="F17" s="32" t="s">
        <v>311</v>
      </c>
      <c r="G17" s="32" t="s">
        <v>645</v>
      </c>
    </row>
    <row r="18" spans="1:8" ht="15" customHeight="1">
      <c r="A18" s="32">
        <v>8</v>
      </c>
      <c r="B18" s="279" t="s">
        <v>548</v>
      </c>
      <c r="C18" s="205" t="s">
        <v>33</v>
      </c>
      <c r="D18" s="205" t="s">
        <v>150</v>
      </c>
      <c r="E18" s="241" t="s">
        <v>34</v>
      </c>
      <c r="F18" s="32" t="s">
        <v>311</v>
      </c>
      <c r="G18" s="32" t="s">
        <v>645</v>
      </c>
    </row>
    <row r="19" spans="1:8" s="111" customFormat="1" ht="15" customHeight="1">
      <c r="A19" s="32">
        <v>9</v>
      </c>
      <c r="B19" s="279" t="s">
        <v>551</v>
      </c>
      <c r="C19" s="32" t="s">
        <v>552</v>
      </c>
      <c r="D19" s="205" t="s">
        <v>150</v>
      </c>
      <c r="E19" s="243" t="s">
        <v>176</v>
      </c>
      <c r="F19" s="32" t="s">
        <v>311</v>
      </c>
      <c r="G19" s="32" t="s">
        <v>645</v>
      </c>
    </row>
    <row r="20" spans="1:8" ht="15" customHeight="1">
      <c r="A20" s="32">
        <v>10</v>
      </c>
      <c r="B20" s="279" t="s">
        <v>148</v>
      </c>
      <c r="C20" s="205" t="s">
        <v>33</v>
      </c>
      <c r="D20" s="205" t="s">
        <v>151</v>
      </c>
      <c r="E20" s="241" t="s">
        <v>149</v>
      </c>
      <c r="F20" s="32" t="s">
        <v>311</v>
      </c>
      <c r="G20" s="32" t="s">
        <v>645</v>
      </c>
    </row>
    <row r="21" spans="1:8" ht="15" customHeight="1">
      <c r="A21" s="32">
        <v>11</v>
      </c>
      <c r="B21" s="279" t="s">
        <v>550</v>
      </c>
      <c r="C21" s="205" t="s">
        <v>33</v>
      </c>
      <c r="D21" s="205" t="s">
        <v>151</v>
      </c>
      <c r="E21" s="241" t="s">
        <v>32</v>
      </c>
      <c r="F21" s="32" t="s">
        <v>311</v>
      </c>
      <c r="G21" s="32" t="s">
        <v>645</v>
      </c>
    </row>
    <row r="22" spans="1:8" ht="15" customHeight="1">
      <c r="A22" s="32">
        <v>12</v>
      </c>
      <c r="B22" s="279" t="s">
        <v>113</v>
      </c>
      <c r="C22" s="32" t="s">
        <v>33</v>
      </c>
      <c r="D22" s="182" t="s">
        <v>151</v>
      </c>
      <c r="E22" s="241" t="s">
        <v>176</v>
      </c>
      <c r="F22" s="32" t="s">
        <v>311</v>
      </c>
      <c r="G22" s="32" t="s">
        <v>645</v>
      </c>
    </row>
    <row r="23" spans="1:8" ht="15" customHeight="1">
      <c r="A23" s="32">
        <v>13</v>
      </c>
      <c r="B23" s="776" t="s">
        <v>77</v>
      </c>
      <c r="C23" s="32" t="s">
        <v>33</v>
      </c>
      <c r="D23" s="240" t="s">
        <v>151</v>
      </c>
      <c r="E23" s="243" t="s">
        <v>36</v>
      </c>
      <c r="F23" s="32" t="s">
        <v>311</v>
      </c>
      <c r="G23" s="32" t="s">
        <v>645</v>
      </c>
    </row>
    <row r="24" spans="1:8" ht="15" customHeight="1">
      <c r="A24" s="32">
        <v>14</v>
      </c>
      <c r="B24" s="279" t="s">
        <v>305</v>
      </c>
      <c r="C24" s="205" t="s">
        <v>33</v>
      </c>
      <c r="D24" s="205" t="s">
        <v>151</v>
      </c>
      <c r="E24" s="241" t="s">
        <v>154</v>
      </c>
      <c r="F24" s="32" t="s">
        <v>311</v>
      </c>
      <c r="G24" s="32" t="s">
        <v>645</v>
      </c>
    </row>
    <row r="25" spans="1:8" ht="15" customHeight="1">
      <c r="A25" s="32">
        <v>15</v>
      </c>
      <c r="B25" s="279" t="s">
        <v>214</v>
      </c>
      <c r="C25" s="182" t="s">
        <v>33</v>
      </c>
      <c r="D25" s="240" t="s">
        <v>151</v>
      </c>
      <c r="E25" s="242" t="s">
        <v>193</v>
      </c>
      <c r="F25" s="32" t="s">
        <v>311</v>
      </c>
      <c r="G25" s="32" t="s">
        <v>645</v>
      </c>
    </row>
    <row r="26" spans="1:8" ht="15" customHeight="1">
      <c r="A26" s="32">
        <v>16</v>
      </c>
      <c r="B26" s="189" t="s">
        <v>357</v>
      </c>
      <c r="C26" s="205" t="s">
        <v>295</v>
      </c>
      <c r="D26" s="240" t="s">
        <v>151</v>
      </c>
      <c r="E26" s="242" t="s">
        <v>193</v>
      </c>
      <c r="F26" s="32" t="s">
        <v>311</v>
      </c>
      <c r="G26" s="32" t="s">
        <v>645</v>
      </c>
    </row>
    <row r="27" spans="1:8" ht="15" customHeight="1">
      <c r="A27" s="32">
        <v>17</v>
      </c>
      <c r="B27" s="279" t="s">
        <v>553</v>
      </c>
      <c r="C27" s="205" t="s">
        <v>33</v>
      </c>
      <c r="D27" s="240" t="s">
        <v>151</v>
      </c>
      <c r="E27" s="241" t="s">
        <v>176</v>
      </c>
      <c r="F27" s="32" t="s">
        <v>311</v>
      </c>
      <c r="G27" s="32" t="s">
        <v>645</v>
      </c>
    </row>
    <row r="28" spans="1:8" ht="15" customHeight="1">
      <c r="A28" s="32">
        <v>18</v>
      </c>
      <c r="B28" s="279" t="s">
        <v>79</v>
      </c>
      <c r="C28" s="205" t="s">
        <v>33</v>
      </c>
      <c r="D28" s="240" t="s">
        <v>151</v>
      </c>
      <c r="E28" s="241" t="s">
        <v>152</v>
      </c>
      <c r="F28" s="32" t="s">
        <v>311</v>
      </c>
      <c r="G28" s="32" t="s">
        <v>645</v>
      </c>
    </row>
    <row r="29" spans="1:8" ht="15" customHeight="1">
      <c r="A29" s="32">
        <v>19</v>
      </c>
      <c r="B29" s="279" t="s">
        <v>554</v>
      </c>
      <c r="C29" s="205" t="s">
        <v>552</v>
      </c>
      <c r="D29" s="205" t="s">
        <v>151</v>
      </c>
      <c r="E29" s="241" t="s">
        <v>176</v>
      </c>
      <c r="F29" s="32" t="s">
        <v>311</v>
      </c>
      <c r="G29" s="32" t="s">
        <v>645</v>
      </c>
    </row>
    <row r="30" spans="1:8" ht="15" customHeight="1">
      <c r="A30" s="32">
        <v>20</v>
      </c>
      <c r="B30" s="279" t="s">
        <v>157</v>
      </c>
      <c r="C30" s="205" t="s">
        <v>33</v>
      </c>
      <c r="D30" s="205" t="s">
        <v>151</v>
      </c>
      <c r="E30" s="241" t="s">
        <v>31</v>
      </c>
      <c r="F30" s="32" t="s">
        <v>311</v>
      </c>
      <c r="G30" s="32" t="s">
        <v>645</v>
      </c>
      <c r="H30" t="s">
        <v>80</v>
      </c>
    </row>
    <row r="31" spans="1:8" ht="15" customHeight="1">
      <c r="A31" s="32">
        <v>21</v>
      </c>
      <c r="B31" s="279" t="s">
        <v>555</v>
      </c>
      <c r="C31" s="205" t="s">
        <v>295</v>
      </c>
      <c r="D31" s="205" t="s">
        <v>151</v>
      </c>
      <c r="E31" s="241" t="s">
        <v>176</v>
      </c>
      <c r="F31" s="32" t="s">
        <v>311</v>
      </c>
      <c r="G31" s="32" t="s">
        <v>645</v>
      </c>
    </row>
    <row r="32" spans="1:8" ht="15" customHeight="1">
      <c r="A32" s="32">
        <v>22</v>
      </c>
      <c r="B32" s="301" t="s">
        <v>447</v>
      </c>
      <c r="C32" s="300" t="s">
        <v>33</v>
      </c>
      <c r="D32" s="300" t="s">
        <v>151</v>
      </c>
      <c r="E32" s="334" t="s">
        <v>193</v>
      </c>
      <c r="F32" s="32" t="s">
        <v>311</v>
      </c>
      <c r="G32" s="32" t="s">
        <v>645</v>
      </c>
    </row>
    <row r="33" spans="1:9" ht="15" customHeight="1">
      <c r="A33" s="32">
        <v>23</v>
      </c>
      <c r="B33" s="279" t="s">
        <v>403</v>
      </c>
      <c r="C33" s="205" t="s">
        <v>295</v>
      </c>
      <c r="D33" s="205" t="s">
        <v>151</v>
      </c>
      <c r="E33" s="241" t="s">
        <v>202</v>
      </c>
      <c r="F33" s="32" t="s">
        <v>311</v>
      </c>
      <c r="G33" s="32" t="s">
        <v>645</v>
      </c>
    </row>
    <row r="34" spans="1:9" ht="15" customHeight="1">
      <c r="A34" s="32">
        <v>24</v>
      </c>
      <c r="B34" s="279" t="s">
        <v>569</v>
      </c>
      <c r="C34" s="205" t="s">
        <v>552</v>
      </c>
      <c r="D34" s="205" t="s">
        <v>151</v>
      </c>
      <c r="E34" s="241" t="s">
        <v>336</v>
      </c>
      <c r="F34" s="32" t="s">
        <v>311</v>
      </c>
      <c r="G34" s="32" t="s">
        <v>645</v>
      </c>
    </row>
    <row r="35" spans="1:9" ht="15" customHeight="1">
      <c r="A35" s="32">
        <v>25</v>
      </c>
      <c r="B35" s="279" t="s">
        <v>361</v>
      </c>
      <c r="C35" s="205" t="s">
        <v>295</v>
      </c>
      <c r="D35" s="205" t="s">
        <v>151</v>
      </c>
      <c r="E35" s="241" t="s">
        <v>182</v>
      </c>
      <c r="F35" s="32" t="s">
        <v>311</v>
      </c>
      <c r="G35" s="32" t="s">
        <v>645</v>
      </c>
    </row>
    <row r="36" spans="1:9" ht="15" customHeight="1">
      <c r="A36" s="32">
        <v>26</v>
      </c>
      <c r="B36" s="301" t="s">
        <v>613</v>
      </c>
      <c r="C36" s="300" t="s">
        <v>33</v>
      </c>
      <c r="D36" s="205" t="s">
        <v>156</v>
      </c>
      <c r="E36" s="334" t="s">
        <v>395</v>
      </c>
      <c r="F36" s="32" t="s">
        <v>311</v>
      </c>
      <c r="G36" s="309" t="s">
        <v>643</v>
      </c>
    </row>
    <row r="37" spans="1:9" ht="15" customHeight="1">
      <c r="A37" s="32">
        <v>27</v>
      </c>
      <c r="B37" s="279" t="s">
        <v>546</v>
      </c>
      <c r="C37" s="205" t="s">
        <v>33</v>
      </c>
      <c r="D37" s="205" t="s">
        <v>156</v>
      </c>
      <c r="E37" s="241" t="s">
        <v>202</v>
      </c>
      <c r="F37" s="32" t="s">
        <v>311</v>
      </c>
      <c r="G37" s="32" t="s">
        <v>644</v>
      </c>
    </row>
    <row r="38" spans="1:9" ht="15" customHeight="1">
      <c r="A38" s="32">
        <v>28</v>
      </c>
      <c r="B38" s="279" t="s">
        <v>615</v>
      </c>
      <c r="C38" s="205" t="s">
        <v>33</v>
      </c>
      <c r="D38" s="205" t="s">
        <v>151</v>
      </c>
      <c r="E38" s="241" t="s">
        <v>240</v>
      </c>
      <c r="F38" s="32" t="s">
        <v>311</v>
      </c>
      <c r="G38" s="32" t="s">
        <v>644</v>
      </c>
    </row>
    <row r="39" spans="1:9" ht="15" customHeight="1">
      <c r="A39" s="32">
        <v>29</v>
      </c>
      <c r="B39" s="241" t="s">
        <v>616</v>
      </c>
      <c r="C39" s="205" t="s">
        <v>295</v>
      </c>
      <c r="D39" s="205" t="s">
        <v>151</v>
      </c>
      <c r="E39" s="241" t="s">
        <v>176</v>
      </c>
      <c r="F39" s="32" t="s">
        <v>311</v>
      </c>
      <c r="G39" s="32" t="s">
        <v>644</v>
      </c>
    </row>
    <row r="40" spans="1:9" ht="15" customHeight="1">
      <c r="A40" s="32">
        <v>30</v>
      </c>
      <c r="B40" s="777" t="s">
        <v>312</v>
      </c>
      <c r="C40" s="205">
        <v>1</v>
      </c>
      <c r="D40" s="205" t="s">
        <v>151</v>
      </c>
      <c r="E40" s="241" t="s">
        <v>193</v>
      </c>
      <c r="F40" s="32" t="s">
        <v>311</v>
      </c>
      <c r="G40" s="32" t="s">
        <v>645</v>
      </c>
    </row>
    <row r="41" spans="1:9" ht="15" customHeight="1">
      <c r="A41" s="32">
        <v>31</v>
      </c>
      <c r="B41" s="279" t="s">
        <v>547</v>
      </c>
      <c r="C41" s="205" t="s">
        <v>33</v>
      </c>
      <c r="D41" s="205" t="s">
        <v>151</v>
      </c>
      <c r="E41" s="241" t="s">
        <v>202</v>
      </c>
      <c r="F41" s="32" t="s">
        <v>311</v>
      </c>
      <c r="G41" s="32" t="s">
        <v>644</v>
      </c>
      <c r="I41" t="s">
        <v>80</v>
      </c>
    </row>
    <row r="42" spans="1:9" ht="15" customHeight="1">
      <c r="A42" s="32">
        <v>32</v>
      </c>
      <c r="B42" s="189" t="s">
        <v>617</v>
      </c>
      <c r="C42" s="182" t="s">
        <v>295</v>
      </c>
      <c r="D42" s="240" t="s">
        <v>151</v>
      </c>
      <c r="E42" s="242" t="s">
        <v>153</v>
      </c>
      <c r="F42" s="32" t="s">
        <v>311</v>
      </c>
      <c r="G42" s="32" t="s">
        <v>644</v>
      </c>
    </row>
    <row r="43" spans="1:9" ht="15" customHeight="1">
      <c r="A43" s="32">
        <v>33</v>
      </c>
      <c r="B43" s="189" t="s">
        <v>343</v>
      </c>
      <c r="C43" s="182" t="s">
        <v>33</v>
      </c>
      <c r="D43" s="240" t="s">
        <v>151</v>
      </c>
      <c r="E43" s="242" t="s">
        <v>193</v>
      </c>
      <c r="F43" s="32" t="s">
        <v>311</v>
      </c>
      <c r="G43" s="32" t="s">
        <v>644</v>
      </c>
    </row>
    <row r="44" spans="1:9" ht="15" customHeight="1">
      <c r="A44" s="32">
        <v>34</v>
      </c>
      <c r="B44" s="189" t="s">
        <v>194</v>
      </c>
      <c r="C44" s="182">
        <v>1</v>
      </c>
      <c r="D44" s="240" t="s">
        <v>151</v>
      </c>
      <c r="E44" s="242" t="s">
        <v>193</v>
      </c>
      <c r="F44" s="32" t="s">
        <v>311</v>
      </c>
      <c r="G44" s="32" t="s">
        <v>645</v>
      </c>
    </row>
    <row r="45" spans="1:9" ht="15" customHeight="1">
      <c r="A45" s="32">
        <v>35</v>
      </c>
      <c r="B45" s="189" t="s">
        <v>306</v>
      </c>
      <c r="C45" s="182" t="s">
        <v>33</v>
      </c>
      <c r="D45" s="240" t="s">
        <v>151</v>
      </c>
      <c r="E45" s="242" t="s">
        <v>202</v>
      </c>
      <c r="F45" s="32" t="s">
        <v>311</v>
      </c>
      <c r="G45" s="32" t="s">
        <v>644</v>
      </c>
    </row>
    <row r="46" spans="1:9" ht="15" customHeight="1">
      <c r="A46" s="32">
        <v>36</v>
      </c>
      <c r="B46" s="189" t="s">
        <v>629</v>
      </c>
      <c r="C46" s="182" t="s">
        <v>552</v>
      </c>
      <c r="D46" s="240" t="s">
        <v>151</v>
      </c>
      <c r="E46" s="242" t="s">
        <v>182</v>
      </c>
      <c r="F46" s="32" t="s">
        <v>311</v>
      </c>
      <c r="G46" s="32" t="s">
        <v>644</v>
      </c>
    </row>
    <row r="47" spans="1:9" ht="15" customHeight="1">
      <c r="A47" s="32">
        <v>37</v>
      </c>
      <c r="B47" s="189" t="s">
        <v>630</v>
      </c>
      <c r="C47" s="182" t="s">
        <v>631</v>
      </c>
      <c r="D47" s="240" t="s">
        <v>151</v>
      </c>
      <c r="E47" s="242" t="s">
        <v>182</v>
      </c>
      <c r="F47" s="32" t="s">
        <v>311</v>
      </c>
      <c r="G47" s="32" t="s">
        <v>644</v>
      </c>
    </row>
    <row r="48" spans="1:9" ht="15" customHeight="1">
      <c r="A48" s="32">
        <v>38</v>
      </c>
      <c r="B48" s="189" t="s">
        <v>633</v>
      </c>
      <c r="C48" s="182" t="s">
        <v>631</v>
      </c>
      <c r="D48" s="240" t="s">
        <v>151</v>
      </c>
      <c r="E48" s="242" t="s">
        <v>182</v>
      </c>
      <c r="F48" s="32" t="s">
        <v>311</v>
      </c>
      <c r="G48" s="32" t="s">
        <v>644</v>
      </c>
    </row>
    <row r="49" spans="1:7" ht="15" customHeight="1">
      <c r="A49" s="32">
        <v>39</v>
      </c>
      <c r="B49" s="189" t="s">
        <v>634</v>
      </c>
      <c r="C49" s="182" t="s">
        <v>631</v>
      </c>
      <c r="D49" s="240" t="s">
        <v>151</v>
      </c>
      <c r="E49" s="242" t="s">
        <v>182</v>
      </c>
      <c r="F49" s="32" t="s">
        <v>311</v>
      </c>
      <c r="G49" s="32" t="s">
        <v>644</v>
      </c>
    </row>
    <row r="50" spans="1:7" ht="15" customHeight="1">
      <c r="A50" s="32">
        <v>40</v>
      </c>
      <c r="B50" s="189" t="s">
        <v>635</v>
      </c>
      <c r="C50" s="182" t="s">
        <v>552</v>
      </c>
      <c r="D50" s="240" t="s">
        <v>151</v>
      </c>
      <c r="E50" s="242" t="s">
        <v>182</v>
      </c>
      <c r="F50" s="32" t="s">
        <v>636</v>
      </c>
      <c r="G50" s="32" t="s">
        <v>644</v>
      </c>
    </row>
    <row r="51" spans="1:7" ht="15" customHeight="1">
      <c r="A51" s="32">
        <v>41</v>
      </c>
      <c r="B51" s="242" t="s">
        <v>139</v>
      </c>
      <c r="C51" s="182" t="s">
        <v>295</v>
      </c>
      <c r="D51" s="240" t="s">
        <v>151</v>
      </c>
      <c r="E51" s="242" t="s">
        <v>153</v>
      </c>
      <c r="F51" s="32" t="s">
        <v>311</v>
      </c>
      <c r="G51" s="32" t="s">
        <v>644</v>
      </c>
    </row>
    <row r="52" spans="1:7" ht="15" customHeight="1">
      <c r="A52" s="32">
        <v>42</v>
      </c>
      <c r="B52" s="242" t="s">
        <v>638</v>
      </c>
      <c r="C52" s="182" t="s">
        <v>33</v>
      </c>
      <c r="D52" s="240" t="s">
        <v>151</v>
      </c>
      <c r="E52" s="241" t="s">
        <v>202</v>
      </c>
      <c r="F52" s="32" t="s">
        <v>311</v>
      </c>
      <c r="G52" s="32" t="s">
        <v>644</v>
      </c>
    </row>
    <row r="53" spans="1:7" ht="15" customHeight="1">
      <c r="A53" s="32">
        <v>43</v>
      </c>
      <c r="B53" s="242" t="s">
        <v>642</v>
      </c>
      <c r="C53" s="182" t="s">
        <v>33</v>
      </c>
      <c r="D53" s="240" t="s">
        <v>151</v>
      </c>
      <c r="E53" s="241" t="s">
        <v>149</v>
      </c>
      <c r="F53" s="32" t="s">
        <v>311</v>
      </c>
      <c r="G53" s="32" t="s">
        <v>644</v>
      </c>
    </row>
    <row r="54" spans="1:7">
      <c r="A54" s="32">
        <v>44</v>
      </c>
      <c r="B54" s="279" t="s">
        <v>244</v>
      </c>
      <c r="C54" s="32" t="s">
        <v>295</v>
      </c>
      <c r="D54" s="205" t="s">
        <v>151</v>
      </c>
      <c r="E54" s="243" t="s">
        <v>182</v>
      </c>
      <c r="F54" s="32" t="s">
        <v>311</v>
      </c>
      <c r="G54" s="182" t="s">
        <v>643</v>
      </c>
    </row>
    <row r="55" spans="1:7">
      <c r="A55" s="144"/>
      <c r="B55" s="335"/>
      <c r="C55" s="276"/>
      <c r="D55" s="336"/>
      <c r="E55" s="316"/>
      <c r="F55" s="144"/>
      <c r="G55" s="144"/>
    </row>
    <row r="56" spans="1:7">
      <c r="A56" s="119"/>
      <c r="B56" s="119"/>
      <c r="C56" s="119"/>
      <c r="D56" s="119"/>
      <c r="E56" s="119"/>
      <c r="F56" s="191"/>
      <c r="G56" s="191"/>
    </row>
    <row r="57" spans="1:7">
      <c r="A57" s="119"/>
      <c r="B57" s="119" t="s">
        <v>15</v>
      </c>
      <c r="C57" s="119"/>
      <c r="D57" s="119"/>
      <c r="E57" s="120" t="s">
        <v>646</v>
      </c>
      <c r="F57" s="191"/>
      <c r="G57" s="191"/>
    </row>
    <row r="58" spans="1:7">
      <c r="A58" s="191"/>
      <c r="B58" s="199"/>
      <c r="C58" s="119"/>
      <c r="D58" s="119"/>
      <c r="E58" s="120"/>
      <c r="F58" s="191"/>
      <c r="G58" s="191"/>
    </row>
    <row r="59" spans="1:7">
      <c r="A59" s="191"/>
      <c r="B59" s="199"/>
      <c r="C59" s="119"/>
      <c r="D59" s="119"/>
      <c r="E59" s="119"/>
      <c r="F59" s="119"/>
      <c r="G59" s="191"/>
    </row>
    <row r="60" spans="1:7">
      <c r="A60" s="191"/>
      <c r="B60" s="191"/>
      <c r="C60" s="191"/>
      <c r="D60" s="191"/>
      <c r="E60" s="191"/>
      <c r="F60" s="191"/>
      <c r="G60" s="191"/>
    </row>
    <row r="61" spans="1:7">
      <c r="A61" s="191"/>
      <c r="B61" s="191"/>
      <c r="C61" s="191"/>
      <c r="D61" s="191"/>
      <c r="E61" s="191"/>
      <c r="F61" s="191"/>
      <c r="G61" s="191"/>
    </row>
  </sheetData>
  <sheetProtection selectLockedCells="1" selectUnlockedCells="1"/>
  <mergeCells count="7">
    <mergeCell ref="A7:C7"/>
    <mergeCell ref="A8:C8"/>
    <mergeCell ref="A6:F6"/>
    <mergeCell ref="A1:G1"/>
    <mergeCell ref="A2:G2"/>
    <mergeCell ref="A3:G3"/>
    <mergeCell ref="A4:G4"/>
  </mergeCells>
  <phoneticPr fontId="7" type="noConversion"/>
  <pageMargins left="0.31496062992125984" right="0.19685039370078741" top="0.55118110236220474" bottom="0.35433070866141736" header="0" footer="0"/>
  <pageSetup paperSize="9" scale="90" firstPageNumber="0" fitToWidth="0" fitToHeight="0" orientation="portrait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66CCFF"/>
  </sheetPr>
  <dimension ref="A1:R97"/>
  <sheetViews>
    <sheetView tabSelected="1" view="pageLayout" zoomScale="76" zoomScaleNormal="100" zoomScalePageLayoutView="76" workbookViewId="0">
      <selection activeCell="D11" sqref="D11"/>
    </sheetView>
  </sheetViews>
  <sheetFormatPr defaultRowHeight="12.75"/>
  <cols>
    <col min="1" max="1" width="6.7109375" customWidth="1"/>
    <col min="2" max="2" width="23.140625" customWidth="1"/>
    <col min="3" max="3" width="10.7109375" customWidth="1"/>
    <col min="5" max="5" width="23.42578125" customWidth="1"/>
    <col min="6" max="6" width="17.28515625" customWidth="1"/>
    <col min="7" max="8" width="9.42578125" customWidth="1"/>
    <col min="9" max="9" width="9.7109375" customWidth="1"/>
    <col min="10" max="10" width="10.28515625" customWidth="1"/>
    <col min="11" max="12" width="10.7109375" customWidth="1"/>
    <col min="13" max="13" width="9.7109375" customWidth="1"/>
    <col min="15" max="15" width="8.140625" customWidth="1"/>
    <col min="16" max="16" width="5.85546875" customWidth="1"/>
    <col min="17" max="17" width="35.85546875" customWidth="1"/>
  </cols>
  <sheetData>
    <row r="1" spans="1:17" ht="19.899999999999999" customHeight="1">
      <c r="A1" s="817" t="s">
        <v>256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817"/>
    </row>
    <row r="2" spans="1:17" ht="15">
      <c r="A2" s="817" t="s">
        <v>257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817"/>
    </row>
    <row r="3" spans="1:17" ht="15">
      <c r="A3" s="817" t="s">
        <v>159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817"/>
    </row>
    <row r="4" spans="1:17" ht="15">
      <c r="A4" s="817" t="s">
        <v>160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817"/>
    </row>
    <row r="5" spans="1:17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</row>
    <row r="6" spans="1:17" ht="15.75">
      <c r="A6" s="191"/>
      <c r="B6" s="191"/>
      <c r="C6" s="191"/>
      <c r="D6" s="191"/>
      <c r="E6" s="925" t="s">
        <v>572</v>
      </c>
      <c r="F6" s="925"/>
      <c r="G6" s="925"/>
      <c r="H6" s="925"/>
      <c r="I6" s="925"/>
      <c r="J6" s="925"/>
      <c r="K6" s="925"/>
      <c r="L6" s="925"/>
      <c r="M6" s="235"/>
      <c r="N6" s="235"/>
      <c r="O6" s="235"/>
      <c r="P6" s="235"/>
      <c r="Q6" s="130"/>
    </row>
    <row r="7" spans="1:17" ht="15.75">
      <c r="A7" s="130" t="s">
        <v>308</v>
      </c>
      <c r="B7" s="130"/>
      <c r="C7" s="117"/>
      <c r="D7" s="117"/>
      <c r="E7" s="1032" t="s">
        <v>573</v>
      </c>
      <c r="F7" s="1032"/>
      <c r="G7" s="1032"/>
      <c r="H7" s="1032"/>
      <c r="I7" s="1032"/>
      <c r="J7" s="1032"/>
      <c r="K7" s="1032"/>
      <c r="L7" s="1032"/>
      <c r="M7" s="765"/>
      <c r="N7" s="270" t="s">
        <v>5</v>
      </c>
      <c r="O7" s="270">
        <v>1</v>
      </c>
      <c r="P7" s="767">
        <v>2</v>
      </c>
      <c r="Q7" s="767">
        <v>3</v>
      </c>
    </row>
    <row r="8" spans="1:17" ht="15.75">
      <c r="A8" s="269" t="s">
        <v>158</v>
      </c>
      <c r="B8" s="269"/>
      <c r="C8" s="117"/>
      <c r="D8" s="281"/>
      <c r="E8" s="1035" t="s">
        <v>574</v>
      </c>
      <c r="F8" s="1035"/>
      <c r="G8" s="1035"/>
      <c r="H8" s="1035"/>
      <c r="I8" s="1035"/>
      <c r="J8" s="1035"/>
      <c r="K8" s="1035"/>
      <c r="L8" s="1036"/>
      <c r="M8" s="271" t="s">
        <v>258</v>
      </c>
      <c r="N8" s="272">
        <v>12</v>
      </c>
      <c r="O8" s="273">
        <v>9.5</v>
      </c>
      <c r="P8" s="272">
        <v>8.5</v>
      </c>
      <c r="Q8" s="273">
        <v>7.5</v>
      </c>
    </row>
    <row r="9" spans="1:17" ht="15.75">
      <c r="A9" s="465" t="s">
        <v>46</v>
      </c>
      <c r="B9" s="273"/>
      <c r="C9" s="273">
        <v>173</v>
      </c>
      <c r="D9" s="274"/>
      <c r="E9" s="925" t="s">
        <v>575</v>
      </c>
      <c r="F9" s="925"/>
      <c r="G9" s="925"/>
      <c r="H9" s="925"/>
      <c r="I9" s="925"/>
      <c r="J9" s="925"/>
      <c r="K9" s="925"/>
      <c r="L9" s="925"/>
      <c r="M9" s="275" t="s">
        <v>259</v>
      </c>
      <c r="N9" s="273">
        <v>9.5</v>
      </c>
      <c r="O9" s="273">
        <v>8</v>
      </c>
      <c r="P9" s="273">
        <v>7</v>
      </c>
      <c r="Q9" s="273">
        <v>6</v>
      </c>
    </row>
    <row r="10" spans="1:17" ht="15.75">
      <c r="A10" s="766" t="s">
        <v>47</v>
      </c>
      <c r="B10" s="736"/>
      <c r="C10" s="273">
        <v>24</v>
      </c>
      <c r="D10" s="276"/>
      <c r="E10" s="255"/>
      <c r="F10" s="255"/>
      <c r="G10" s="255"/>
      <c r="H10" s="255"/>
      <c r="I10" s="255"/>
      <c r="J10" s="255"/>
      <c r="K10" s="255"/>
      <c r="L10" s="255"/>
      <c r="M10" s="275" t="s">
        <v>260</v>
      </c>
      <c r="N10" s="273">
        <v>9.5</v>
      </c>
      <c r="O10" s="273">
        <v>8</v>
      </c>
      <c r="P10" s="273">
        <v>7</v>
      </c>
      <c r="Q10" s="273">
        <v>6</v>
      </c>
    </row>
    <row r="11" spans="1:17" ht="8.4499999999999993" customHeight="1" thickBot="1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6"/>
    </row>
    <row r="12" spans="1:17" ht="48.6" customHeight="1" thickBot="1">
      <c r="A12" s="256" t="s">
        <v>6</v>
      </c>
      <c r="B12" s="768" t="s">
        <v>81</v>
      </c>
      <c r="C12" s="769" t="s">
        <v>7</v>
      </c>
      <c r="D12" s="769" t="s">
        <v>8</v>
      </c>
      <c r="E12" s="770" t="s">
        <v>9</v>
      </c>
      <c r="F12" s="768" t="s">
        <v>261</v>
      </c>
      <c r="G12" s="769" t="s">
        <v>262</v>
      </c>
      <c r="H12" s="769" t="s">
        <v>263</v>
      </c>
      <c r="I12" s="771" t="s">
        <v>264</v>
      </c>
      <c r="J12" s="771" t="s">
        <v>265</v>
      </c>
      <c r="K12" s="772" t="s">
        <v>266</v>
      </c>
      <c r="L12" s="772" t="s">
        <v>267</v>
      </c>
      <c r="M12" s="771" t="s">
        <v>268</v>
      </c>
      <c r="N12" s="770" t="s">
        <v>6</v>
      </c>
      <c r="O12" s="1037" t="s">
        <v>13</v>
      </c>
      <c r="P12" s="1038"/>
      <c r="Q12" s="773" t="s">
        <v>269</v>
      </c>
    </row>
    <row r="13" spans="1:17" ht="16.899999999999999" customHeight="1">
      <c r="A13" s="370" t="s">
        <v>270</v>
      </c>
      <c r="B13" s="284"/>
      <c r="C13" s="735"/>
      <c r="D13" s="735"/>
      <c r="E13" s="735"/>
      <c r="F13" s="735"/>
      <c r="G13" s="735"/>
      <c r="H13" s="735"/>
      <c r="I13" s="735"/>
      <c r="J13" s="735"/>
      <c r="K13" s="735"/>
      <c r="L13" s="735"/>
      <c r="M13" s="735"/>
      <c r="N13" s="735"/>
      <c r="O13" s="1039"/>
      <c r="P13" s="1040"/>
      <c r="Q13" s="371"/>
    </row>
    <row r="14" spans="1:17" ht="16.899999999999999" customHeight="1">
      <c r="A14" s="750">
        <v>1</v>
      </c>
      <c r="B14" s="780" t="s">
        <v>556</v>
      </c>
      <c r="C14" s="781">
        <v>1996</v>
      </c>
      <c r="D14" s="781" t="s">
        <v>5</v>
      </c>
      <c r="E14" s="781" t="s">
        <v>32</v>
      </c>
      <c r="F14" s="785"/>
      <c r="G14" s="786">
        <v>1.2</v>
      </c>
      <c r="H14" s="786">
        <v>1.4</v>
      </c>
      <c r="I14" s="786">
        <v>0.8</v>
      </c>
      <c r="J14" s="786">
        <v>1.2330000000000001</v>
      </c>
      <c r="K14" s="786">
        <v>20.149999999999999</v>
      </c>
      <c r="L14" s="786">
        <v>20.149999999999999</v>
      </c>
      <c r="M14" s="786">
        <v>18.917000000000002</v>
      </c>
      <c r="N14" s="787">
        <v>1</v>
      </c>
      <c r="O14" s="752" t="s">
        <v>5</v>
      </c>
      <c r="P14" s="737"/>
      <c r="Q14" s="753" t="s">
        <v>213</v>
      </c>
    </row>
    <row r="15" spans="1:17" ht="16.899999999999999" customHeight="1">
      <c r="A15" s="750">
        <v>2</v>
      </c>
      <c r="B15" s="759" t="s">
        <v>557</v>
      </c>
      <c r="C15" s="782">
        <v>1986</v>
      </c>
      <c r="D15" s="760" t="s">
        <v>5</v>
      </c>
      <c r="E15" s="760" t="s">
        <v>32</v>
      </c>
      <c r="F15" s="788"/>
      <c r="G15" s="786">
        <v>2.1</v>
      </c>
      <c r="H15" s="786">
        <v>1.6</v>
      </c>
      <c r="I15" s="786">
        <v>1.9</v>
      </c>
      <c r="J15" s="786">
        <v>1.8660000000000001</v>
      </c>
      <c r="K15" s="786">
        <v>18.350000000000001</v>
      </c>
      <c r="L15" s="786">
        <v>16.8</v>
      </c>
      <c r="M15" s="786">
        <v>14.933999999999999</v>
      </c>
      <c r="N15" s="787">
        <v>2</v>
      </c>
      <c r="O15" s="1033" t="s">
        <v>5</v>
      </c>
      <c r="P15" s="1041"/>
      <c r="Q15" s="753" t="s">
        <v>275</v>
      </c>
    </row>
    <row r="16" spans="1:17" ht="16.899999999999999" customHeight="1">
      <c r="A16" s="750">
        <v>3</v>
      </c>
      <c r="B16" s="759" t="s">
        <v>272</v>
      </c>
      <c r="C16" s="782">
        <v>1980</v>
      </c>
      <c r="D16" s="760" t="s">
        <v>5</v>
      </c>
      <c r="E16" s="760" t="s">
        <v>176</v>
      </c>
      <c r="F16" s="788"/>
      <c r="G16" s="789">
        <v>2.5</v>
      </c>
      <c r="H16" s="786">
        <v>2.2999999999999998</v>
      </c>
      <c r="I16" s="786">
        <v>2</v>
      </c>
      <c r="J16" s="786">
        <v>2.266</v>
      </c>
      <c r="K16" s="786">
        <v>19.3</v>
      </c>
      <c r="L16" s="786">
        <v>17.175000000000001</v>
      </c>
      <c r="M16" s="786">
        <v>14.909000000000001</v>
      </c>
      <c r="N16" s="787">
        <v>3</v>
      </c>
      <c r="O16" s="1033" t="s">
        <v>5</v>
      </c>
      <c r="P16" s="1034"/>
      <c r="Q16" s="753" t="s">
        <v>213</v>
      </c>
    </row>
    <row r="17" spans="1:18" ht="16.899999999999999" customHeight="1">
      <c r="A17" s="750">
        <v>4</v>
      </c>
      <c r="B17" s="780" t="s">
        <v>419</v>
      </c>
      <c r="C17" s="781">
        <v>1989</v>
      </c>
      <c r="D17" s="781" t="s">
        <v>5</v>
      </c>
      <c r="E17" s="781" t="s">
        <v>176</v>
      </c>
      <c r="F17" s="785"/>
      <c r="G17" s="786">
        <v>2.2000000000000002</v>
      </c>
      <c r="H17" s="790">
        <v>2.1</v>
      </c>
      <c r="I17" s="790">
        <v>3.1</v>
      </c>
      <c r="J17" s="790">
        <v>2.4660000000000002</v>
      </c>
      <c r="K17" s="790">
        <v>17.399999999999999</v>
      </c>
      <c r="L17" s="790">
        <v>16.600000000000001</v>
      </c>
      <c r="M17" s="790">
        <v>14.134</v>
      </c>
      <c r="N17" s="791">
        <v>4</v>
      </c>
      <c r="O17" s="752" t="s">
        <v>5</v>
      </c>
      <c r="P17" s="737"/>
      <c r="Q17" s="753" t="s">
        <v>274</v>
      </c>
    </row>
    <row r="18" spans="1:18" ht="16.899999999999999" customHeight="1">
      <c r="A18" s="750">
        <v>5</v>
      </c>
      <c r="B18" s="780" t="s">
        <v>418</v>
      </c>
      <c r="C18" s="781">
        <v>1987</v>
      </c>
      <c r="D18" s="781" t="s">
        <v>5</v>
      </c>
      <c r="E18" s="781" t="s">
        <v>176</v>
      </c>
      <c r="F18" s="785"/>
      <c r="G18" s="786">
        <v>5.2</v>
      </c>
      <c r="H18" s="790">
        <v>4.9000000000000004</v>
      </c>
      <c r="I18" s="790">
        <v>4.7</v>
      </c>
      <c r="J18" s="790">
        <v>4.9329999999999998</v>
      </c>
      <c r="K18" s="790">
        <v>19.145</v>
      </c>
      <c r="L18" s="790">
        <v>15.595000000000001</v>
      </c>
      <c r="M18" s="790">
        <v>10.662000000000001</v>
      </c>
      <c r="N18" s="791">
        <v>5</v>
      </c>
      <c r="O18" s="752">
        <v>1</v>
      </c>
      <c r="P18" s="737"/>
      <c r="Q18" s="753" t="s">
        <v>274</v>
      </c>
    </row>
    <row r="19" spans="1:18" ht="16.899999999999999" customHeight="1">
      <c r="A19" s="750">
        <v>6</v>
      </c>
      <c r="B19" s="780" t="s">
        <v>417</v>
      </c>
      <c r="C19" s="781">
        <v>1979</v>
      </c>
      <c r="D19" s="781" t="s">
        <v>271</v>
      </c>
      <c r="E19" s="781" t="s">
        <v>193</v>
      </c>
      <c r="F19" s="785"/>
      <c r="G19" s="786">
        <v>5.8</v>
      </c>
      <c r="H19" s="790">
        <v>5.0999999999999996</v>
      </c>
      <c r="I19" s="790">
        <v>5.0999999999999996</v>
      </c>
      <c r="J19" s="790">
        <v>5.3330000000000002</v>
      </c>
      <c r="K19" s="790">
        <v>14.725</v>
      </c>
      <c r="L19" s="790">
        <v>11.05</v>
      </c>
      <c r="M19" s="790">
        <v>5.7169999999999996</v>
      </c>
      <c r="N19" s="791">
        <v>6</v>
      </c>
      <c r="O19" s="792"/>
      <c r="P19" s="737"/>
      <c r="Q19" s="753" t="s">
        <v>571</v>
      </c>
    </row>
    <row r="20" spans="1:18" ht="16.899999999999999" customHeight="1">
      <c r="A20" s="775" t="s">
        <v>273</v>
      </c>
      <c r="B20" s="754"/>
      <c r="C20" s="755"/>
      <c r="D20" s="755"/>
      <c r="E20" s="755"/>
      <c r="F20" s="755"/>
      <c r="G20" s="756"/>
      <c r="H20" s="756"/>
      <c r="I20" s="756"/>
      <c r="J20" s="756"/>
      <c r="K20" s="756"/>
      <c r="L20" s="756"/>
      <c r="M20" s="756"/>
      <c r="N20" s="757"/>
      <c r="O20" s="1043"/>
      <c r="P20" s="1044"/>
      <c r="Q20" s="758"/>
    </row>
    <row r="21" spans="1:18" ht="16.899999999999999" customHeight="1">
      <c r="A21" s="750">
        <v>1</v>
      </c>
      <c r="B21" s="759" t="s">
        <v>146</v>
      </c>
      <c r="C21" s="760">
        <v>1986</v>
      </c>
      <c r="D21" s="760" t="s">
        <v>4</v>
      </c>
      <c r="E21" s="760" t="s">
        <v>176</v>
      </c>
      <c r="F21" s="793" t="s">
        <v>68</v>
      </c>
      <c r="G21" s="790">
        <v>1.8</v>
      </c>
      <c r="H21" s="790">
        <v>1.9</v>
      </c>
      <c r="I21" s="790">
        <v>1.5</v>
      </c>
      <c r="J21" s="790">
        <v>1.7330000000000001</v>
      </c>
      <c r="K21" s="790">
        <v>19</v>
      </c>
      <c r="L21" s="790">
        <v>18.125</v>
      </c>
      <c r="M21" s="790">
        <v>16.391999999999999</v>
      </c>
      <c r="N21" s="791">
        <v>1</v>
      </c>
      <c r="O21" s="1033" t="s">
        <v>5</v>
      </c>
      <c r="P21" s="1041"/>
      <c r="Q21" s="753" t="s">
        <v>274</v>
      </c>
    </row>
    <row r="22" spans="1:18" ht="16.899999999999999" customHeight="1">
      <c r="A22" s="750">
        <v>2</v>
      </c>
      <c r="B22" s="759" t="s">
        <v>307</v>
      </c>
      <c r="C22" s="760">
        <v>2002</v>
      </c>
      <c r="D22" s="760">
        <v>1</v>
      </c>
      <c r="E22" s="760" t="s">
        <v>195</v>
      </c>
      <c r="F22" s="760"/>
      <c r="G22" s="794">
        <v>2</v>
      </c>
      <c r="H22" s="790">
        <v>1.8</v>
      </c>
      <c r="I22" s="790">
        <v>1.7</v>
      </c>
      <c r="J22" s="790">
        <v>1.833</v>
      </c>
      <c r="K22" s="790">
        <v>15.7</v>
      </c>
      <c r="L22" s="790">
        <v>14.95</v>
      </c>
      <c r="M22" s="790">
        <v>13.117000000000001</v>
      </c>
      <c r="N22" s="791">
        <v>2</v>
      </c>
      <c r="O22" s="1033" t="s">
        <v>570</v>
      </c>
      <c r="P22" s="1041"/>
      <c r="Q22" s="753" t="s">
        <v>155</v>
      </c>
    </row>
    <row r="23" spans="1:18" ht="16.899999999999999" customHeight="1">
      <c r="A23" s="750">
        <v>3</v>
      </c>
      <c r="B23" s="759" t="s">
        <v>420</v>
      </c>
      <c r="C23" s="760">
        <v>2003</v>
      </c>
      <c r="D23" s="760">
        <v>1</v>
      </c>
      <c r="E23" s="760" t="s">
        <v>36</v>
      </c>
      <c r="F23" s="778"/>
      <c r="G23" s="790">
        <v>0.8</v>
      </c>
      <c r="H23" s="790">
        <v>0.9</v>
      </c>
      <c r="I23" s="790">
        <v>0.7</v>
      </c>
      <c r="J23" s="790">
        <v>0.8</v>
      </c>
      <c r="K23" s="790">
        <v>4.8</v>
      </c>
      <c r="L23" s="790">
        <v>4.8</v>
      </c>
      <c r="M23" s="790">
        <v>4</v>
      </c>
      <c r="N23" s="791">
        <v>3</v>
      </c>
      <c r="O23" s="1042"/>
      <c r="P23" s="842"/>
      <c r="Q23" s="753" t="s">
        <v>365</v>
      </c>
    </row>
    <row r="24" spans="1:18" ht="16.899999999999999" customHeight="1">
      <c r="A24" s="795">
        <v>4</v>
      </c>
      <c r="B24" s="784" t="s">
        <v>421</v>
      </c>
      <c r="C24" s="778">
        <v>1984</v>
      </c>
      <c r="D24" s="778" t="s">
        <v>3</v>
      </c>
      <c r="E24" s="796" t="s">
        <v>177</v>
      </c>
      <c r="F24" s="797" t="s">
        <v>445</v>
      </c>
      <c r="G24" s="786">
        <v>1.9</v>
      </c>
      <c r="H24" s="786">
        <v>2.2000000000000002</v>
      </c>
      <c r="I24" s="786">
        <v>2.1</v>
      </c>
      <c r="J24" s="786">
        <v>2.0659999999999998</v>
      </c>
      <c r="K24" s="786">
        <v>6.375</v>
      </c>
      <c r="L24" s="786">
        <v>5.9749999999999996</v>
      </c>
      <c r="M24" s="786">
        <v>3.9089999999999998</v>
      </c>
      <c r="N24" s="787">
        <v>4</v>
      </c>
      <c r="O24" s="792"/>
      <c r="P24" s="737"/>
      <c r="Q24" s="753" t="s">
        <v>53</v>
      </c>
    </row>
    <row r="25" spans="1:18" ht="16.899999999999999" customHeight="1">
      <c r="A25" s="954" t="s">
        <v>622</v>
      </c>
      <c r="B25" s="955"/>
      <c r="C25" s="955"/>
      <c r="D25" s="955"/>
      <c r="E25" s="955"/>
      <c r="F25" s="955"/>
      <c r="G25" s="955"/>
      <c r="H25" s="955"/>
      <c r="I25" s="955"/>
      <c r="J25" s="955"/>
      <c r="K25" s="955"/>
      <c r="L25" s="955"/>
      <c r="M25" s="955"/>
      <c r="N25" s="955"/>
      <c r="O25" s="955"/>
      <c r="P25" s="955"/>
      <c r="Q25" s="956"/>
      <c r="R25" t="s">
        <v>80</v>
      </c>
    </row>
    <row r="26" spans="1:18" ht="16.899999999999999" customHeight="1">
      <c r="A26" s="981">
        <v>1</v>
      </c>
      <c r="B26" s="759" t="s">
        <v>146</v>
      </c>
      <c r="C26" s="760">
        <v>1986</v>
      </c>
      <c r="D26" s="760" t="s">
        <v>4</v>
      </c>
      <c r="E26" s="984" t="s">
        <v>176</v>
      </c>
      <c r="F26" s="979"/>
      <c r="G26" s="1045">
        <v>4.0999999999999996</v>
      </c>
      <c r="H26" s="959">
        <v>4.5</v>
      </c>
      <c r="I26" s="959">
        <v>3.9</v>
      </c>
      <c r="J26" s="959">
        <v>4.1660000000000004</v>
      </c>
      <c r="K26" s="961">
        <v>17.149999999999999</v>
      </c>
      <c r="L26" s="961">
        <v>15.5</v>
      </c>
      <c r="M26" s="963">
        <v>11.334</v>
      </c>
      <c r="N26" s="971">
        <v>1</v>
      </c>
      <c r="O26" s="996" t="s">
        <v>5</v>
      </c>
      <c r="P26" s="997"/>
      <c r="Q26" s="977" t="s">
        <v>274</v>
      </c>
    </row>
    <row r="27" spans="1:18" ht="16.899999999999999" customHeight="1">
      <c r="A27" s="982"/>
      <c r="B27" s="759" t="s">
        <v>272</v>
      </c>
      <c r="C27" s="760">
        <v>1980</v>
      </c>
      <c r="D27" s="760" t="s">
        <v>5</v>
      </c>
      <c r="E27" s="985"/>
      <c r="F27" s="980"/>
      <c r="G27" s="1046"/>
      <c r="H27" s="960"/>
      <c r="I27" s="960"/>
      <c r="J27" s="960"/>
      <c r="K27" s="962"/>
      <c r="L27" s="962"/>
      <c r="M27" s="964"/>
      <c r="N27" s="966"/>
      <c r="O27" s="998"/>
      <c r="P27" s="999"/>
      <c r="Q27" s="989" t="s">
        <v>276</v>
      </c>
    </row>
    <row r="28" spans="1:18" ht="16.899999999999999" customHeight="1">
      <c r="A28" s="981">
        <v>2</v>
      </c>
      <c r="B28" s="759" t="s">
        <v>353</v>
      </c>
      <c r="C28" s="778">
        <v>2003</v>
      </c>
      <c r="D28" s="778" t="s">
        <v>5</v>
      </c>
      <c r="E28" s="984" t="s">
        <v>180</v>
      </c>
      <c r="F28" s="984" t="s">
        <v>323</v>
      </c>
      <c r="G28" s="957">
        <v>5</v>
      </c>
      <c r="H28" s="959">
        <v>5</v>
      </c>
      <c r="I28" s="959">
        <v>5.6</v>
      </c>
      <c r="J28" s="959">
        <v>5.2</v>
      </c>
      <c r="K28" s="961">
        <v>10.199999999999999</v>
      </c>
      <c r="L28" s="961">
        <v>8</v>
      </c>
      <c r="M28" s="963">
        <v>2.8</v>
      </c>
      <c r="N28" s="965">
        <v>2</v>
      </c>
      <c r="O28" s="967"/>
      <c r="P28" s="968"/>
      <c r="Q28" s="988" t="s">
        <v>488</v>
      </c>
    </row>
    <row r="29" spans="1:18" ht="16.899999999999999" customHeight="1">
      <c r="A29" s="982"/>
      <c r="B29" s="759" t="s">
        <v>366</v>
      </c>
      <c r="C29" s="778">
        <v>2002</v>
      </c>
      <c r="D29" s="778" t="s">
        <v>4</v>
      </c>
      <c r="E29" s="985"/>
      <c r="F29" s="985"/>
      <c r="G29" s="958"/>
      <c r="H29" s="960"/>
      <c r="I29" s="960"/>
      <c r="J29" s="960"/>
      <c r="K29" s="962"/>
      <c r="L29" s="962"/>
      <c r="M29" s="964"/>
      <c r="N29" s="966"/>
      <c r="O29" s="969"/>
      <c r="P29" s="970"/>
      <c r="Q29" s="989"/>
    </row>
    <row r="30" spans="1:18" ht="16.899999999999999" customHeight="1">
      <c r="A30" s="981">
        <v>3</v>
      </c>
      <c r="B30" s="759" t="s">
        <v>623</v>
      </c>
      <c r="C30" s="760">
        <v>2001</v>
      </c>
      <c r="D30" s="760" t="s">
        <v>5</v>
      </c>
      <c r="E30" s="984" t="s">
        <v>36</v>
      </c>
      <c r="F30" s="979"/>
      <c r="G30" s="957">
        <v>6.2</v>
      </c>
      <c r="H30" s="959">
        <v>6.5</v>
      </c>
      <c r="I30" s="959">
        <v>6.9</v>
      </c>
      <c r="J30" s="959">
        <v>6.36</v>
      </c>
      <c r="K30" s="961">
        <v>11.4</v>
      </c>
      <c r="L30" s="961">
        <v>9</v>
      </c>
      <c r="M30" s="963">
        <v>2.5</v>
      </c>
      <c r="N30" s="965">
        <v>3</v>
      </c>
      <c r="O30" s="967"/>
      <c r="P30" s="968"/>
      <c r="Q30" s="988" t="s">
        <v>365</v>
      </c>
    </row>
    <row r="31" spans="1:18" ht="16.899999999999999" customHeight="1">
      <c r="A31" s="982"/>
      <c r="B31" s="759" t="s">
        <v>296</v>
      </c>
      <c r="C31" s="778">
        <v>2001</v>
      </c>
      <c r="D31" s="778" t="s">
        <v>5</v>
      </c>
      <c r="E31" s="985"/>
      <c r="F31" s="980"/>
      <c r="G31" s="958"/>
      <c r="H31" s="960"/>
      <c r="I31" s="960"/>
      <c r="J31" s="960"/>
      <c r="K31" s="962"/>
      <c r="L31" s="962"/>
      <c r="M31" s="964"/>
      <c r="N31" s="966"/>
      <c r="O31" s="969"/>
      <c r="P31" s="970"/>
      <c r="Q31" s="989"/>
    </row>
    <row r="32" spans="1:18" ht="16.899999999999999" customHeight="1">
      <c r="A32" s="954" t="s">
        <v>624</v>
      </c>
      <c r="B32" s="955"/>
      <c r="C32" s="955"/>
      <c r="D32" s="955"/>
      <c r="E32" s="955"/>
      <c r="F32" s="955"/>
      <c r="G32" s="955"/>
      <c r="H32" s="955"/>
      <c r="I32" s="955"/>
      <c r="J32" s="955"/>
      <c r="K32" s="955"/>
      <c r="L32" s="955"/>
      <c r="M32" s="955"/>
      <c r="N32" s="955"/>
      <c r="O32" s="955"/>
      <c r="P32" s="955"/>
      <c r="Q32" s="956"/>
    </row>
    <row r="33" spans="1:17" ht="16.899999999999999" customHeight="1">
      <c r="A33" s="983">
        <v>1</v>
      </c>
      <c r="B33" s="783" t="s">
        <v>272</v>
      </c>
      <c r="C33" s="778">
        <v>1980</v>
      </c>
      <c r="D33" s="778" t="s">
        <v>5</v>
      </c>
      <c r="E33" s="779" t="s">
        <v>176</v>
      </c>
      <c r="F33" s="979"/>
      <c r="G33" s="959">
        <v>3.3</v>
      </c>
      <c r="H33" s="959">
        <v>3.2</v>
      </c>
      <c r="I33" s="959">
        <v>3.3</v>
      </c>
      <c r="J33" s="963">
        <v>3.266</v>
      </c>
      <c r="K33" s="963">
        <v>14.9</v>
      </c>
      <c r="L33" s="963">
        <v>12.6</v>
      </c>
      <c r="M33" s="963">
        <v>9.3339999999999996</v>
      </c>
      <c r="N33" s="971">
        <v>1</v>
      </c>
      <c r="O33" s="990">
        <v>1</v>
      </c>
      <c r="P33" s="991"/>
      <c r="Q33" s="977" t="s">
        <v>274</v>
      </c>
    </row>
    <row r="34" spans="1:17" ht="16.899999999999999" customHeight="1">
      <c r="A34" s="982"/>
      <c r="B34" s="780" t="s">
        <v>277</v>
      </c>
      <c r="C34" s="778">
        <v>1987</v>
      </c>
      <c r="D34" s="778" t="s">
        <v>271</v>
      </c>
      <c r="E34" s="798"/>
      <c r="F34" s="980"/>
      <c r="G34" s="960"/>
      <c r="H34" s="960"/>
      <c r="I34" s="960"/>
      <c r="J34" s="964"/>
      <c r="K34" s="964"/>
      <c r="L34" s="964"/>
      <c r="M34" s="964"/>
      <c r="N34" s="972"/>
      <c r="O34" s="992"/>
      <c r="P34" s="993"/>
      <c r="Q34" s="978"/>
    </row>
    <row r="35" spans="1:17" ht="16.899999999999999" customHeight="1">
      <c r="A35" s="981">
        <v>2</v>
      </c>
      <c r="B35" s="780" t="s">
        <v>556</v>
      </c>
      <c r="C35" s="781">
        <v>1996</v>
      </c>
      <c r="D35" s="781" t="s">
        <v>5</v>
      </c>
      <c r="E35" s="994" t="s">
        <v>32</v>
      </c>
      <c r="F35" s="984"/>
      <c r="G35" s="957">
        <v>0.8</v>
      </c>
      <c r="H35" s="959">
        <v>1.4</v>
      </c>
      <c r="I35" s="959">
        <v>1.5</v>
      </c>
      <c r="J35" s="959">
        <v>1.2330000000000001</v>
      </c>
      <c r="K35" s="961">
        <v>4.0999999999999996</v>
      </c>
      <c r="L35" s="961">
        <v>3.9</v>
      </c>
      <c r="M35" s="963">
        <v>2.6669999999999998</v>
      </c>
      <c r="N35" s="971">
        <v>2</v>
      </c>
      <c r="O35" s="973"/>
      <c r="P35" s="974"/>
      <c r="Q35" s="977" t="s">
        <v>213</v>
      </c>
    </row>
    <row r="36" spans="1:17" ht="16.899999999999999" customHeight="1">
      <c r="A36" s="982"/>
      <c r="B36" s="759" t="s">
        <v>557</v>
      </c>
      <c r="C36" s="782">
        <v>1986</v>
      </c>
      <c r="D36" s="760" t="s">
        <v>5</v>
      </c>
      <c r="E36" s="995"/>
      <c r="F36" s="985"/>
      <c r="G36" s="958"/>
      <c r="H36" s="960"/>
      <c r="I36" s="960"/>
      <c r="J36" s="960"/>
      <c r="K36" s="962"/>
      <c r="L36" s="962"/>
      <c r="M36" s="964"/>
      <c r="N36" s="972"/>
      <c r="O36" s="975"/>
      <c r="P36" s="976"/>
      <c r="Q36" s="978"/>
    </row>
    <row r="37" spans="1:17" ht="16.899999999999999" customHeight="1">
      <c r="A37" s="751"/>
      <c r="B37" s="780" t="s">
        <v>289</v>
      </c>
      <c r="C37" s="781">
        <v>1990</v>
      </c>
      <c r="D37" s="781" t="s">
        <v>5</v>
      </c>
      <c r="E37" s="994" t="s">
        <v>177</v>
      </c>
      <c r="F37" s="984"/>
      <c r="G37" s="957">
        <v>3.1</v>
      </c>
      <c r="H37" s="959">
        <v>2.6</v>
      </c>
      <c r="I37" s="959">
        <v>3.4</v>
      </c>
      <c r="J37" s="959">
        <v>3.03</v>
      </c>
      <c r="K37" s="961">
        <v>8</v>
      </c>
      <c r="L37" s="961">
        <v>5.0199999999999996</v>
      </c>
      <c r="M37" s="963">
        <v>1.99</v>
      </c>
      <c r="N37" s="971">
        <v>3</v>
      </c>
      <c r="O37" s="973"/>
      <c r="P37" s="974"/>
      <c r="Q37" s="977" t="s">
        <v>53</v>
      </c>
    </row>
    <row r="38" spans="1:17" ht="16.899999999999999" customHeight="1">
      <c r="A38" s="751">
        <v>3</v>
      </c>
      <c r="B38" s="759" t="s">
        <v>287</v>
      </c>
      <c r="C38" s="782">
        <v>1988</v>
      </c>
      <c r="D38" s="760" t="s">
        <v>5</v>
      </c>
      <c r="E38" s="995"/>
      <c r="F38" s="985"/>
      <c r="G38" s="958"/>
      <c r="H38" s="960"/>
      <c r="I38" s="960"/>
      <c r="J38" s="960"/>
      <c r="K38" s="962"/>
      <c r="L38" s="962"/>
      <c r="M38" s="964"/>
      <c r="N38" s="972"/>
      <c r="O38" s="975"/>
      <c r="P38" s="976"/>
      <c r="Q38" s="978"/>
    </row>
    <row r="39" spans="1:17" ht="16.899999999999999" customHeight="1">
      <c r="A39" s="954" t="s">
        <v>625</v>
      </c>
      <c r="B39" s="955"/>
      <c r="C39" s="955"/>
      <c r="D39" s="955"/>
      <c r="E39" s="955"/>
      <c r="F39" s="955"/>
      <c r="G39" s="955"/>
      <c r="H39" s="955"/>
      <c r="I39" s="955"/>
      <c r="J39" s="955"/>
      <c r="K39" s="955"/>
      <c r="L39" s="955"/>
      <c r="M39" s="955"/>
      <c r="N39" s="955"/>
      <c r="O39" s="955"/>
      <c r="P39" s="955"/>
      <c r="Q39" s="956"/>
    </row>
    <row r="40" spans="1:17" ht="16.899999999999999" customHeight="1">
      <c r="A40" s="981">
        <v>1</v>
      </c>
      <c r="B40" s="761" t="s">
        <v>389</v>
      </c>
      <c r="C40" s="760">
        <v>2007</v>
      </c>
      <c r="D40" s="760" t="s">
        <v>5</v>
      </c>
      <c r="E40" s="984" t="s">
        <v>177</v>
      </c>
      <c r="F40" s="984" t="s">
        <v>445</v>
      </c>
      <c r="G40" s="957">
        <v>1.4</v>
      </c>
      <c r="H40" s="959">
        <v>1.8</v>
      </c>
      <c r="I40" s="959">
        <v>1.5</v>
      </c>
      <c r="J40" s="959">
        <v>1.5660000000000001</v>
      </c>
      <c r="K40" s="961">
        <v>4.3499999999999996</v>
      </c>
      <c r="L40" s="961">
        <v>3.95</v>
      </c>
      <c r="M40" s="963">
        <v>2.3839999999999999</v>
      </c>
      <c r="N40" s="971">
        <v>1</v>
      </c>
      <c r="O40" s="973"/>
      <c r="P40" s="974"/>
      <c r="Q40" s="977" t="s">
        <v>53</v>
      </c>
    </row>
    <row r="41" spans="1:17" ht="16.899999999999999" customHeight="1">
      <c r="A41" s="982"/>
      <c r="B41" s="784" t="s">
        <v>421</v>
      </c>
      <c r="C41" s="778">
        <v>1984</v>
      </c>
      <c r="D41" s="778" t="s">
        <v>3</v>
      </c>
      <c r="E41" s="985"/>
      <c r="F41" s="985"/>
      <c r="G41" s="958"/>
      <c r="H41" s="960"/>
      <c r="I41" s="960"/>
      <c r="J41" s="960"/>
      <c r="K41" s="962"/>
      <c r="L41" s="962"/>
      <c r="M41" s="964"/>
      <c r="N41" s="972"/>
      <c r="O41" s="975"/>
      <c r="P41" s="976"/>
      <c r="Q41" s="978"/>
    </row>
    <row r="42" spans="1:17" ht="16.899999999999999" customHeight="1">
      <c r="A42" s="981">
        <v>2</v>
      </c>
      <c r="B42" s="761" t="s">
        <v>626</v>
      </c>
      <c r="C42" s="760">
        <v>2007</v>
      </c>
      <c r="D42" s="760">
        <v>1</v>
      </c>
      <c r="E42" s="984" t="s">
        <v>193</v>
      </c>
      <c r="F42" s="986" t="s">
        <v>628</v>
      </c>
      <c r="G42" s="957">
        <v>3</v>
      </c>
      <c r="H42" s="959">
        <v>3</v>
      </c>
      <c r="I42" s="959">
        <v>3.4</v>
      </c>
      <c r="J42" s="959">
        <v>3.12</v>
      </c>
      <c r="K42" s="961">
        <v>7.4</v>
      </c>
      <c r="L42" s="961">
        <v>5.0999999999999996</v>
      </c>
      <c r="M42" s="963">
        <v>1.97</v>
      </c>
      <c r="N42" s="971">
        <v>2</v>
      </c>
      <c r="O42" s="973"/>
      <c r="P42" s="974"/>
      <c r="Q42" s="977" t="s">
        <v>632</v>
      </c>
    </row>
    <row r="43" spans="1:17" ht="16.899999999999999" customHeight="1">
      <c r="A43" s="982"/>
      <c r="B43" s="784" t="s">
        <v>627</v>
      </c>
      <c r="C43" s="778">
        <v>2007</v>
      </c>
      <c r="D43" s="778" t="s">
        <v>5</v>
      </c>
      <c r="E43" s="985"/>
      <c r="F43" s="987"/>
      <c r="G43" s="958"/>
      <c r="H43" s="960"/>
      <c r="I43" s="960"/>
      <c r="J43" s="960"/>
      <c r="K43" s="962"/>
      <c r="L43" s="962"/>
      <c r="M43" s="964"/>
      <c r="N43" s="972"/>
      <c r="O43" s="975"/>
      <c r="P43" s="976"/>
      <c r="Q43" s="978"/>
    </row>
    <row r="44" spans="1:17" ht="16.899999999999999" customHeight="1">
      <c r="A44" s="983">
        <v>3</v>
      </c>
      <c r="B44" s="783" t="s">
        <v>368</v>
      </c>
      <c r="C44" s="778">
        <v>2007</v>
      </c>
      <c r="D44" s="778" t="s">
        <v>5</v>
      </c>
      <c r="E44" s="1021" t="s">
        <v>193</v>
      </c>
      <c r="F44" s="1021"/>
      <c r="G44" s="1023">
        <v>4.2</v>
      </c>
      <c r="H44" s="1025">
        <v>3.8</v>
      </c>
      <c r="I44" s="1025">
        <v>3.6</v>
      </c>
      <c r="J44" s="1025">
        <v>3.86</v>
      </c>
      <c r="K44" s="1027">
        <v>6.4</v>
      </c>
      <c r="L44" s="1027">
        <v>4.0999999999999996</v>
      </c>
      <c r="M44" s="1012">
        <v>0.24</v>
      </c>
      <c r="N44" s="1014">
        <v>3</v>
      </c>
      <c r="O44" s="1016"/>
      <c r="P44" s="1017"/>
      <c r="Q44" s="1030" t="s">
        <v>650</v>
      </c>
    </row>
    <row r="45" spans="1:17" ht="16.899999999999999" customHeight="1" thickBot="1">
      <c r="A45" s="1020"/>
      <c r="B45" s="762" t="s">
        <v>388</v>
      </c>
      <c r="C45" s="763">
        <v>2005</v>
      </c>
      <c r="D45" s="763">
        <v>1</v>
      </c>
      <c r="E45" s="1022"/>
      <c r="F45" s="1022"/>
      <c r="G45" s="1024"/>
      <c r="H45" s="1026"/>
      <c r="I45" s="1026"/>
      <c r="J45" s="1026"/>
      <c r="K45" s="1028"/>
      <c r="L45" s="1028"/>
      <c r="M45" s="1013"/>
      <c r="N45" s="1015"/>
      <c r="O45" s="1018"/>
      <c r="P45" s="1019"/>
      <c r="Q45" s="1031"/>
    </row>
    <row r="46" spans="1:17" ht="16.899999999999999" customHeight="1">
      <c r="A46" s="257"/>
      <c r="B46" s="262"/>
      <c r="C46" s="263"/>
      <c r="D46" s="263"/>
      <c r="E46" s="263"/>
      <c r="F46" s="263"/>
      <c r="G46" s="264"/>
      <c r="H46" s="264"/>
      <c r="I46" s="264"/>
      <c r="J46" s="265"/>
      <c r="K46" s="265"/>
      <c r="L46" s="265"/>
      <c r="M46" s="265"/>
      <c r="N46" s="265"/>
      <c r="O46" s="254"/>
      <c r="P46" s="254"/>
      <c r="Q46" s="266"/>
    </row>
    <row r="47" spans="1:17" ht="16.899999999999999" customHeight="1">
      <c r="A47" s="235" t="s">
        <v>15</v>
      </c>
      <c r="B47" s="235"/>
      <c r="C47" s="764"/>
      <c r="D47" s="764" t="s">
        <v>414</v>
      </c>
      <c r="E47" s="141"/>
      <c r="F47" s="235"/>
      <c r="G47" s="467"/>
      <c r="H47" s="235"/>
      <c r="I47" s="235"/>
      <c r="J47" s="235" t="s">
        <v>115</v>
      </c>
      <c r="K47" s="467"/>
      <c r="L47" s="235"/>
      <c r="M47" s="235"/>
      <c r="N47" s="800"/>
      <c r="O47" s="800" t="s">
        <v>647</v>
      </c>
      <c r="P47" s="467"/>
      <c r="Q47" s="467"/>
    </row>
    <row r="48" spans="1:17" ht="18" customHeight="1">
      <c r="A48" s="235"/>
      <c r="B48" s="235"/>
      <c r="C48" s="466"/>
      <c r="D48" s="466"/>
      <c r="E48" s="141"/>
      <c r="F48" s="235"/>
      <c r="G48" s="467"/>
      <c r="H48" s="235"/>
      <c r="I48" s="235"/>
      <c r="J48" s="235"/>
      <c r="K48" s="467"/>
      <c r="L48" s="467"/>
      <c r="M48" s="467"/>
      <c r="N48" s="467"/>
      <c r="O48" s="467"/>
      <c r="P48" s="467"/>
      <c r="Q48" s="467"/>
    </row>
    <row r="49" spans="1:17" ht="18" customHeight="1">
      <c r="A49" s="235" t="s">
        <v>16</v>
      </c>
      <c r="B49" s="235"/>
      <c r="C49" s="235"/>
      <c r="D49" s="235" t="s">
        <v>415</v>
      </c>
      <c r="E49" s="235"/>
      <c r="F49" s="235"/>
      <c r="G49" s="467"/>
      <c r="H49" s="235"/>
      <c r="I49" s="235"/>
      <c r="J49" s="235" t="s">
        <v>116</v>
      </c>
      <c r="K49" s="467"/>
      <c r="L49" s="467"/>
      <c r="M49" s="467"/>
      <c r="N49" s="467"/>
      <c r="O49" s="467" t="s">
        <v>455</v>
      </c>
      <c r="P49" s="467"/>
      <c r="Q49" s="467"/>
    </row>
    <row r="50" spans="1:17">
      <c r="A50" s="191"/>
      <c r="B50" s="191"/>
      <c r="C50" s="191"/>
      <c r="D50" s="191"/>
      <c r="E50" s="191"/>
      <c r="F50" s="191"/>
      <c r="G50" s="191"/>
      <c r="H50" s="191"/>
      <c r="I50" s="119"/>
      <c r="J50" s="119"/>
      <c r="K50" s="119"/>
      <c r="L50" s="119"/>
      <c r="M50" s="119"/>
      <c r="N50" s="119"/>
      <c r="O50" s="119"/>
      <c r="P50" s="119"/>
      <c r="Q50" s="119"/>
    </row>
    <row r="51" spans="1:17" ht="16.5">
      <c r="A51" s="267"/>
      <c r="B51" s="267"/>
      <c r="C51" s="267"/>
      <c r="D51" s="267"/>
      <c r="E51" s="267"/>
      <c r="F51" s="267"/>
      <c r="G51" s="267"/>
      <c r="H51" s="267"/>
      <c r="I51" s="267"/>
      <c r="J51" s="267"/>
      <c r="K51" s="267"/>
      <c r="L51" s="267"/>
      <c r="M51" s="267"/>
      <c r="N51" s="267"/>
      <c r="O51" s="267"/>
      <c r="P51" s="267"/>
      <c r="Q51" s="268"/>
    </row>
    <row r="63" spans="1:17">
      <c r="A63" s="248"/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</row>
    <row r="64" spans="1:17">
      <c r="A64" s="248"/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</row>
    <row r="65" spans="1:17" ht="15.75">
      <c r="A65" s="738"/>
      <c r="B65" s="739"/>
      <c r="C65" s="803"/>
      <c r="D65" s="803"/>
      <c r="E65" s="803"/>
      <c r="F65" s="803"/>
      <c r="G65" s="803"/>
      <c r="H65" s="803"/>
      <c r="I65" s="803"/>
      <c r="J65" s="803"/>
      <c r="K65" s="803"/>
      <c r="L65" s="803"/>
      <c r="M65" s="803"/>
      <c r="N65" s="803"/>
      <c r="O65" s="1029"/>
      <c r="P65" s="880"/>
      <c r="Q65" s="806"/>
    </row>
    <row r="66" spans="1:17" ht="24" customHeight="1">
      <c r="A66" s="802"/>
      <c r="B66" s="740"/>
      <c r="C66" s="741"/>
      <c r="D66" s="742"/>
      <c r="E66" s="742"/>
      <c r="F66" s="743"/>
      <c r="G66" s="744"/>
      <c r="H66" s="745"/>
      <c r="I66" s="745"/>
      <c r="J66" s="745"/>
      <c r="K66" s="745"/>
      <c r="L66" s="745"/>
      <c r="M66" s="745"/>
      <c r="N66" s="746"/>
      <c r="O66" s="1011"/>
      <c r="P66" s="1011"/>
      <c r="Q66" s="807"/>
    </row>
    <row r="67" spans="1:17" ht="24" customHeight="1">
      <c r="A67" s="802"/>
      <c r="B67" s="740"/>
      <c r="C67" s="742"/>
      <c r="D67" s="742"/>
      <c r="E67" s="742"/>
      <c r="F67" s="743"/>
      <c r="G67" s="745"/>
      <c r="H67" s="745"/>
      <c r="I67" s="745"/>
      <c r="J67" s="745"/>
      <c r="K67" s="745"/>
      <c r="L67" s="745"/>
      <c r="M67" s="745"/>
      <c r="N67" s="746"/>
      <c r="O67" s="804"/>
      <c r="P67" s="801"/>
      <c r="Q67" s="807"/>
    </row>
    <row r="68" spans="1:17" ht="24" customHeight="1">
      <c r="A68" s="802"/>
      <c r="B68" s="740"/>
      <c r="C68" s="747"/>
      <c r="D68" s="747"/>
      <c r="E68" s="747"/>
      <c r="F68" s="321"/>
      <c r="G68" s="748"/>
      <c r="H68" s="748"/>
      <c r="I68" s="748"/>
      <c r="J68" s="745"/>
      <c r="K68" s="745"/>
      <c r="L68" s="745"/>
      <c r="M68" s="745"/>
      <c r="N68" s="746"/>
      <c r="O68" s="804"/>
      <c r="P68" s="801"/>
      <c r="Q68" s="807"/>
    </row>
    <row r="69" spans="1:17" ht="24" customHeight="1">
      <c r="A69" s="802"/>
      <c r="B69" s="740"/>
      <c r="C69" s="742"/>
      <c r="D69" s="742"/>
      <c r="E69" s="742"/>
      <c r="F69" s="749"/>
      <c r="G69" s="748"/>
      <c r="H69" s="748"/>
      <c r="I69" s="748"/>
      <c r="J69" s="745"/>
      <c r="K69" s="745"/>
      <c r="L69" s="745"/>
      <c r="M69" s="745"/>
      <c r="N69" s="746"/>
      <c r="O69" s="804"/>
      <c r="P69" s="801"/>
      <c r="Q69" s="807"/>
    </row>
    <row r="70" spans="1:17" ht="24" customHeight="1">
      <c r="A70" s="802"/>
      <c r="B70" s="740"/>
      <c r="C70" s="747"/>
      <c r="D70" s="747"/>
      <c r="E70" s="747"/>
      <c r="F70" s="749"/>
      <c r="G70" s="748"/>
      <c r="H70" s="748"/>
      <c r="I70" s="748"/>
      <c r="J70" s="745"/>
      <c r="K70" s="745"/>
      <c r="L70" s="745"/>
      <c r="M70" s="745"/>
      <c r="N70" s="746"/>
      <c r="O70" s="804"/>
      <c r="P70" s="801"/>
      <c r="Q70" s="807"/>
    </row>
    <row r="71" spans="1:17" ht="24" customHeight="1">
      <c r="A71" s="802"/>
      <c r="B71" s="740"/>
      <c r="C71" s="742"/>
      <c r="D71" s="742"/>
      <c r="E71" s="742"/>
      <c r="F71" s="749"/>
      <c r="G71" s="748"/>
      <c r="H71" s="748"/>
      <c r="I71" s="748"/>
      <c r="J71" s="745"/>
      <c r="K71" s="745"/>
      <c r="L71" s="745"/>
      <c r="M71" s="745"/>
      <c r="N71" s="746"/>
      <c r="O71" s="804"/>
      <c r="P71" s="801"/>
      <c r="Q71" s="807"/>
    </row>
    <row r="72" spans="1:17" ht="24" customHeight="1">
      <c r="A72" s="802"/>
      <c r="B72" s="740"/>
      <c r="C72" s="741"/>
      <c r="D72" s="742"/>
      <c r="E72" s="742"/>
      <c r="F72" s="749"/>
      <c r="G72" s="748"/>
      <c r="H72" s="748"/>
      <c r="I72" s="748"/>
      <c r="J72" s="745"/>
      <c r="K72" s="745"/>
      <c r="L72" s="745"/>
      <c r="M72" s="745"/>
      <c r="N72" s="746"/>
      <c r="O72" s="804"/>
      <c r="P72" s="801"/>
      <c r="Q72" s="807"/>
    </row>
    <row r="73" spans="1:17" ht="24" customHeight="1">
      <c r="A73" s="802"/>
      <c r="B73" s="740"/>
      <c r="C73" s="747"/>
      <c r="D73" s="747"/>
      <c r="E73" s="747"/>
      <c r="F73" s="743"/>
      <c r="G73" s="745"/>
      <c r="H73" s="745"/>
      <c r="I73" s="745"/>
      <c r="J73" s="745"/>
      <c r="K73" s="745"/>
      <c r="L73" s="745"/>
      <c r="M73" s="745"/>
      <c r="N73" s="746"/>
      <c r="O73" s="804"/>
      <c r="P73" s="801"/>
      <c r="Q73" s="807"/>
    </row>
    <row r="74" spans="1:17" ht="24" customHeight="1">
      <c r="A74" s="802"/>
      <c r="B74" s="740"/>
      <c r="C74" s="741"/>
      <c r="D74" s="742"/>
      <c r="E74" s="742"/>
      <c r="F74" s="743"/>
      <c r="G74" s="745"/>
      <c r="H74" s="745"/>
      <c r="I74" s="745"/>
      <c r="J74" s="745"/>
      <c r="K74" s="745"/>
      <c r="L74" s="745"/>
      <c r="M74" s="745"/>
      <c r="N74" s="746"/>
      <c r="O74" s="1011"/>
      <c r="P74" s="924"/>
      <c r="Q74" s="807"/>
    </row>
    <row r="75" spans="1:17" ht="24" customHeight="1">
      <c r="A75" s="802"/>
      <c r="B75" s="740"/>
      <c r="C75" s="741"/>
      <c r="D75" s="742"/>
      <c r="E75" s="742"/>
      <c r="F75" s="743"/>
      <c r="G75" s="745"/>
      <c r="H75" s="745"/>
      <c r="I75" s="745"/>
      <c r="J75" s="745"/>
      <c r="K75" s="745"/>
      <c r="L75" s="745"/>
      <c r="M75" s="745"/>
      <c r="N75" s="746"/>
      <c r="O75" s="804"/>
      <c r="P75" s="801"/>
      <c r="Q75" s="807"/>
    </row>
    <row r="76" spans="1:17" ht="24" customHeight="1">
      <c r="A76" s="802"/>
      <c r="B76" s="740"/>
      <c r="C76" s="741"/>
      <c r="D76" s="742"/>
      <c r="E76" s="742"/>
      <c r="F76" s="743"/>
      <c r="G76" s="745"/>
      <c r="H76" s="745"/>
      <c r="I76" s="745"/>
      <c r="J76" s="745"/>
      <c r="K76" s="745"/>
      <c r="L76" s="745"/>
      <c r="M76" s="745"/>
      <c r="N76" s="746"/>
      <c r="O76" s="804"/>
      <c r="P76" s="801"/>
      <c r="Q76" s="807"/>
    </row>
    <row r="77" spans="1:17" ht="24" customHeight="1">
      <c r="A77" s="802"/>
      <c r="B77" s="740"/>
      <c r="C77" s="741"/>
      <c r="D77" s="742"/>
      <c r="E77" s="742"/>
      <c r="F77" s="743"/>
      <c r="G77" s="745"/>
      <c r="H77" s="745"/>
      <c r="I77" s="745"/>
      <c r="J77" s="745"/>
      <c r="K77" s="745"/>
      <c r="L77" s="745"/>
      <c r="M77" s="745"/>
      <c r="N77" s="746"/>
      <c r="O77" s="804"/>
      <c r="P77" s="801"/>
      <c r="Q77" s="807"/>
    </row>
    <row r="78" spans="1:17" ht="24" customHeight="1">
      <c r="A78" s="802"/>
      <c r="B78" s="740"/>
      <c r="C78" s="741"/>
      <c r="D78" s="742"/>
      <c r="E78" s="742"/>
      <c r="F78" s="743"/>
      <c r="G78" s="745"/>
      <c r="H78" s="745"/>
      <c r="I78" s="745"/>
      <c r="J78" s="745"/>
      <c r="K78" s="745"/>
      <c r="L78" s="745"/>
      <c r="M78" s="745"/>
      <c r="N78" s="746"/>
      <c r="O78" s="804"/>
      <c r="P78" s="801"/>
      <c r="Q78" s="807"/>
    </row>
    <row r="79" spans="1:17" ht="15.75">
      <c r="A79" s="808"/>
      <c r="B79" s="277"/>
      <c r="C79" s="258"/>
      <c r="D79" s="258"/>
      <c r="E79" s="258"/>
      <c r="F79" s="258"/>
      <c r="G79" s="259"/>
      <c r="H79" s="259"/>
      <c r="I79" s="259"/>
      <c r="J79" s="259"/>
      <c r="K79" s="259"/>
      <c r="L79" s="259"/>
      <c r="M79" s="259"/>
      <c r="N79" s="260"/>
      <c r="O79" s="1003"/>
      <c r="P79" s="854"/>
      <c r="Q79" s="809"/>
    </row>
    <row r="80" spans="1:17">
      <c r="A80" s="805"/>
      <c r="B80" s="321"/>
      <c r="C80" s="810"/>
      <c r="D80" s="810"/>
      <c r="E80" s="810"/>
      <c r="F80" s="749"/>
      <c r="G80" s="745"/>
      <c r="H80" s="745"/>
      <c r="I80" s="745"/>
      <c r="J80" s="745"/>
      <c r="K80" s="745"/>
      <c r="L80" s="745"/>
      <c r="M80" s="745"/>
      <c r="N80" s="746"/>
      <c r="O80" s="1011"/>
      <c r="P80" s="924"/>
      <c r="Q80" s="807"/>
    </row>
    <row r="81" spans="1:17">
      <c r="A81" s="805"/>
      <c r="B81" s="321"/>
      <c r="C81" s="810"/>
      <c r="D81" s="810"/>
      <c r="E81" s="810"/>
      <c r="F81" s="749"/>
      <c r="G81" s="745"/>
      <c r="H81" s="745"/>
      <c r="I81" s="745"/>
      <c r="J81" s="745"/>
      <c r="K81" s="745"/>
      <c r="L81" s="745"/>
      <c r="M81" s="745"/>
      <c r="N81" s="746"/>
      <c r="O81" s="1011"/>
      <c r="P81" s="924"/>
      <c r="Q81" s="807"/>
    </row>
    <row r="82" spans="1:17">
      <c r="A82" s="805"/>
      <c r="B82" s="321"/>
      <c r="C82" s="810"/>
      <c r="D82" s="810"/>
      <c r="E82" s="810"/>
      <c r="F82" s="810"/>
      <c r="G82" s="745"/>
      <c r="H82" s="745"/>
      <c r="I82" s="745"/>
      <c r="J82" s="745"/>
      <c r="K82" s="745"/>
      <c r="L82" s="745"/>
      <c r="M82" s="745"/>
      <c r="N82" s="746"/>
      <c r="O82" s="804"/>
      <c r="P82" s="801"/>
      <c r="Q82" s="807"/>
    </row>
    <row r="83" spans="1:17">
      <c r="A83" s="805"/>
      <c r="B83" s="321"/>
      <c r="C83" s="810"/>
      <c r="D83" s="810"/>
      <c r="E83" s="810"/>
      <c r="F83" s="810"/>
      <c r="G83" s="744"/>
      <c r="H83" s="745"/>
      <c r="I83" s="745"/>
      <c r="J83" s="745"/>
      <c r="K83" s="745"/>
      <c r="L83" s="745"/>
      <c r="M83" s="745"/>
      <c r="N83" s="746"/>
      <c r="O83" s="1011"/>
      <c r="P83" s="924"/>
      <c r="Q83" s="807"/>
    </row>
    <row r="84" spans="1:17" ht="15.75">
      <c r="A84" s="1010"/>
      <c r="B84" s="1010"/>
      <c r="C84" s="1010"/>
      <c r="D84" s="258"/>
      <c r="E84" s="258"/>
      <c r="F84" s="258"/>
      <c r="G84" s="805"/>
      <c r="H84" s="805"/>
      <c r="I84" s="805"/>
      <c r="J84" s="805"/>
      <c r="K84" s="261"/>
      <c r="L84" s="261"/>
      <c r="M84" s="261"/>
      <c r="N84" s="261"/>
      <c r="O84" s="261"/>
      <c r="P84" s="805"/>
      <c r="Q84" s="809"/>
    </row>
    <row r="85" spans="1:17">
      <c r="A85" s="1003"/>
      <c r="B85" s="321"/>
      <c r="C85" s="810"/>
      <c r="D85" s="810"/>
      <c r="E85" s="810"/>
      <c r="F85" s="1009"/>
      <c r="G85" s="811"/>
      <c r="H85" s="812"/>
      <c r="I85" s="812"/>
      <c r="J85" s="812"/>
      <c r="K85" s="745"/>
      <c r="L85" s="745"/>
      <c r="M85" s="813"/>
      <c r="N85" s="746"/>
      <c r="O85" s="813"/>
      <c r="P85" s="813"/>
      <c r="Q85" s="807"/>
    </row>
    <row r="86" spans="1:17">
      <c r="A86" s="1003"/>
      <c r="B86" s="321"/>
      <c r="C86" s="810"/>
      <c r="D86" s="810"/>
      <c r="E86" s="810"/>
      <c r="F86" s="1009"/>
      <c r="G86" s="811"/>
      <c r="H86" s="812"/>
      <c r="I86" s="812"/>
      <c r="J86" s="812"/>
      <c r="K86" s="745"/>
      <c r="L86" s="745"/>
      <c r="M86" s="813"/>
      <c r="N86" s="746"/>
      <c r="O86" s="813"/>
      <c r="P86" s="813"/>
      <c r="Q86" s="814"/>
    </row>
    <row r="87" spans="1:17" ht="15.75">
      <c r="A87" s="1010"/>
      <c r="B87" s="1010"/>
      <c r="C87" s="1010"/>
      <c r="D87" s="810"/>
      <c r="E87" s="810"/>
      <c r="F87" s="263"/>
      <c r="G87" s="811"/>
      <c r="H87" s="812"/>
      <c r="I87" s="812"/>
      <c r="J87" s="812"/>
      <c r="K87" s="745"/>
      <c r="L87" s="745"/>
      <c r="M87" s="813"/>
      <c r="N87" s="746"/>
      <c r="O87" s="813"/>
      <c r="P87" s="813"/>
      <c r="Q87" s="814"/>
    </row>
    <row r="88" spans="1:17">
      <c r="A88" s="805"/>
      <c r="B88" s="321"/>
      <c r="C88" s="748"/>
      <c r="D88" s="748"/>
      <c r="E88" s="748"/>
      <c r="F88" s="263"/>
      <c r="G88" s="811"/>
      <c r="H88" s="812"/>
      <c r="I88" s="812"/>
      <c r="J88" s="812"/>
      <c r="K88" s="745"/>
      <c r="L88" s="745"/>
      <c r="M88" s="813"/>
      <c r="N88" s="746"/>
      <c r="O88" s="813"/>
      <c r="P88" s="813"/>
      <c r="Q88" s="814"/>
    </row>
    <row r="89" spans="1:17">
      <c r="A89" s="805"/>
      <c r="B89" s="321"/>
      <c r="C89" s="804"/>
      <c r="D89" s="810"/>
      <c r="E89" s="810"/>
      <c r="F89" s="263"/>
      <c r="G89" s="811"/>
      <c r="H89" s="812"/>
      <c r="I89" s="812"/>
      <c r="J89" s="812"/>
      <c r="K89" s="745"/>
      <c r="L89" s="745"/>
      <c r="M89" s="813"/>
      <c r="N89" s="746"/>
      <c r="O89" s="813"/>
      <c r="P89" s="813"/>
      <c r="Q89" s="814"/>
    </row>
    <row r="90" spans="1:17">
      <c r="A90" s="1003"/>
      <c r="B90" s="321"/>
      <c r="C90" s="810"/>
      <c r="D90" s="810"/>
      <c r="E90" s="810"/>
      <c r="F90" s="810"/>
      <c r="G90" s="1005"/>
      <c r="H90" s="1005"/>
      <c r="I90" s="1005"/>
      <c r="J90" s="1000"/>
      <c r="K90" s="1000"/>
      <c r="L90" s="1000"/>
      <c r="M90" s="1000"/>
      <c r="N90" s="1007"/>
      <c r="O90" s="1000"/>
      <c r="P90" s="924"/>
      <c r="Q90" s="1001"/>
    </row>
    <row r="91" spans="1:17">
      <c r="A91" s="1003"/>
      <c r="B91" s="321"/>
      <c r="C91" s="810"/>
      <c r="D91" s="810"/>
      <c r="E91" s="810"/>
      <c r="F91" s="810"/>
      <c r="G91" s="1005"/>
      <c r="H91" s="1005"/>
      <c r="I91" s="1005"/>
      <c r="J91" s="1000"/>
      <c r="K91" s="1000"/>
      <c r="L91" s="1000"/>
      <c r="M91" s="1000"/>
      <c r="N91" s="1008"/>
      <c r="O91" s="924"/>
      <c r="P91" s="924"/>
      <c r="Q91" s="1002"/>
    </row>
    <row r="92" spans="1:17" ht="15.75">
      <c r="A92" s="808"/>
      <c r="B92" s="277"/>
      <c r="C92" s="258"/>
      <c r="D92" s="258"/>
      <c r="E92" s="258"/>
      <c r="F92" s="258"/>
      <c r="G92" s="805"/>
      <c r="H92" s="805"/>
      <c r="I92" s="805"/>
      <c r="J92" s="805"/>
      <c r="K92" s="261"/>
      <c r="L92" s="261"/>
      <c r="M92" s="261"/>
      <c r="N92" s="260"/>
      <c r="O92" s="261"/>
      <c r="P92" s="805"/>
      <c r="Q92" s="809"/>
    </row>
    <row r="93" spans="1:17">
      <c r="A93" s="1003"/>
      <c r="B93" s="321"/>
      <c r="C93" s="810"/>
      <c r="D93" s="810"/>
      <c r="E93" s="810"/>
      <c r="F93" s="749"/>
      <c r="G93" s="1004"/>
      <c r="H93" s="1005"/>
      <c r="I93" s="1005"/>
      <c r="J93" s="1005"/>
      <c r="K93" s="1006"/>
      <c r="L93" s="1006"/>
      <c r="M93" s="1000"/>
      <c r="N93" s="1007"/>
      <c r="O93" s="1007"/>
      <c r="P93" s="1008"/>
      <c r="Q93" s="1001"/>
    </row>
    <row r="94" spans="1:17">
      <c r="A94" s="1003"/>
      <c r="B94" s="321"/>
      <c r="C94" s="810"/>
      <c r="D94" s="810"/>
      <c r="E94" s="810"/>
      <c r="F94" s="810"/>
      <c r="G94" s="1004"/>
      <c r="H94" s="1005"/>
      <c r="I94" s="1005"/>
      <c r="J94" s="1005"/>
      <c r="K94" s="1006"/>
      <c r="L94" s="1006"/>
      <c r="M94" s="1000"/>
      <c r="N94" s="1008"/>
      <c r="O94" s="1008"/>
      <c r="P94" s="1008"/>
      <c r="Q94" s="1002"/>
    </row>
    <row r="95" spans="1:17">
      <c r="A95" s="248"/>
      <c r="B95" s="248"/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</row>
    <row r="96" spans="1:17">
      <c r="A96" s="248"/>
      <c r="B96" s="248"/>
      <c r="C96" s="248"/>
      <c r="D96" s="248"/>
      <c r="E96" s="248"/>
      <c r="F96" s="248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</row>
    <row r="97" spans="1:17">
      <c r="A97" s="248"/>
      <c r="B97" s="248"/>
      <c r="C97" s="248"/>
      <c r="D97" s="248"/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</row>
  </sheetData>
  <sortState ref="B18:Q19">
    <sortCondition descending="1" ref="N18:N19"/>
  </sortState>
  <mergeCells count="167">
    <mergeCell ref="O21:P21"/>
    <mergeCell ref="O23:P23"/>
    <mergeCell ref="O20:P20"/>
    <mergeCell ref="F40:F41"/>
    <mergeCell ref="G40:G41"/>
    <mergeCell ref="H40:H41"/>
    <mergeCell ref="I40:I41"/>
    <mergeCell ref="J40:J41"/>
    <mergeCell ref="K40:K41"/>
    <mergeCell ref="L40:L41"/>
    <mergeCell ref="H35:H36"/>
    <mergeCell ref="I35:I36"/>
    <mergeCell ref="J35:J36"/>
    <mergeCell ref="K35:K36"/>
    <mergeCell ref="L35:L36"/>
    <mergeCell ref="M35:M36"/>
    <mergeCell ref="N35:N36"/>
    <mergeCell ref="O22:P22"/>
    <mergeCell ref="F26:F27"/>
    <mergeCell ref="G26:G27"/>
    <mergeCell ref="H26:H27"/>
    <mergeCell ref="E7:L7"/>
    <mergeCell ref="O16:P16"/>
    <mergeCell ref="E8:L8"/>
    <mergeCell ref="E9:L9"/>
    <mergeCell ref="O12:P12"/>
    <mergeCell ref="O13:P13"/>
    <mergeCell ref="A1:Q1"/>
    <mergeCell ref="A2:Q2"/>
    <mergeCell ref="A3:Q3"/>
    <mergeCell ref="A4:Q4"/>
    <mergeCell ref="E6:L6"/>
    <mergeCell ref="O15:P15"/>
    <mergeCell ref="Q40:Q41"/>
    <mergeCell ref="O40:P41"/>
    <mergeCell ref="E40:E41"/>
    <mergeCell ref="O65:P65"/>
    <mergeCell ref="O66:P66"/>
    <mergeCell ref="O74:P74"/>
    <mergeCell ref="O79:P79"/>
    <mergeCell ref="O80:P80"/>
    <mergeCell ref="O81:P81"/>
    <mergeCell ref="Q44:Q45"/>
    <mergeCell ref="M40:M41"/>
    <mergeCell ref="N40:N41"/>
    <mergeCell ref="A84:C84"/>
    <mergeCell ref="A44:A45"/>
    <mergeCell ref="E44:E45"/>
    <mergeCell ref="F44:F45"/>
    <mergeCell ref="G44:G45"/>
    <mergeCell ref="H44:H45"/>
    <mergeCell ref="I44:I45"/>
    <mergeCell ref="J44:J45"/>
    <mergeCell ref="K44:K45"/>
    <mergeCell ref="L44:L45"/>
    <mergeCell ref="I42:I43"/>
    <mergeCell ref="J42:J43"/>
    <mergeCell ref="A40:A41"/>
    <mergeCell ref="N90:N91"/>
    <mergeCell ref="A87:C87"/>
    <mergeCell ref="A90:A91"/>
    <mergeCell ref="G90:G91"/>
    <mergeCell ref="H90:H91"/>
    <mergeCell ref="I90:I91"/>
    <mergeCell ref="O83:P83"/>
    <mergeCell ref="K42:K43"/>
    <mergeCell ref="L42:L43"/>
    <mergeCell ref="M44:M45"/>
    <mergeCell ref="N44:N45"/>
    <mergeCell ref="O44:P45"/>
    <mergeCell ref="A35:A36"/>
    <mergeCell ref="E35:E36"/>
    <mergeCell ref="F35:F36"/>
    <mergeCell ref="G35:G36"/>
    <mergeCell ref="Q35:Q36"/>
    <mergeCell ref="O90:P91"/>
    <mergeCell ref="Q90:Q91"/>
    <mergeCell ref="A93:A94"/>
    <mergeCell ref="G93:G94"/>
    <mergeCell ref="H93:H94"/>
    <mergeCell ref="I93:I94"/>
    <mergeCell ref="J93:J94"/>
    <mergeCell ref="K93:K94"/>
    <mergeCell ref="L93:L94"/>
    <mergeCell ref="M93:M94"/>
    <mergeCell ref="N93:N94"/>
    <mergeCell ref="O93:P94"/>
    <mergeCell ref="Q93:Q94"/>
    <mergeCell ref="J90:J91"/>
    <mergeCell ref="K90:K91"/>
    <mergeCell ref="L90:L91"/>
    <mergeCell ref="A85:A86"/>
    <mergeCell ref="F85:F86"/>
    <mergeCell ref="M90:M91"/>
    <mergeCell ref="I37:I38"/>
    <mergeCell ref="J37:J38"/>
    <mergeCell ref="K37:K38"/>
    <mergeCell ref="L37:L38"/>
    <mergeCell ref="M37:M38"/>
    <mergeCell ref="I26:I27"/>
    <mergeCell ref="J26:J27"/>
    <mergeCell ref="K26:K27"/>
    <mergeCell ref="L26:L27"/>
    <mergeCell ref="M26:M27"/>
    <mergeCell ref="N37:N38"/>
    <mergeCell ref="O37:P38"/>
    <mergeCell ref="Q37:Q38"/>
    <mergeCell ref="E28:E29"/>
    <mergeCell ref="F28:F29"/>
    <mergeCell ref="E30:E31"/>
    <mergeCell ref="F30:F31"/>
    <mergeCell ref="Q30:Q31"/>
    <mergeCell ref="A28:A29"/>
    <mergeCell ref="N33:N34"/>
    <mergeCell ref="O33:P34"/>
    <mergeCell ref="Q28:Q29"/>
    <mergeCell ref="Q33:Q34"/>
    <mergeCell ref="A32:Q32"/>
    <mergeCell ref="G30:G31"/>
    <mergeCell ref="H30:H31"/>
    <mergeCell ref="I30:I31"/>
    <mergeCell ref="J30:J31"/>
    <mergeCell ref="K30:K31"/>
    <mergeCell ref="L30:L31"/>
    <mergeCell ref="E37:E38"/>
    <mergeCell ref="F37:F38"/>
    <mergeCell ref="G37:G38"/>
    <mergeCell ref="H37:H38"/>
    <mergeCell ref="A39:Q39"/>
    <mergeCell ref="O30:P31"/>
    <mergeCell ref="M42:M43"/>
    <mergeCell ref="N42:N43"/>
    <mergeCell ref="O42:P43"/>
    <mergeCell ref="Q42:Q43"/>
    <mergeCell ref="M30:M31"/>
    <mergeCell ref="N30:N31"/>
    <mergeCell ref="F33:F34"/>
    <mergeCell ref="A30:A31"/>
    <mergeCell ref="A33:A34"/>
    <mergeCell ref="G33:G34"/>
    <mergeCell ref="H33:H34"/>
    <mergeCell ref="I33:I34"/>
    <mergeCell ref="J33:J34"/>
    <mergeCell ref="K33:K34"/>
    <mergeCell ref="L33:L34"/>
    <mergeCell ref="M33:M34"/>
    <mergeCell ref="O35:P36"/>
    <mergeCell ref="A42:A43"/>
    <mergeCell ref="E42:E43"/>
    <mergeCell ref="F42:F43"/>
    <mergeCell ref="G42:G43"/>
    <mergeCell ref="H42:H43"/>
    <mergeCell ref="A25:Q25"/>
    <mergeCell ref="G28:G29"/>
    <mergeCell ref="H28:H29"/>
    <mergeCell ref="I28:I29"/>
    <mergeCell ref="J28:J29"/>
    <mergeCell ref="K28:K29"/>
    <mergeCell ref="L28:L29"/>
    <mergeCell ref="M28:M29"/>
    <mergeCell ref="N28:N29"/>
    <mergeCell ref="O28:P29"/>
    <mergeCell ref="N26:N27"/>
    <mergeCell ref="O26:P27"/>
    <mergeCell ref="Q26:Q27"/>
    <mergeCell ref="A26:A27"/>
    <mergeCell ref="E26:E27"/>
  </mergeCells>
  <pageMargins left="0.7" right="0.7" top="0.59210526315789469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ДЦ-М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Сводная</vt:lpstr>
      <vt:lpstr>Судьи</vt:lpstr>
      <vt:lpstr>Жонглирование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ЯРО ФГС</cp:lastModifiedBy>
  <cp:lastPrinted>2022-09-19T18:44:28Z</cp:lastPrinted>
  <dcterms:created xsi:type="dcterms:W3CDTF">2018-03-14T18:24:49Z</dcterms:created>
  <dcterms:modified xsi:type="dcterms:W3CDTF">2022-09-22T12:30:20Z</dcterms:modified>
</cp:coreProperties>
</file>