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570" tabRatio="865" firstSheet="11" activeTab="28"/>
  </bookViews>
  <sheets>
    <sheet name="база ЦФО" sheetId="83" r:id="rId1"/>
    <sheet name="ДЦ 63" sheetId="28" r:id="rId2"/>
    <sheet name="ДЦ 68" sheetId="53" r:id="rId3"/>
    <sheet name="ДЦ 73" sheetId="54" r:id="rId4"/>
    <sheet name="ДЦ 78" sheetId="75" r:id="rId5"/>
    <sheet name="ДЦ 85" sheetId="55" r:id="rId6"/>
    <sheet name="ДЦ 95" sheetId="76" r:id="rId7"/>
    <sheet name="ДЦ 95+" sheetId="56" r:id="rId8"/>
    <sheet name="ДЦЖ 58" sheetId="77" r:id="rId9"/>
    <sheet name="ДЦЖ 63" sheetId="57" r:id="rId10"/>
    <sheet name="ДЦЖ 68" sheetId="78" r:id="rId11"/>
    <sheet name="ДЦЖ 68+" sheetId="58" r:id="rId12"/>
    <sheet name="Эстафета ДЦ (м)" sheetId="73" r:id="rId13"/>
    <sheet name="Эстафета ДЦ (ж) )" sheetId="84" r:id="rId14"/>
    <sheet name="Р 58 " sheetId="86" r:id="rId15"/>
    <sheet name="Р 63 " sheetId="87" r:id="rId16"/>
    <sheet name="Р 68" sheetId="80" r:id="rId17"/>
    <sheet name="Р 68 +" sheetId="60" r:id="rId18"/>
    <sheet name="ДВ 63" sheetId="61" r:id="rId19"/>
    <sheet name="ДВ 68" sheetId="62" r:id="rId20"/>
    <sheet name="ДВ 73" sheetId="63" r:id="rId21"/>
    <sheet name="ДВ 78" sheetId="81" r:id="rId22"/>
    <sheet name="ДВ 85" sheetId="64" r:id="rId23"/>
    <sheet name="ДВ 95" sheetId="82" r:id="rId24"/>
    <sheet name="ДВ 95+" sheetId="38" r:id="rId25"/>
    <sheet name="ЭстафетаТ" sheetId="43" state="hidden" r:id="rId26"/>
    <sheet name="Жонглирование" sheetId="51" r:id="rId27"/>
    <sheet name="судьи" sheetId="71" r:id="rId28"/>
    <sheet name="Сводная " sheetId="85" r:id="rId29"/>
  </sheets>
  <definedNames>
    <definedName name="_xlnm._FilterDatabase" localSheetId="0" hidden="1">'база ЦФО'!$B$1:$B$353</definedName>
    <definedName name="_xlnm._FilterDatabase" localSheetId="18" hidden="1">'ДВ 63'!$A$15:$R$16</definedName>
    <definedName name="_xlnm._FilterDatabase" localSheetId="19" hidden="1">'ДВ 68'!$A$15:$R$16</definedName>
    <definedName name="_xlnm._FilterDatabase" localSheetId="20" hidden="1">'ДВ 73'!$A$15:$R$16</definedName>
    <definedName name="_xlnm._FilterDatabase" localSheetId="21" hidden="1">'ДВ 78'!$A$15:$R$16</definedName>
    <definedName name="_xlnm._FilterDatabase" localSheetId="22" hidden="1">'ДВ 85'!$A$15:$R$16</definedName>
    <definedName name="_xlnm._FilterDatabase" localSheetId="23" hidden="1">'ДВ 95'!$A$15:$R$16</definedName>
    <definedName name="_xlnm._FilterDatabase" localSheetId="24" hidden="1">'ДВ 95+'!$A$15:$R$16</definedName>
    <definedName name="_xlnm._FilterDatabase" localSheetId="1" hidden="1">'ДЦ 63'!$A$15:$P$16</definedName>
    <definedName name="_xlnm._FilterDatabase" localSheetId="2" hidden="1">'ДЦ 68'!$A$15:$P$16</definedName>
    <definedName name="_xlnm._FilterDatabase" localSheetId="3" hidden="1">'ДЦ 73'!$A$15:$P$16</definedName>
    <definedName name="_xlnm._FilterDatabase" localSheetId="4" hidden="1">'ДЦ 78'!$A$15:$P$16</definedName>
    <definedName name="_xlnm._FilterDatabase" localSheetId="5" hidden="1">'ДЦ 85'!$A$15:$P$16</definedName>
    <definedName name="_xlnm._FilterDatabase" localSheetId="6" hidden="1">'ДЦ 95'!$A$15:$P$16</definedName>
    <definedName name="_xlnm._FilterDatabase" localSheetId="7" hidden="1">'ДЦ 95+'!$A$15:$P$16</definedName>
    <definedName name="_xlnm._FilterDatabase" localSheetId="8" hidden="1">'ДЦЖ 58'!$A$15:$P$16</definedName>
    <definedName name="_xlnm._FilterDatabase" localSheetId="9" hidden="1">'ДЦЖ 63'!$A$15:$P$16</definedName>
    <definedName name="_xlnm._FilterDatabase" localSheetId="10" hidden="1">'ДЦЖ 68'!$A$15:$P$16</definedName>
    <definedName name="_xlnm._FilterDatabase" localSheetId="11" hidden="1">'ДЦЖ 68+'!$A$15:$P$16</definedName>
    <definedName name="_xlnm._FilterDatabase" localSheetId="14" hidden="1">'Р 58 '!$A$15:$P$16</definedName>
    <definedName name="_xlnm._FilterDatabase" localSheetId="15" hidden="1">'Р 63 '!$A$15:$P$16</definedName>
    <definedName name="_xlnm._FilterDatabase" localSheetId="16" hidden="1">'Р 68'!$A$15:$P$16</definedName>
    <definedName name="_xlnm._FilterDatabase" localSheetId="17" hidden="1">'Р 68 +'!$A$15:$P$16</definedName>
    <definedName name="_xlnm._FilterDatabase" localSheetId="28" hidden="1">'Сводная '!$A$10:$AW$23</definedName>
    <definedName name="_xlnm.Print_Area" localSheetId="18">'ДВ 63'!$A$1:$R$25</definedName>
    <definedName name="_xlnm.Print_Area" localSheetId="19">'ДВ 68'!$A$1:$R$27</definedName>
    <definedName name="_xlnm.Print_Area" localSheetId="20">'ДВ 73'!$A$1:$R$27</definedName>
    <definedName name="_xlnm.Print_Area" localSheetId="21">'ДВ 78'!$A$1:$R$26</definedName>
    <definedName name="_xlnm.Print_Area" localSheetId="22">'ДВ 85'!$A$1:$R$27</definedName>
    <definedName name="_xlnm.Print_Area" localSheetId="23">'ДВ 95'!$A$1:$R$28</definedName>
    <definedName name="_xlnm.Print_Area" localSheetId="24">'ДВ 95+'!$A$1:$R$26</definedName>
    <definedName name="_xlnm.Print_Area" localSheetId="28">'Сводная '!$A$1:$AW$31</definedName>
    <definedName name="_xlnm.Print_Area" localSheetId="13">'Эстафета ДЦ (ж) )'!$A$1:$L$33</definedName>
    <definedName name="_xlnm.Print_Area" localSheetId="12">'Эстафета ДЦ (м)'!$A$1:$L$60</definedName>
    <definedName name="_xlnm.Print_Area" localSheetId="25">ЭстафетаТ!$A$1:$J$49</definedName>
  </definedNames>
  <calcPr calcId="191029"/>
</workbook>
</file>

<file path=xl/calcChain.xml><?xml version="1.0" encoding="utf-8"?>
<calcChain xmlns="http://schemas.openxmlformats.org/spreadsheetml/2006/main">
  <c r="AW21" i="85"/>
  <c r="AW22"/>
  <c r="AW20"/>
  <c r="AW23"/>
  <c r="AW19"/>
  <c r="AW17"/>
  <c r="AW16"/>
  <c r="AW18"/>
  <c r="AW15"/>
  <c r="AW13"/>
  <c r="AW14"/>
  <c r="P21" i="38"/>
  <c r="P20"/>
  <c r="P19"/>
  <c r="P18"/>
  <c r="P17"/>
  <c r="M23" i="62"/>
  <c r="M22"/>
  <c r="M21"/>
  <c r="M20"/>
  <c r="M19"/>
  <c r="M18"/>
  <c r="M17"/>
  <c r="J23"/>
  <c r="J22"/>
  <c r="J21"/>
  <c r="J20"/>
  <c r="J19"/>
  <c r="J18"/>
  <c r="J17"/>
  <c r="N21" i="87"/>
  <c r="N20"/>
  <c r="N19"/>
  <c r="N18"/>
  <c r="A18"/>
  <c r="A19" s="1"/>
  <c r="A20" s="1"/>
  <c r="A21" s="1"/>
  <c r="N17"/>
  <c r="N24" i="86"/>
  <c r="N23"/>
  <c r="N22"/>
  <c r="N21"/>
  <c r="N20"/>
  <c r="N19"/>
  <c r="N18"/>
  <c r="A18"/>
  <c r="A19" s="1"/>
  <c r="A20" s="1"/>
  <c r="A21" s="1"/>
  <c r="A22" s="1"/>
  <c r="A23" s="1"/>
  <c r="A24" s="1"/>
  <c r="N17"/>
  <c r="L22" i="38" l="1"/>
  <c r="N22" s="1"/>
  <c r="P22" s="1"/>
  <c r="J22"/>
  <c r="AW12" i="85"/>
  <c r="L22" i="82"/>
  <c r="N22" s="1"/>
  <c r="J22"/>
  <c r="F20" i="84"/>
  <c r="H16"/>
  <c r="H17" s="1"/>
  <c r="H18" s="1"/>
  <c r="H19" s="1"/>
  <c r="H21" s="1"/>
  <c r="F29"/>
  <c r="H25"/>
  <c r="H26" s="1"/>
  <c r="H27" s="1"/>
  <c r="H28" s="1"/>
  <c r="H30" s="1"/>
  <c r="N17" i="80"/>
  <c r="F47" i="73"/>
  <c r="H43"/>
  <c r="H44" s="1"/>
  <c r="H45" s="1"/>
  <c r="H46" s="1"/>
  <c r="H48" s="1"/>
  <c r="F38"/>
  <c r="H34"/>
  <c r="H35" s="1"/>
  <c r="H36" s="1"/>
  <c r="H37" s="1"/>
  <c r="H39" s="1"/>
  <c r="H52"/>
  <c r="H53" s="1"/>
  <c r="H54" s="1"/>
  <c r="H55" s="1"/>
  <c r="H25"/>
  <c r="H26" s="1"/>
  <c r="H27" s="1"/>
  <c r="H28" s="1"/>
  <c r="H16"/>
  <c r="H17" s="1"/>
  <c r="H18" s="1"/>
  <c r="H19" s="1"/>
  <c r="L24" i="63"/>
  <c r="J24"/>
  <c r="L23" i="82"/>
  <c r="N23" s="1"/>
  <c r="P23" s="1"/>
  <c r="J23"/>
  <c r="L21"/>
  <c r="N21" s="1"/>
  <c r="P21" s="1"/>
  <c r="J21"/>
  <c r="L22" i="64"/>
  <c r="N22" s="1"/>
  <c r="P22" s="1"/>
  <c r="J22"/>
  <c r="L21"/>
  <c r="N21" s="1"/>
  <c r="P21" s="1"/>
  <c r="J21"/>
  <c r="L20"/>
  <c r="J20"/>
  <c r="L19"/>
  <c r="N19" s="1"/>
  <c r="P19" s="1"/>
  <c r="J19"/>
  <c r="N24" i="55"/>
  <c r="N23"/>
  <c r="N22"/>
  <c r="N18"/>
  <c r="N20"/>
  <c r="N19"/>
  <c r="N19" i="56"/>
  <c r="N21"/>
  <c r="N22"/>
  <c r="N20"/>
  <c r="N17"/>
  <c r="N19" i="76"/>
  <c r="N22" i="75"/>
  <c r="N20"/>
  <c r="N24"/>
  <c r="N21"/>
  <c r="N20" i="58"/>
  <c r="N21" i="55"/>
  <c r="N20" i="54"/>
  <c r="N18"/>
  <c r="N19" i="53"/>
  <c r="L22" i="62"/>
  <c r="N22" i="53"/>
  <c r="L21" i="63"/>
  <c r="N21" s="1"/>
  <c r="P21" s="1"/>
  <c r="J21"/>
  <c r="L23" i="62"/>
  <c r="N23" s="1"/>
  <c r="P23" s="1"/>
  <c r="L17" i="61"/>
  <c r="J17"/>
  <c r="L18" i="82"/>
  <c r="N18" s="1"/>
  <c r="P18" s="1"/>
  <c r="J18"/>
  <c r="L19"/>
  <c r="N19" s="1"/>
  <c r="P19" s="1"/>
  <c r="J19"/>
  <c r="L17"/>
  <c r="N17" s="1"/>
  <c r="P17" s="1"/>
  <c r="J17"/>
  <c r="L20"/>
  <c r="N20" s="1"/>
  <c r="P20" s="1"/>
  <c r="J20"/>
  <c r="A18"/>
  <c r="A19" s="1"/>
  <c r="A20" s="1"/>
  <c r="A21" s="1"/>
  <c r="A22" s="1"/>
  <c r="A23" s="1"/>
  <c r="L22" i="81"/>
  <c r="J22"/>
  <c r="L17"/>
  <c r="N17" s="1"/>
  <c r="P17" s="1"/>
  <c r="J17"/>
  <c r="L21"/>
  <c r="N21" s="1"/>
  <c r="P21" s="1"/>
  <c r="J21"/>
  <c r="L19"/>
  <c r="N19" s="1"/>
  <c r="P19" s="1"/>
  <c r="J19"/>
  <c r="L18"/>
  <c r="J18"/>
  <c r="A18"/>
  <c r="A19" s="1"/>
  <c r="A20" s="1"/>
  <c r="A21" s="1"/>
  <c r="A22" s="1"/>
  <c r="L20"/>
  <c r="N20" s="1"/>
  <c r="P20" s="1"/>
  <c r="J20"/>
  <c r="N20" i="60"/>
  <c r="N19"/>
  <c r="N17"/>
  <c r="N18"/>
  <c r="N19" i="80"/>
  <c r="A18"/>
  <c r="A19" s="1"/>
  <c r="N18"/>
  <c r="N18" i="58"/>
  <c r="N17"/>
  <c r="N19"/>
  <c r="N18" i="78"/>
  <c r="N17"/>
  <c r="A18"/>
  <c r="A19" s="1"/>
  <c r="N19"/>
  <c r="N18" i="77"/>
  <c r="N17"/>
  <c r="A18"/>
  <c r="A19" s="1"/>
  <c r="N19"/>
  <c r="N18" i="56"/>
  <c r="N18" i="76"/>
  <c r="N17"/>
  <c r="A18"/>
  <c r="A19" s="1"/>
  <c r="N23" i="75"/>
  <c r="N25"/>
  <c r="N19"/>
  <c r="N17"/>
  <c r="N18"/>
  <c r="A18"/>
  <c r="A19" s="1"/>
  <c r="A20" s="1"/>
  <c r="A21" s="1"/>
  <c r="A22" s="1"/>
  <c r="A23" s="1"/>
  <c r="A24" s="1"/>
  <c r="A25" s="1"/>
  <c r="L18" i="38"/>
  <c r="N18" s="1"/>
  <c r="J18"/>
  <c r="L20"/>
  <c r="N20" s="1"/>
  <c r="L21"/>
  <c r="N21" s="1"/>
  <c r="J21"/>
  <c r="L19"/>
  <c r="N19" s="1"/>
  <c r="L17"/>
  <c r="N17" s="1"/>
  <c r="J17"/>
  <c r="L22" i="63"/>
  <c r="N22" s="1"/>
  <c r="P22" s="1"/>
  <c r="J22"/>
  <c r="L17"/>
  <c r="N17" s="1"/>
  <c r="P17" s="1"/>
  <c r="J17"/>
  <c r="L23"/>
  <c r="N23" s="1"/>
  <c r="P23" s="1"/>
  <c r="J23"/>
  <c r="N17" i="61" l="1"/>
  <c r="P17" s="1"/>
  <c r="N20" i="64"/>
  <c r="P20" s="1"/>
  <c r="M21" i="82"/>
  <c r="M22"/>
  <c r="N24" i="63"/>
  <c r="P24" s="1"/>
  <c r="M23" i="82"/>
  <c r="N22" i="62"/>
  <c r="M22" i="81"/>
  <c r="M19" i="82"/>
  <c r="M20"/>
  <c r="M18" i="81"/>
  <c r="M18" i="82"/>
  <c r="M17"/>
  <c r="M21" i="81"/>
  <c r="N18"/>
  <c r="P18" s="1"/>
  <c r="N22"/>
  <c r="P22" s="1"/>
  <c r="M20"/>
  <c r="M19"/>
  <c r="M17"/>
  <c r="F29" i="73" l="1"/>
  <c r="H30"/>
  <c r="N17" i="55"/>
  <c r="F56" i="73" l="1"/>
  <c r="H57"/>
  <c r="F20"/>
  <c r="H21"/>
  <c r="A18" i="61" l="1"/>
  <c r="A19" s="1"/>
  <c r="A20" s="1"/>
  <c r="A18" i="38"/>
  <c r="A18" i="64"/>
  <c r="A19" s="1"/>
  <c r="A20" s="1"/>
  <c r="A21" s="1"/>
  <c r="A22" s="1"/>
  <c r="A18" i="63"/>
  <c r="A18" i="62"/>
  <c r="A19" s="1"/>
  <c r="A20" s="1"/>
  <c r="A21" s="1"/>
  <c r="L20"/>
  <c r="N19" i="57"/>
  <c r="N17" i="54"/>
  <c r="N19"/>
  <c r="N21" i="53"/>
  <c r="N17"/>
  <c r="N18"/>
  <c r="N19" i="28"/>
  <c r="N21"/>
  <c r="N18"/>
  <c r="N17"/>
  <c r="A19" i="63" l="1"/>
  <c r="A20" s="1"/>
  <c r="A21" s="1"/>
  <c r="A22" s="1"/>
  <c r="A23" s="1"/>
  <c r="A24" s="1"/>
  <c r="A19" i="38"/>
  <c r="A20" s="1"/>
  <c r="N20" i="62"/>
  <c r="P20" s="1"/>
  <c r="A21" i="38" l="1"/>
  <c r="L18" i="63"/>
  <c r="J18"/>
  <c r="N17" i="57"/>
  <c r="N18"/>
  <c r="N22" i="28"/>
  <c r="N20"/>
  <c r="N21" i="54"/>
  <c r="A22" i="38" l="1"/>
  <c r="N18" i="63"/>
  <c r="P18" s="1"/>
  <c r="N20" i="53" l="1"/>
  <c r="L17" i="64" l="1"/>
  <c r="J17"/>
  <c r="L18"/>
  <c r="N18" s="1"/>
  <c r="P18" s="1"/>
  <c r="J18"/>
  <c r="L20" i="63"/>
  <c r="M24" s="1"/>
  <c r="J20"/>
  <c r="L19"/>
  <c r="J19"/>
  <c r="L18" i="62"/>
  <c r="L19"/>
  <c r="L17"/>
  <c r="L21"/>
  <c r="L19" i="61"/>
  <c r="J19"/>
  <c r="L18"/>
  <c r="J18"/>
  <c r="L21"/>
  <c r="J21"/>
  <c r="L20"/>
  <c r="J20"/>
  <c r="N21" l="1"/>
  <c r="P21" s="1"/>
  <c r="M21"/>
  <c r="M20"/>
  <c r="N18"/>
  <c r="P18" s="1"/>
  <c r="M18"/>
  <c r="M17"/>
  <c r="N19"/>
  <c r="P19" s="1"/>
  <c r="M19"/>
  <c r="N19" i="62"/>
  <c r="P19" s="1"/>
  <c r="M20" i="64"/>
  <c r="M19"/>
  <c r="M21"/>
  <c r="M22"/>
  <c r="N20" i="63"/>
  <c r="P20" s="1"/>
  <c r="M21"/>
  <c r="N17" i="64"/>
  <c r="P17" s="1"/>
  <c r="M17" i="63"/>
  <c r="M22"/>
  <c r="M23"/>
  <c r="M17" i="64"/>
  <c r="M18"/>
  <c r="N21" i="62"/>
  <c r="P21" s="1"/>
  <c r="M18" i="63"/>
  <c r="M19"/>
  <c r="N19"/>
  <c r="P19" s="1"/>
  <c r="M20"/>
  <c r="N17" i="62"/>
  <c r="P17" s="1"/>
  <c r="N18"/>
  <c r="P18" s="1"/>
  <c r="N20" i="61"/>
  <c r="P20" s="1"/>
  <c r="A18" i="60"/>
  <c r="A19" s="1"/>
  <c r="A20" s="1"/>
  <c r="A18" i="58"/>
  <c r="A18" i="57"/>
  <c r="A18" i="56"/>
  <c r="A19" s="1"/>
  <c r="A20" s="1"/>
  <c r="A21" s="1"/>
  <c r="A22" s="1"/>
  <c r="A18" i="55"/>
  <c r="A18" i="54"/>
  <c r="A19" s="1"/>
  <c r="A20" s="1"/>
  <c r="A18" i="53"/>
  <c r="A19" l="1"/>
  <c r="A19" i="55"/>
  <c r="A19" i="57"/>
  <c r="A21" i="54"/>
  <c r="A19" i="58"/>
  <c r="A20" i="53" l="1"/>
  <c r="A20" i="55"/>
  <c r="A20" i="58"/>
  <c r="A21" i="53" l="1"/>
  <c r="A21" i="55"/>
  <c r="A22" i="53" l="1"/>
  <c r="A22" i="55"/>
  <c r="A23" l="1"/>
  <c r="A18" i="28"/>
  <c r="A19" l="1"/>
  <c r="A20" s="1"/>
  <c r="A21" s="1"/>
  <c r="A22" s="1"/>
  <c r="A24" i="55"/>
  <c r="M22" i="38" l="1"/>
  <c r="M18" l="1"/>
  <c r="M20"/>
  <c r="M21"/>
  <c r="M19"/>
  <c r="M17"/>
  <c r="F42" i="43" l="1"/>
  <c r="H38"/>
  <c r="H39" s="1"/>
  <c r="H40" s="1"/>
  <c r="H41" s="1"/>
  <c r="H43" s="1"/>
  <c r="F15"/>
  <c r="H11"/>
  <c r="H12" s="1"/>
  <c r="H13" s="1"/>
  <c r="H14" s="1"/>
  <c r="H16" s="1"/>
  <c r="F33" l="1"/>
  <c r="H29"/>
  <c r="H30" s="1"/>
  <c r="H31" s="1"/>
  <c r="H32" s="1"/>
  <c r="H34" s="1"/>
  <c r="F24"/>
  <c r="H20"/>
  <c r="H21" s="1"/>
  <c r="H22" s="1"/>
  <c r="H23" s="1"/>
  <c r="H25" s="1"/>
</calcChain>
</file>

<file path=xl/sharedStrings.xml><?xml version="1.0" encoding="utf-8"?>
<sst xmlns="http://schemas.openxmlformats.org/spreadsheetml/2006/main" count="3084" uniqueCount="477">
  <si>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</si>
  <si>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</si>
  <si>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</si>
  <si>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</si>
  <si>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</si>
  <si>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</si>
  <si>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</si>
  <si>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</si>
  <si>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</si>
  <si>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</si>
  <si>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</si>
  <si>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</si>
  <si>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</si>
  <si>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</si>
  <si>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</si>
  <si>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</si>
  <si>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</si>
  <si>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</si>
  <si>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</si>
  <si>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</si>
  <si>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</si>
  <si>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</si>
  <si>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</si>
  <si>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</si>
  <si>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</si>
  <si>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</si>
  <si>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</si>
  <si>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</si>
  <si>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</si>
  <si>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</si>
  <si>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</si>
  <si>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Бородынкин Олег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</si>
  <si>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</si>
  <si>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</si>
  <si>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</si>
  <si>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</si>
  <si>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</si>
  <si>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</si>
  <si>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</si>
  <si>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</si>
  <si>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</si>
  <si>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</si>
  <si>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</si>
  <si>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</si>
  <si>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</si>
  <si>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</si>
  <si>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</si>
  <si>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</si>
  <si>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</si>
  <si>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</si>
  <si>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</si>
  <si>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</si>
  <si>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</si>
  <si>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</si>
  <si>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</si>
  <si>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</si>
  <si>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</si>
  <si>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</si>
  <si>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</si>
  <si>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</si>
  <si>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</si>
  <si>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</si>
  <si>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</si>
  <si>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</si>
  <si>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</si>
  <si>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</si>
  <si>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</si>
  <si>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</si>
  <si>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</si>
  <si>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</si>
  <si>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</si>
  <si>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</si>
  <si>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</si>
  <si>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</si>
  <si>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</si>
  <si>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</si>
  <si>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</si>
  <si>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</si>
  <si>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</si>
  <si>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</si>
  <si>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</si>
  <si>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</si>
  <si>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</si>
  <si>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</si>
  <si>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</si>
  <si>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</si>
  <si>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</si>
  <si>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</si>
  <si>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</si>
  <si>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</si>
  <si>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</si>
  <si>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</si>
  <si>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</si>
  <si>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</si>
  <si>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</si>
  <si>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</si>
  <si>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</si>
  <si>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</si>
  <si>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</si>
  <si>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Брянская область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</si>
  <si>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</si>
  <si>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</si>
  <si>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</si>
  <si>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</si>
  <si>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</si>
  <si>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</si>
  <si>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</si>
  <si>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</si>
  <si>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</si>
  <si>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</si>
  <si>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</si>
  <si>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</si>
  <si>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Мухитов Андрей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</si>
  <si>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</si>
  <si>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</si>
  <si>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63 кг.</t>
  </si>
  <si>
    <t>Весовая категория 68 кг.</t>
  </si>
  <si>
    <t>Весовая категория 73 кг.</t>
  </si>
  <si>
    <t>Весовая категория 85 кг.</t>
  </si>
  <si>
    <t>эст-та</t>
  </si>
  <si>
    <t xml:space="preserve">Зам. главного секретаря     </t>
  </si>
  <si>
    <t>м</t>
  </si>
  <si>
    <t>ж</t>
  </si>
  <si>
    <t>пары</t>
  </si>
  <si>
    <t>Гомонов В.Н.</t>
  </si>
  <si>
    <t>Максимов А.В., ВК (Вологодская область)</t>
  </si>
  <si>
    <t>№</t>
  </si>
  <si>
    <t>ФИО</t>
  </si>
  <si>
    <t>Кузьменков Алексей</t>
  </si>
  <si>
    <t>Фукс Карина</t>
  </si>
  <si>
    <t>Вес гирь  24 кг.</t>
  </si>
  <si>
    <t>ПАРНЫЙ РАЗРЯД — смешанная пара</t>
  </si>
  <si>
    <t>ПАРНЫЙ РАЗРЯД — женская пара</t>
  </si>
  <si>
    <t>Воронежская область</t>
  </si>
  <si>
    <t>Орловская область</t>
  </si>
  <si>
    <t>Рязанская область</t>
  </si>
  <si>
    <t>Должность</t>
  </si>
  <si>
    <t>Категория</t>
  </si>
  <si>
    <t>Регион</t>
  </si>
  <si>
    <t>Оценка за судейство</t>
  </si>
  <si>
    <t>Липецкая область</t>
  </si>
  <si>
    <t>-</t>
  </si>
  <si>
    <t>место</t>
  </si>
  <si>
    <t xml:space="preserve">Список  судей </t>
  </si>
  <si>
    <t>г. Калуга, Калужская область</t>
  </si>
  <si>
    <t>Региональное отделение ООО «Всероссийская Федерация гиревого спорта» в Калужской области</t>
  </si>
  <si>
    <t>Чемпионата Центрального федерального округа по гиревому спорту среди мужчин и женщин</t>
  </si>
  <si>
    <t>Чемпионата Центрального федерального округа по гиревому спорту                        среди мужчин и женщин</t>
  </si>
  <si>
    <t>Толчок - ДЦ</t>
  </si>
  <si>
    <t>Государственное автономное учреждение Калужской области «Центр спортивной подготовки «Анненки»</t>
  </si>
  <si>
    <t>Толчок  - ДЦ (женщины)</t>
  </si>
  <si>
    <t>Чемпионата Центрального федерального округа по гиревому спорту                     среди мужчин и женщин</t>
  </si>
  <si>
    <t>Двоеборье (мужчины)</t>
  </si>
  <si>
    <t xml:space="preserve"> Государственное автономное учреждение Калужской области «Центр спортивной подготовки «Анненки»</t>
  </si>
  <si>
    <t>ЗМС</t>
  </si>
  <si>
    <t>Владимирская область</t>
  </si>
  <si>
    <t>Жижикин Алексей</t>
  </si>
  <si>
    <t>Лукьянчиков Юрий</t>
  </si>
  <si>
    <t>Проничев Сергей</t>
  </si>
  <si>
    <t>Альянова Виктория</t>
  </si>
  <si>
    <t>Шалимов Евгений</t>
  </si>
  <si>
    <t>Варламов Николай</t>
  </si>
  <si>
    <t>Головашкин Антон</t>
  </si>
  <si>
    <t>Махмудов Рамиль</t>
  </si>
  <si>
    <t>Воропаева Виктория</t>
  </si>
  <si>
    <t>Епанчин В.А.</t>
  </si>
  <si>
    <t>Зуев Владислав</t>
  </si>
  <si>
    <t>Синицын Сергей</t>
  </si>
  <si>
    <t>Объедков Андрей</t>
  </si>
  <si>
    <t>Чеботок Денис</t>
  </si>
  <si>
    <t>самостоятельно</t>
  </si>
  <si>
    <t>Ермолаев Артем</t>
  </si>
  <si>
    <t>Белгородская область</t>
  </si>
  <si>
    <t>Беликова Олеся</t>
  </si>
  <si>
    <t>Розмазнин Илья</t>
  </si>
  <si>
    <t>НИУ БелГУ</t>
  </si>
  <si>
    <t>СШОР Губкин</t>
  </si>
  <si>
    <t>Лупандин Сергей</t>
  </si>
  <si>
    <t>Щекина Алеся</t>
  </si>
  <si>
    <t>Ермаков К.И.</t>
  </si>
  <si>
    <t>Сушков Владимир</t>
  </si>
  <si>
    <t>Кондратенко Антон</t>
  </si>
  <si>
    <t>Андрущенко Сергей</t>
  </si>
  <si>
    <t>Кирюхин Сергей</t>
  </si>
  <si>
    <t>Вильган А.П.</t>
  </si>
  <si>
    <t>Кудрявцева Екатерина</t>
  </si>
  <si>
    <t>Шарабарина Ольга</t>
  </si>
  <si>
    <t>Кривко Никита</t>
  </si>
  <si>
    <t>Дьячков Олег</t>
  </si>
  <si>
    <t>Гладков Владислав</t>
  </si>
  <si>
    <t>Фомин Федор</t>
  </si>
  <si>
    <t>Абраамян Артем</t>
  </si>
  <si>
    <t>Лопин Станислав</t>
  </si>
  <si>
    <t>Калужская область</t>
  </si>
  <si>
    <t>Васин Артем</t>
  </si>
  <si>
    <t>Пянко И.А.</t>
  </si>
  <si>
    <t>Трофимов М.А.</t>
  </si>
  <si>
    <t>Агеев Иван</t>
  </si>
  <si>
    <t>Гуров В.А.</t>
  </si>
  <si>
    <t>Гуров Владимир</t>
  </si>
  <si>
    <t>Трофимова Милена</t>
  </si>
  <si>
    <t>Васькина Алина</t>
  </si>
  <si>
    <t>Смоленская область</t>
  </si>
  <si>
    <t>Шванев В.Б.</t>
  </si>
  <si>
    <t>Ходунова Ирина</t>
  </si>
  <si>
    <t>Иванова Алиса</t>
  </si>
  <si>
    <t>Иванов Евгений</t>
  </si>
  <si>
    <t>Калистратов Артем</t>
  </si>
  <si>
    <t>Сергеев С.В.</t>
  </si>
  <si>
    <t>Абдразаков Рафик</t>
  </si>
  <si>
    <t>Цвик Данил</t>
  </si>
  <si>
    <t>Жутенков Игорь</t>
  </si>
  <si>
    <t>Москва</t>
  </si>
  <si>
    <t>Турищев Д.В.</t>
  </si>
  <si>
    <t>Усс Милослава</t>
  </si>
  <si>
    <t>Никифор О.А.</t>
  </si>
  <si>
    <t>Новомлинцева Мария</t>
  </si>
  <si>
    <t>Ярославская область</t>
  </si>
  <si>
    <t>Бакин Андрей</t>
  </si>
  <si>
    <t>Потатуев Артем</t>
  </si>
  <si>
    <t>Гаврилова Виктория</t>
  </si>
  <si>
    <t>Остриков Максим</t>
  </si>
  <si>
    <t>КОМАНДА : Белгородская область</t>
  </si>
  <si>
    <t>КОМАНДА: Брянская область</t>
  </si>
  <si>
    <t>КОМАНДА : Калужская область</t>
  </si>
  <si>
    <t xml:space="preserve">Калужская </t>
  </si>
  <si>
    <t>Белгородская</t>
  </si>
  <si>
    <t>Смоленская</t>
  </si>
  <si>
    <t>Брянская</t>
  </si>
  <si>
    <t>Воронежская</t>
  </si>
  <si>
    <t>Московская</t>
  </si>
  <si>
    <t>Владимирская</t>
  </si>
  <si>
    <t xml:space="preserve">Рязанская </t>
  </si>
  <si>
    <t>Ярославская</t>
  </si>
  <si>
    <t>12-16 апреля 2023 г.</t>
  </si>
  <si>
    <t>Чемпионата Центрального федерального округа по гиревому спорту                          среди мужчин и женщин</t>
  </si>
  <si>
    <t>95+</t>
  </si>
  <si>
    <t>68+</t>
  </si>
  <si>
    <t>Жонгл.</t>
  </si>
  <si>
    <r>
      <t>Командный зачет среди субъектов Российской Федерации определяется по наибольшей сумме очков, набранных участниками соревнований (мужчины:5 ДЦ, 5 ДВ, эстафетаДЦ;женщины:2 Рывок  и 2 ДЦ ,1 лучший результат в жонглировании 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</si>
  <si>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Весовая категория 78 кг</t>
  </si>
  <si>
    <t>Весовая категория 95 кг</t>
  </si>
  <si>
    <t>Весовая категория 95+ кг.</t>
  </si>
  <si>
    <t>Весовая категория 58 кг</t>
  </si>
  <si>
    <t>Весовая категория 68+ кг</t>
  </si>
  <si>
    <t>Весовая категория 68+ кг.</t>
  </si>
  <si>
    <t>Весовая категория 78 кг.</t>
  </si>
  <si>
    <t>Весовая категория 95 кг.</t>
  </si>
  <si>
    <t>ЕКП № 30974</t>
  </si>
  <si>
    <t>ЕКП №  30974</t>
  </si>
  <si>
    <t>Чемпионата Центрального федерального округа по гиревому спорту среди мужчин и женщин  ЕКП №  30974</t>
  </si>
  <si>
    <t>УЧАСТНИКИ</t>
  </si>
  <si>
    <t>Дисц</t>
  </si>
  <si>
    <t>Конев А.В.</t>
  </si>
  <si>
    <t>ДЦ68</t>
  </si>
  <si>
    <t>Колесниченко Н.А., Частихин А.А.</t>
  </si>
  <si>
    <t>Меркулин С.В.</t>
  </si>
  <si>
    <t>ДЦ73</t>
  </si>
  <si>
    <t>ДЦ85</t>
  </si>
  <si>
    <t>Шматов И.Б.</t>
  </si>
  <si>
    <t>ДЦЖ63</t>
  </si>
  <si>
    <t>Кадыков П.А.</t>
  </si>
  <si>
    <t>Р63</t>
  </si>
  <si>
    <t>ДВ63</t>
  </si>
  <si>
    <t>ДВ68</t>
  </si>
  <si>
    <t>ДВ85</t>
  </si>
  <si>
    <t>Волков А.А.</t>
  </si>
  <si>
    <t>Чемпионата ЦФО по гиревому спорту среди мужчин и женщин</t>
  </si>
  <si>
    <t xml:space="preserve">Власов Александр </t>
  </si>
  <si>
    <t>Конева Лилия</t>
  </si>
  <si>
    <t>Фартучный Иван</t>
  </si>
  <si>
    <t>Шматко Давид</t>
  </si>
  <si>
    <t>СШОР№5 
г. Белгород / 
СШ «Юность»</t>
  </si>
  <si>
    <t>СШ «Юность»</t>
  </si>
  <si>
    <t>СШ «Оскол»</t>
  </si>
  <si>
    <t xml:space="preserve">СШОР№5 </t>
  </si>
  <si>
    <t>СШОР№5 г. Белгород</t>
  </si>
  <si>
    <t>Власов А.П., Меркулин С.В.</t>
  </si>
  <si>
    <t>Власов А.П., 
Вильган А.П.</t>
  </si>
  <si>
    <t>Сылка С.И.</t>
  </si>
  <si>
    <t>Ермаков К.И., Сушков В.В.</t>
  </si>
  <si>
    <t>Ермаков К.И., Вильган А.П.</t>
  </si>
  <si>
    <t>Меркулин А.С.</t>
  </si>
  <si>
    <t>Меркулин С.В.Никифор О.</t>
  </si>
  <si>
    <t>Р58</t>
  </si>
  <si>
    <t>ЭСТ</t>
  </si>
  <si>
    <t>ДВ95+</t>
  </si>
  <si>
    <t>ДЦ63</t>
  </si>
  <si>
    <t>ДЦЖ68+</t>
  </si>
  <si>
    <t>ДЦ78</t>
  </si>
  <si>
    <t>ДЦ95+</t>
  </si>
  <si>
    <t>ДВ78</t>
  </si>
  <si>
    <t>ЖГ1</t>
  </si>
  <si>
    <t>Дворцов Владимир</t>
  </si>
  <si>
    <t>Сивенков Владислав</t>
  </si>
  <si>
    <t>Яськова Елена</t>
  </si>
  <si>
    <t>Профсоюзы</t>
  </si>
  <si>
    <t>Динамо</t>
  </si>
  <si>
    <t>ЮР</t>
  </si>
  <si>
    <t>Гомонов В.Н.Лукьянчиков Ю.В.</t>
  </si>
  <si>
    <t>ДЦЖ58</t>
  </si>
  <si>
    <t>ДЦЖ68</t>
  </si>
  <si>
    <t xml:space="preserve">Савинов Андрей </t>
  </si>
  <si>
    <t xml:space="preserve">Арифулин Александр </t>
  </si>
  <si>
    <t xml:space="preserve">Сисейкин Максим </t>
  </si>
  <si>
    <t>Пономарёв Д.В.</t>
  </si>
  <si>
    <t>Арифулин А.Н.,Крупин А.В.</t>
  </si>
  <si>
    <t>ДВ95</t>
  </si>
  <si>
    <t>Козлов Никита</t>
  </si>
  <si>
    <t>Казанцев Антон</t>
  </si>
  <si>
    <t>Кананцов Михаил</t>
  </si>
  <si>
    <t>Глушкова Ольга</t>
  </si>
  <si>
    <t>Щеголева Елена</t>
  </si>
  <si>
    <t>Корниенко Данил</t>
  </si>
  <si>
    <t>Коптяев Павел</t>
  </si>
  <si>
    <t>Белашов Денис</t>
  </si>
  <si>
    <t>ВС РФ</t>
  </si>
  <si>
    <t>Сорокин Н. Н.</t>
  </si>
  <si>
    <t>Карпов Ф.Н.</t>
  </si>
  <si>
    <t>Глушкова О.А.</t>
  </si>
  <si>
    <t>Епанчин В.А., Шворак А.А.</t>
  </si>
  <si>
    <t>ДВ73</t>
  </si>
  <si>
    <t>ЖГ1,2</t>
  </si>
  <si>
    <t>ЖГ2,2</t>
  </si>
  <si>
    <t xml:space="preserve">Баранова Ирина </t>
  </si>
  <si>
    <t>Р68</t>
  </si>
  <si>
    <t>Баранов П.Г</t>
  </si>
  <si>
    <t>СК «Орел»</t>
  </si>
  <si>
    <t>СК «Олимп»</t>
  </si>
  <si>
    <t>СК «Гиревик»</t>
  </si>
  <si>
    <t>Головашкина Алина</t>
  </si>
  <si>
    <t xml:space="preserve">Головашкин Алексей </t>
  </si>
  <si>
    <t>Головашкина Валерия</t>
  </si>
  <si>
    <t>Евсюков Даниил</t>
  </si>
  <si>
    <t>Рыжков Александр</t>
  </si>
  <si>
    <t>Евдокимов Алексей</t>
  </si>
  <si>
    <t>Семехин Антон</t>
  </si>
  <si>
    <t>Винников Сергей</t>
  </si>
  <si>
    <t>Низамов Антон</t>
  </si>
  <si>
    <t>Гурьев Сергей</t>
  </si>
  <si>
    <t>Сухинина Юлия</t>
  </si>
  <si>
    <t>ДЦ95</t>
  </si>
  <si>
    <t>Головашкин А.В.,Головашкин А.В.</t>
  </si>
  <si>
    <t xml:space="preserve">Кулаков Иван </t>
  </si>
  <si>
    <t xml:space="preserve">Шаров Максим </t>
  </si>
  <si>
    <t xml:space="preserve">Ванин Виктор </t>
  </si>
  <si>
    <t>ДДЮ «Алые Паруса»</t>
  </si>
  <si>
    <t>Кулаков И.И.,Шматов И.Б.</t>
  </si>
  <si>
    <t>СШОР№1</t>
  </si>
  <si>
    <t>Лаптев Александр</t>
  </si>
  <si>
    <t>Возжаев Андрей</t>
  </si>
  <si>
    <t>Грибанова Ирина</t>
  </si>
  <si>
    <t>Бошоян Матвей</t>
  </si>
  <si>
    <t>Шванев В.Б.,Алферова В.Я.</t>
  </si>
  <si>
    <t>Васькина А.А.,Шванев В.Б.</t>
  </si>
  <si>
    <t>Калякин С.В., Леонов С.Т.</t>
  </si>
  <si>
    <t>СШОР№1,ВС</t>
  </si>
  <si>
    <t>Р68+</t>
  </si>
  <si>
    <t>Лежнев Даниил</t>
  </si>
  <si>
    <t xml:space="preserve">Губинов Игорь </t>
  </si>
  <si>
    <t>Потапов Сергей</t>
  </si>
  <si>
    <t>Арсентьев Виталий</t>
  </si>
  <si>
    <t>Назаров Артем</t>
  </si>
  <si>
    <t>Лисицын Кирилл</t>
  </si>
  <si>
    <t>Хмелев Артем</t>
  </si>
  <si>
    <t>Бабаков Евгений</t>
  </si>
  <si>
    <t>Егоров В.В.</t>
  </si>
  <si>
    <t>Федулов А.Ю.</t>
  </si>
  <si>
    <t>Потапов К.И.</t>
  </si>
  <si>
    <t>Кузнецов О.Г.</t>
  </si>
  <si>
    <t xml:space="preserve">Крючков Александр </t>
  </si>
  <si>
    <t xml:space="preserve">Сулейманов Мовсар </t>
  </si>
  <si>
    <t xml:space="preserve">Кадыков Павел </t>
  </si>
  <si>
    <t xml:space="preserve">Чирков Леонид </t>
  </si>
  <si>
    <t xml:space="preserve">Сафронова Елизавета </t>
  </si>
  <si>
    <t xml:space="preserve">Барбакова Александра </t>
  </si>
  <si>
    <t xml:space="preserve">Барбакова Наталья </t>
  </si>
  <si>
    <t>Билибина Елизавета</t>
  </si>
  <si>
    <t xml:space="preserve">Мартынова Ирина </t>
  </si>
  <si>
    <t>МБУ ДО СШ «Старт»</t>
  </si>
  <si>
    <t>Трофимов М.А.
Барбакова Н.А.</t>
  </si>
  <si>
    <t>Трофимов М.А.,Гуров В.А.</t>
  </si>
  <si>
    <t>Шаповалов Е.Г.</t>
  </si>
  <si>
    <t>Самостоятельно</t>
  </si>
  <si>
    <t>Баранов Е.С.</t>
  </si>
  <si>
    <t>Ландин А.Ю.</t>
  </si>
  <si>
    <t>Ширшова В.Ф.</t>
  </si>
  <si>
    <t>Хитров С.С.</t>
  </si>
  <si>
    <t>Астахов Евгений</t>
  </si>
  <si>
    <t>Баранов Егор</t>
  </si>
  <si>
    <t>Ветров Денис</t>
  </si>
  <si>
    <t>Витол Дмитрий</t>
  </si>
  <si>
    <t>Гаврилов Даниил</t>
  </si>
  <si>
    <t>Галимов Салават</t>
  </si>
  <si>
    <t>Генералов Евгений</t>
  </si>
  <si>
    <t>Гульмурадов Артур</t>
  </si>
  <si>
    <t>Жерненков Никита</t>
  </si>
  <si>
    <t>Июльский Дмитрий</t>
  </si>
  <si>
    <t>Канавин Никита</t>
  </si>
  <si>
    <t>Карцова Татьяна</t>
  </si>
  <si>
    <t>Киринкин Сергей</t>
  </si>
  <si>
    <t>Кирюхин Роман</t>
  </si>
  <si>
    <t>Крючков Ярослав</t>
  </si>
  <si>
    <t>Ландина Алена</t>
  </si>
  <si>
    <t>Маринкин Егор</t>
  </si>
  <si>
    <t>Микеров Алексей</t>
  </si>
  <si>
    <t>Неженцев Владислав</t>
  </si>
  <si>
    <t>Румянцева Дарья</t>
  </si>
  <si>
    <t>Сажко Артемий</t>
  </si>
  <si>
    <t>Сергеева Юлия</t>
  </si>
  <si>
    <t xml:space="preserve">Субботин Андрей </t>
  </si>
  <si>
    <t>Турищев Дмитрий</t>
  </si>
  <si>
    <t>Хитрова Дарья</t>
  </si>
  <si>
    <t>Хитров Сергей</t>
  </si>
  <si>
    <t>Ширшова Валерия</t>
  </si>
  <si>
    <t>г.Москва</t>
  </si>
  <si>
    <t>Салов П.С.Алфёрова В.Я.</t>
  </si>
  <si>
    <t>Баранов Е.С.Гуров В.А.</t>
  </si>
  <si>
    <t>Сергеев В.В.Шаповалов Е.Г.Ландин А.Ю.</t>
  </si>
  <si>
    <t>Соловьев А.В.Ландин А.Ю.</t>
  </si>
  <si>
    <t>Никольский С.А.Бирюков С.Н.</t>
  </si>
  <si>
    <t>Бирюков А.С.Винтовкин Н.В.</t>
  </si>
  <si>
    <t>Турищев Д.В.Ландин А.Ю.</t>
  </si>
  <si>
    <t>Кузнецов В.А.Сухинин В.Н.Ландин А.Ю.</t>
  </si>
  <si>
    <t>р68+</t>
  </si>
  <si>
    <t>Яковлев Владимир</t>
  </si>
  <si>
    <t>Суров Иван</t>
  </si>
  <si>
    <t>Московская область</t>
  </si>
  <si>
    <t xml:space="preserve">Балашов Максим </t>
  </si>
  <si>
    <t>Ивановская область</t>
  </si>
  <si>
    <t>СШОР "Маршал"</t>
  </si>
  <si>
    <t>КОМАНДА : Воронежская область</t>
  </si>
  <si>
    <t>КОМАНДА : город Москва</t>
  </si>
  <si>
    <t>КОМАНДА : сборная ЦФО</t>
  </si>
  <si>
    <t>Толчок ДЦ- эстафета (женщины)</t>
  </si>
  <si>
    <t>Толчок ДЦ- эстафета (мужчины)</t>
  </si>
  <si>
    <t>Береза Егор</t>
  </si>
  <si>
    <t xml:space="preserve">Береза Егор </t>
  </si>
  <si>
    <t xml:space="preserve">Яковлев Владимир </t>
  </si>
  <si>
    <t>Ландин А.Ю.,Турищев Д.В.</t>
  </si>
  <si>
    <t>Конев А.В.,Лупандин С.О.</t>
  </si>
  <si>
    <t>Ландин А.Ю., Ширшова В.Ф.</t>
  </si>
  <si>
    <t>Ландин А.Ю.,Шаповалов Е.Г.,Сергеев В.В</t>
  </si>
  <si>
    <t>Ивановская</t>
  </si>
  <si>
    <t>Липецаая</t>
  </si>
  <si>
    <t>СШОР№5 г. Белгород / 
СШ «Юность»</t>
  </si>
  <si>
    <t xml:space="preserve">                         Государственное автономное учреждение Калужской области «Центр спортивной подготовки «Анненки»</t>
  </si>
  <si>
    <t>Вес гирь 24 кг.</t>
  </si>
  <si>
    <t>Чемпионата Центрального федерального округа по гиревому спорту                                           среди мужчин и женщин</t>
  </si>
  <si>
    <t>Чемпионата Центрального федерального округа по гиревому спорту                                    среди мужчин и женщин</t>
  </si>
  <si>
    <t>ВК</t>
  </si>
  <si>
    <t>Максимов А.В.</t>
  </si>
  <si>
    <t>Вологодская область</t>
  </si>
  <si>
    <t>Судья-информатор</t>
  </si>
  <si>
    <t>Судья</t>
  </si>
  <si>
    <t>Гоголев М.Н.</t>
  </si>
  <si>
    <t>Судья при участниках</t>
  </si>
  <si>
    <t>Бахов С.А.</t>
  </si>
  <si>
    <t>Трофимов М.А.(ВК)</t>
  </si>
  <si>
    <t xml:space="preserve">   Пянко И.А.(ВК)Калужская область    </t>
  </si>
  <si>
    <t>Максимов А.В.(ВК) Вологодская область</t>
  </si>
  <si>
    <t xml:space="preserve">  Егоров В.В.(ВК) Ярославская область           </t>
  </si>
  <si>
    <t xml:space="preserve">                                           Максимов А.В.(ВК) Вологодская область</t>
  </si>
  <si>
    <t xml:space="preserve">                                 Пянко И.А.(ВК)Калужская область    </t>
  </si>
  <si>
    <t xml:space="preserve">                              Егоров В.В.(ВК) Ярославская область           </t>
  </si>
  <si>
    <t xml:space="preserve">                       Трофимов М.А.(ВК)</t>
  </si>
  <si>
    <t xml:space="preserve">          Максимов А.В.(ВК) Вологодская область</t>
  </si>
  <si>
    <t xml:space="preserve"> Егоров В.В.(ВК) Ярославская область   </t>
  </si>
  <si>
    <t>Пянко И.А.(ВК)Калужская область</t>
  </si>
  <si>
    <t xml:space="preserve">                       </t>
  </si>
  <si>
    <t>Трофимов М.А.(ВК)Калужская область</t>
  </si>
  <si>
    <t>Меркулин СВ.</t>
  </si>
  <si>
    <t>Парфёнов Н.И.</t>
  </si>
  <si>
    <t>Елькин Ю.Г.</t>
  </si>
  <si>
    <t>Арифулин А.Н.</t>
  </si>
  <si>
    <t>Иванова А.В.</t>
  </si>
  <si>
    <t>1 кат.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</si>
</sst>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6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34" fillId="0" borderId="0"/>
    <xf numFmtId="0" fontId="10" fillId="0" borderId="0"/>
    <xf numFmtId="0" fontId="2" fillId="0" borderId="0"/>
    <xf numFmtId="0" fontId="2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1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/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6" fillId="0" borderId="0" xfId="0" applyFont="1"/>
    <xf numFmtId="0" fontId="9" fillId="0" borderId="0" xfId="0" applyFont="1" applyAlignment="1">
      <alignment horizontal="center"/>
    </xf>
    <xf numFmtId="0" fontId="10" fillId="2" borderId="0" xfId="0" applyFont="1" applyFill="1"/>
    <xf numFmtId="0" fontId="10" fillId="0" borderId="0" xfId="0" applyFont="1" applyAlignment="1">
      <alignment horizontal="center"/>
    </xf>
    <xf numFmtId="0" fontId="18" fillId="0" borderId="0" xfId="60" applyFont="1"/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4" fillId="0" borderId="0" xfId="0" applyFont="1"/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4" xfId="0" applyBorder="1"/>
    <xf numFmtId="0" fontId="0" fillId="0" borderId="3" xfId="0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5" xfId="0" applyBorder="1"/>
    <xf numFmtId="0" fontId="2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46" xfId="0" applyBorder="1" applyAlignment="1">
      <alignment wrapText="1"/>
    </xf>
    <xf numFmtId="0" fontId="7" fillId="0" borderId="0" xfId="0" applyFont="1" applyAlignment="1">
      <alignment horizontal="left" vertical="top"/>
    </xf>
    <xf numFmtId="2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6" fillId="0" borderId="1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0" fillId="0" borderId="14" xfId="0" applyBorder="1"/>
    <xf numFmtId="2" fontId="26" fillId="4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2" fontId="22" fillId="4" borderId="3" xfId="0" applyNumberFormat="1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/>
    </xf>
    <xf numFmtId="0" fontId="7" fillId="4" borderId="0" xfId="0" applyFont="1" applyFill="1" applyAlignment="1">
      <alignment horizontal="left" vertical="top"/>
    </xf>
    <xf numFmtId="0" fontId="0" fillId="4" borderId="0" xfId="0" applyFill="1"/>
    <xf numFmtId="0" fontId="9" fillId="4" borderId="3" xfId="0" applyFont="1" applyFill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/>
    <xf numFmtId="0" fontId="29" fillId="2" borderId="0" xfId="0" applyFont="1" applyFill="1"/>
    <xf numFmtId="0" fontId="28" fillId="0" borderId="0" xfId="0" applyFont="1" applyAlignment="1">
      <alignment vertical="center"/>
    </xf>
    <xf numFmtId="0" fontId="19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34" fillId="0" borderId="0" xfId="74"/>
    <xf numFmtId="0" fontId="36" fillId="0" borderId="0" xfId="74" applyFont="1"/>
    <xf numFmtId="0" fontId="30" fillId="0" borderId="0" xfId="0" applyFont="1" applyAlignment="1">
      <alignment vertical="center"/>
    </xf>
    <xf numFmtId="0" fontId="10" fillId="0" borderId="50" xfId="0" applyFont="1" applyBorder="1" applyAlignment="1">
      <alignment horizontal="left"/>
    </xf>
    <xf numFmtId="0" fontId="10" fillId="0" borderId="50" xfId="0" applyFont="1" applyBorder="1" applyAlignment="1">
      <alignment horizontal="center"/>
    </xf>
    <xf numFmtId="0" fontId="10" fillId="0" borderId="51" xfId="0" applyFont="1" applyBorder="1" applyAlignment="1">
      <alignment horizontal="left"/>
    </xf>
    <xf numFmtId="0" fontId="10" fillId="0" borderId="52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20" fillId="0" borderId="61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7" fillId="0" borderId="38" xfId="74" applyFont="1" applyBorder="1" applyAlignment="1">
      <alignment horizontal="center" vertical="center" wrapText="1"/>
    </xf>
    <xf numFmtId="0" fontId="37" fillId="0" borderId="59" xfId="74" applyFont="1" applyBorder="1" applyAlignment="1">
      <alignment horizontal="center" vertical="center" wrapText="1"/>
    </xf>
    <xf numFmtId="0" fontId="37" fillId="0" borderId="39" xfId="74" applyFont="1" applyBorder="1" applyAlignment="1">
      <alignment horizontal="center" vertical="center"/>
    </xf>
    <xf numFmtId="0" fontId="37" fillId="0" borderId="39" xfId="74" applyFont="1" applyBorder="1" applyAlignment="1">
      <alignment horizontal="center" vertical="center" wrapText="1"/>
    </xf>
    <xf numFmtId="0" fontId="39" fillId="0" borderId="40" xfId="74" applyFont="1" applyBorder="1" applyAlignment="1">
      <alignment horizontal="center" vertical="center"/>
    </xf>
    <xf numFmtId="0" fontId="11" fillId="0" borderId="36" xfId="0" applyFont="1" applyBorder="1" applyAlignment="1">
      <alignment vertical="center"/>
    </xf>
    <xf numFmtId="0" fontId="10" fillId="5" borderId="68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11" fillId="0" borderId="64" xfId="74" applyFont="1" applyBorder="1" applyAlignment="1">
      <alignment horizontal="center" vertical="center" wrapText="1"/>
    </xf>
    <xf numFmtId="0" fontId="38" fillId="0" borderId="74" xfId="74" applyFont="1" applyBorder="1"/>
    <xf numFmtId="0" fontId="21" fillId="0" borderId="75" xfId="74" applyFont="1" applyBorder="1" applyAlignment="1">
      <alignment horizontal="center" vertical="center"/>
    </xf>
    <xf numFmtId="0" fontId="11" fillId="0" borderId="76" xfId="74" applyFont="1" applyBorder="1" applyAlignment="1">
      <alignment horizontal="center"/>
    </xf>
    <xf numFmtId="0" fontId="38" fillId="4" borderId="74" xfId="74" applyFont="1" applyFill="1" applyBorder="1"/>
    <xf numFmtId="0" fontId="21" fillId="4" borderId="75" xfId="74" applyFont="1" applyFill="1" applyBorder="1" applyAlignment="1">
      <alignment horizontal="left" vertical="center"/>
    </xf>
    <xf numFmtId="0" fontId="12" fillId="4" borderId="64" xfId="0" applyFont="1" applyFill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4" borderId="0" xfId="0" applyFont="1" applyFill="1"/>
    <xf numFmtId="0" fontId="20" fillId="4" borderId="39" xfId="0" applyFont="1" applyFill="1" applyBorder="1" applyAlignment="1">
      <alignment horizontal="center" vertical="center" wrapText="1"/>
    </xf>
    <xf numFmtId="0" fontId="20" fillId="4" borderId="62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0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7" fillId="0" borderId="59" xfId="74" applyFont="1" applyBorder="1" applyAlignment="1">
      <alignment horizontal="center" vertical="center"/>
    </xf>
    <xf numFmtId="164" fontId="11" fillId="0" borderId="64" xfId="74" applyNumberFormat="1" applyFont="1" applyBorder="1" applyAlignment="1">
      <alignment horizontal="center" vertical="center"/>
    </xf>
    <xf numFmtId="1" fontId="11" fillId="0" borderId="64" xfId="74" applyNumberFormat="1" applyFont="1" applyBorder="1" applyAlignment="1">
      <alignment horizontal="center" vertical="center"/>
    </xf>
    <xf numFmtId="0" fontId="11" fillId="0" borderId="90" xfId="74" applyFont="1" applyBorder="1" applyAlignment="1">
      <alignment horizontal="center" vertical="center" wrapText="1"/>
    </xf>
    <xf numFmtId="0" fontId="43" fillId="0" borderId="0" xfId="78" applyAlignment="1">
      <alignment horizontal="center" vertical="center"/>
    </xf>
    <xf numFmtId="0" fontId="43" fillId="0" borderId="0" xfId="78"/>
    <xf numFmtId="0" fontId="26" fillId="0" borderId="3" xfId="78" applyFont="1" applyBorder="1" applyAlignment="1">
      <alignment horizontal="center" vertical="center"/>
    </xf>
    <xf numFmtId="0" fontId="26" fillId="0" borderId="78" xfId="78" applyFont="1" applyBorder="1" applyAlignment="1">
      <alignment horizontal="center" vertical="center"/>
    </xf>
    <xf numFmtId="0" fontId="12" fillId="0" borderId="3" xfId="78" applyFont="1" applyBorder="1" applyAlignment="1">
      <alignment horizontal="center" vertical="center"/>
    </xf>
    <xf numFmtId="0" fontId="12" fillId="0" borderId="3" xfId="78" applyFont="1" applyBorder="1" applyAlignment="1">
      <alignment horizontal="center" vertical="center" wrapText="1"/>
    </xf>
    <xf numFmtId="0" fontId="26" fillId="0" borderId="5" xfId="78" applyFont="1" applyBorder="1" applyAlignment="1">
      <alignment horizontal="center" vertical="center"/>
    </xf>
    <xf numFmtId="0" fontId="26" fillId="0" borderId="5" xfId="78" applyFont="1" applyBorder="1" applyAlignment="1">
      <alignment horizontal="left" vertical="center"/>
    </xf>
    <xf numFmtId="0" fontId="26" fillId="4" borderId="5" xfId="78" applyFont="1" applyFill="1" applyBorder="1" applyAlignment="1">
      <alignment horizontal="left" vertical="center"/>
    </xf>
    <xf numFmtId="0" fontId="35" fillId="0" borderId="74" xfId="74" applyFont="1" applyBorder="1"/>
    <xf numFmtId="0" fontId="11" fillId="0" borderId="94" xfId="74" applyFont="1" applyBorder="1" applyAlignment="1">
      <alignment horizontal="center" vertical="center" wrapText="1"/>
    </xf>
    <xf numFmtId="0" fontId="31" fillId="0" borderId="0" xfId="0" applyFont="1"/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/>
    </xf>
    <xf numFmtId="0" fontId="23" fillId="0" borderId="80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84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7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0" fontId="45" fillId="0" borderId="0" xfId="0" applyFont="1"/>
    <xf numFmtId="0" fontId="12" fillId="0" borderId="0" xfId="0" applyFont="1"/>
    <xf numFmtId="0" fontId="12" fillId="0" borderId="3" xfId="0" applyFont="1" applyBorder="1"/>
    <xf numFmtId="0" fontId="12" fillId="0" borderId="19" xfId="0" applyFont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44" fillId="0" borderId="36" xfId="0" applyFont="1" applyBorder="1" applyAlignment="1">
      <alignment vertical="center"/>
    </xf>
    <xf numFmtId="0" fontId="12" fillId="0" borderId="3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4" borderId="95" xfId="0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46" fillId="0" borderId="0" xfId="78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6" fillId="0" borderId="0" xfId="78" applyFont="1"/>
    <xf numFmtId="0" fontId="15" fillId="0" borderId="100" xfId="0" applyFont="1" applyBorder="1" applyAlignment="1">
      <alignment horizontal="center" vertical="center"/>
    </xf>
    <xf numFmtId="0" fontId="10" fillId="2" borderId="31" xfId="60" applyFont="1" applyFill="1" applyBorder="1" applyAlignment="1">
      <alignment vertical="center"/>
    </xf>
    <xf numFmtId="0" fontId="10" fillId="5" borderId="96" xfId="0" applyFont="1" applyFill="1" applyBorder="1" applyAlignment="1">
      <alignment horizontal="center" vertical="center"/>
    </xf>
    <xf numFmtId="0" fontId="10" fillId="5" borderId="101" xfId="0" applyFont="1" applyFill="1" applyBorder="1" applyAlignment="1">
      <alignment horizontal="center" vertical="center"/>
    </xf>
    <xf numFmtId="0" fontId="10" fillId="5" borderId="89" xfId="0" applyFont="1" applyFill="1" applyBorder="1" applyAlignment="1">
      <alignment horizontal="center" vertical="center"/>
    </xf>
    <xf numFmtId="0" fontId="10" fillId="5" borderId="97" xfId="0" applyFont="1" applyFill="1" applyBorder="1" applyAlignment="1">
      <alignment horizontal="center" vertical="center"/>
    </xf>
    <xf numFmtId="0" fontId="10" fillId="5" borderId="102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26" fillId="0" borderId="3" xfId="78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5" fillId="0" borderId="98" xfId="0" applyFont="1" applyBorder="1" applyAlignment="1">
      <alignment horizontal="center"/>
    </xf>
    <xf numFmtId="0" fontId="10" fillId="0" borderId="98" xfId="0" applyFont="1" applyBorder="1" applyAlignment="1">
      <alignment horizontal="center" vertical="center"/>
    </xf>
    <xf numFmtId="0" fontId="10" fillId="4" borderId="98" xfId="0" applyFont="1" applyFill="1" applyBorder="1" applyAlignment="1">
      <alignment horizontal="center" vertical="center"/>
    </xf>
    <xf numFmtId="0" fontId="10" fillId="0" borderId="107" xfId="0" applyFont="1" applyBorder="1" applyAlignment="1">
      <alignment horizontal="left"/>
    </xf>
    <xf numFmtId="0" fontId="10" fillId="0" borderId="10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0" fillId="0" borderId="104" xfId="0" applyFont="1" applyBorder="1" applyAlignment="1">
      <alignment horizontal="left"/>
    </xf>
    <xf numFmtId="0" fontId="10" fillId="0" borderId="108" xfId="0" applyFont="1" applyBorder="1" applyAlignment="1">
      <alignment horizontal="center"/>
    </xf>
    <xf numFmtId="0" fontId="10" fillId="0" borderId="109" xfId="0" applyFont="1" applyBorder="1" applyAlignment="1">
      <alignment horizontal="center"/>
    </xf>
    <xf numFmtId="0" fontId="0" fillId="0" borderId="107" xfId="0" applyBorder="1" applyAlignment="1">
      <alignment horizontal="center" vertical="center"/>
    </xf>
    <xf numFmtId="0" fontId="9" fillId="0" borderId="107" xfId="0" applyFont="1" applyBorder="1" applyAlignment="1">
      <alignment horizontal="center" vertical="center" wrapText="1"/>
    </xf>
    <xf numFmtId="0" fontId="12" fillId="4" borderId="107" xfId="0" applyFont="1" applyFill="1" applyBorder="1" applyAlignment="1">
      <alignment horizontal="center" vertical="center"/>
    </xf>
    <xf numFmtId="0" fontId="0" fillId="0" borderId="107" xfId="0" applyBorder="1" applyAlignment="1">
      <alignment horizontal="center"/>
    </xf>
    <xf numFmtId="0" fontId="33" fillId="0" borderId="105" xfId="0" applyFont="1" applyBorder="1" applyAlignment="1">
      <alignment horizontal="center" vertical="center" wrapText="1"/>
    </xf>
    <xf numFmtId="0" fontId="0" fillId="0" borderId="106" xfId="0" applyBorder="1"/>
    <xf numFmtId="0" fontId="0" fillId="0" borderId="0" xfId="0" applyAlignment="1">
      <alignment wrapText="1"/>
    </xf>
    <xf numFmtId="0" fontId="7" fillId="0" borderId="99" xfId="0" applyFont="1" applyBorder="1" applyAlignment="1">
      <alignment horizontal="left"/>
    </xf>
    <xf numFmtId="2" fontId="0" fillId="0" borderId="107" xfId="0" applyNumberFormat="1" applyBorder="1" applyAlignment="1">
      <alignment horizontal="center"/>
    </xf>
    <xf numFmtId="0" fontId="7" fillId="0" borderId="107" xfId="0" applyFont="1" applyBorder="1" applyAlignment="1">
      <alignment horizontal="center"/>
    </xf>
    <xf numFmtId="0" fontId="12" fillId="4" borderId="107" xfId="0" applyFont="1" applyFill="1" applyBorder="1" applyAlignment="1">
      <alignment horizontal="center" vertical="center" wrapText="1"/>
    </xf>
    <xf numFmtId="0" fontId="40" fillId="4" borderId="107" xfId="0" applyFont="1" applyFill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07" xfId="0" applyBorder="1" applyAlignment="1">
      <alignment horizontal="center" vertical="center" shrinkToFit="1"/>
    </xf>
    <xf numFmtId="0" fontId="9" fillId="0" borderId="0" xfId="0" applyFont="1"/>
    <xf numFmtId="0" fontId="12" fillId="0" borderId="7" xfId="0" applyFont="1" applyBorder="1" applyAlignment="1">
      <alignment horizontal="center" vertical="center"/>
    </xf>
    <xf numFmtId="0" fontId="12" fillId="0" borderId="107" xfId="0" applyFont="1" applyBorder="1" applyAlignment="1">
      <alignment horizontal="center" vertical="center"/>
    </xf>
    <xf numFmtId="0" fontId="12" fillId="0" borderId="113" xfId="0" applyFont="1" applyBorder="1" applyAlignment="1">
      <alignment vertical="center"/>
    </xf>
    <xf numFmtId="0" fontId="12" fillId="5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2" fontId="12" fillId="4" borderId="0" xfId="0" applyNumberFormat="1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0" fillId="5" borderId="0" xfId="0" applyFont="1" applyFill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40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2" fontId="40" fillId="0" borderId="0" xfId="0" applyNumberFormat="1" applyFont="1" applyAlignment="1">
      <alignment horizontal="center" vertical="center"/>
    </xf>
    <xf numFmtId="0" fontId="40" fillId="4" borderId="0" xfId="0" applyFont="1" applyFill="1" applyAlignment="1">
      <alignment horizontal="left" vertical="center"/>
    </xf>
    <xf numFmtId="0" fontId="10" fillId="5" borderId="107" xfId="0" applyFont="1" applyFill="1" applyBorder="1" applyAlignment="1">
      <alignment horizontal="center" vertical="center"/>
    </xf>
    <xf numFmtId="0" fontId="12" fillId="0" borderId="114" xfId="0" applyFont="1" applyBorder="1" applyAlignment="1">
      <alignment vertical="center"/>
    </xf>
    <xf numFmtId="164" fontId="12" fillId="4" borderId="107" xfId="0" applyNumberFormat="1" applyFont="1" applyFill="1" applyBorder="1" applyAlignment="1">
      <alignment horizontal="center" vertical="center" wrapText="1"/>
    </xf>
    <xf numFmtId="0" fontId="11" fillId="0" borderId="104" xfId="74" applyFont="1" applyBorder="1" applyAlignment="1">
      <alignment horizontal="center" vertical="center"/>
    </xf>
    <xf numFmtId="0" fontId="0" fillId="0" borderId="114" xfId="0" applyBorder="1"/>
    <xf numFmtId="0" fontId="12" fillId="0" borderId="117" xfId="0" applyFont="1" applyBorder="1" applyAlignment="1">
      <alignment horizontal="center" vertical="center"/>
    </xf>
    <xf numFmtId="0" fontId="12" fillId="0" borderId="111" xfId="0" applyFont="1" applyBorder="1" applyAlignment="1">
      <alignment horizontal="center" vertical="center"/>
    </xf>
    <xf numFmtId="0" fontId="12" fillId="0" borderId="118" xfId="0" applyFont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2" fontId="40" fillId="4" borderId="0" xfId="0" applyNumberFormat="1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110" xfId="0" applyFont="1" applyBorder="1" applyAlignment="1">
      <alignment horizontal="center" vertical="center"/>
    </xf>
    <xf numFmtId="0" fontId="12" fillId="0" borderId="119" xfId="0" applyFont="1" applyBorder="1" applyAlignment="1">
      <alignment horizontal="center" vertical="center"/>
    </xf>
    <xf numFmtId="0" fontId="12" fillId="0" borderId="112" xfId="0" applyFont="1" applyBorder="1" applyAlignment="1">
      <alignment horizontal="center" vertical="center"/>
    </xf>
    <xf numFmtId="0" fontId="12" fillId="0" borderId="120" xfId="0" applyFont="1" applyBorder="1" applyAlignment="1">
      <alignment vertical="center"/>
    </xf>
    <xf numFmtId="0" fontId="12" fillId="0" borderId="107" xfId="0" applyFont="1" applyBorder="1" applyAlignment="1">
      <alignment horizontal="center" vertical="center" wrapText="1"/>
    </xf>
    <xf numFmtId="0" fontId="12" fillId="0" borderId="121" xfId="0" applyFont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164" fontId="12" fillId="4" borderId="64" xfId="0" applyNumberFormat="1" applyFont="1" applyFill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33" fillId="0" borderId="116" xfId="0" applyFont="1" applyBorder="1" applyAlignment="1">
      <alignment horizontal="center" vertical="center" wrapText="1"/>
    </xf>
    <xf numFmtId="0" fontId="26" fillId="4" borderId="107" xfId="0" applyFont="1" applyFill="1" applyBorder="1" applyAlignment="1">
      <alignment horizontal="center" vertical="center"/>
    </xf>
    <xf numFmtId="0" fontId="12" fillId="0" borderId="125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2" fillId="0" borderId="114" xfId="0" applyFont="1" applyBorder="1" applyAlignment="1">
      <alignment horizontal="left" vertical="center"/>
    </xf>
    <xf numFmtId="0" fontId="11" fillId="0" borderId="128" xfId="0" applyFont="1" applyBorder="1" applyAlignment="1">
      <alignment horizontal="center" vertical="center"/>
    </xf>
    <xf numFmtId="0" fontId="12" fillId="5" borderId="104" xfId="0" applyFont="1" applyFill="1" applyBorder="1" applyAlignment="1">
      <alignment horizontal="center" vertical="center"/>
    </xf>
    <xf numFmtId="0" fontId="14" fillId="0" borderId="113" xfId="0" applyFont="1" applyBorder="1" applyAlignment="1">
      <alignment vertical="center"/>
    </xf>
    <xf numFmtId="0" fontId="12" fillId="5" borderId="107" xfId="0" applyFont="1" applyFill="1" applyBorder="1" applyAlignment="1">
      <alignment horizontal="center" vertical="center"/>
    </xf>
    <xf numFmtId="0" fontId="14" fillId="0" borderId="77" xfId="0" applyFont="1" applyBorder="1" applyAlignment="1">
      <alignment vertical="center"/>
    </xf>
    <xf numFmtId="164" fontId="11" fillId="0" borderId="107" xfId="74" applyNumberFormat="1" applyFont="1" applyBorder="1" applyAlignment="1">
      <alignment horizontal="center" vertical="center"/>
    </xf>
    <xf numFmtId="2" fontId="11" fillId="0" borderId="132" xfId="74" applyNumberFormat="1" applyFont="1" applyBorder="1" applyAlignment="1">
      <alignment vertical="center"/>
    </xf>
    <xf numFmtId="0" fontId="12" fillId="0" borderId="128" xfId="0" applyFont="1" applyBorder="1" applyAlignment="1">
      <alignment horizontal="center" vertical="center"/>
    </xf>
    <xf numFmtId="0" fontId="10" fillId="5" borderId="104" xfId="0" applyFont="1" applyFill="1" applyBorder="1" applyAlignment="1">
      <alignment horizontal="center" vertical="center"/>
    </xf>
    <xf numFmtId="0" fontId="23" fillId="0" borderId="113" xfId="0" applyFont="1" applyBorder="1" applyAlignment="1">
      <alignment vertical="center"/>
    </xf>
    <xf numFmtId="0" fontId="23" fillId="0" borderId="107" xfId="0" applyFont="1" applyBorder="1" applyAlignment="1">
      <alignment horizontal="center" vertical="center"/>
    </xf>
    <xf numFmtId="0" fontId="44" fillId="0" borderId="113" xfId="0" applyFont="1" applyBorder="1" applyAlignment="1">
      <alignment vertical="center"/>
    </xf>
    <xf numFmtId="0" fontId="12" fillId="0" borderId="104" xfId="0" applyFont="1" applyBorder="1" applyAlignment="1">
      <alignment horizontal="center" vertical="center"/>
    </xf>
    <xf numFmtId="0" fontId="10" fillId="5" borderId="116" xfId="0" applyFont="1" applyFill="1" applyBorder="1" applyAlignment="1">
      <alignment horizontal="center" vertical="center"/>
    </xf>
    <xf numFmtId="0" fontId="10" fillId="5" borderId="114" xfId="0" applyFont="1" applyFill="1" applyBorder="1" applyAlignment="1">
      <alignment horizontal="center" vertical="center"/>
    </xf>
    <xf numFmtId="0" fontId="10" fillId="5" borderId="65" xfId="0" applyFont="1" applyFill="1" applyBorder="1" applyAlignment="1">
      <alignment horizontal="center" vertical="center"/>
    </xf>
    <xf numFmtId="0" fontId="10" fillId="5" borderId="56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/>
    </xf>
    <xf numFmtId="0" fontId="10" fillId="5" borderId="137" xfId="0" applyFont="1" applyFill="1" applyBorder="1" applyAlignment="1">
      <alignment horizontal="center" vertical="center"/>
    </xf>
    <xf numFmtId="0" fontId="10" fillId="5" borderId="141" xfId="0" applyFont="1" applyFill="1" applyBorder="1" applyAlignment="1">
      <alignment horizontal="center" vertical="center"/>
    </xf>
    <xf numFmtId="0" fontId="20" fillId="4" borderId="40" xfId="0" applyFont="1" applyFill="1" applyBorder="1" applyAlignment="1">
      <alignment horizontal="center" vertical="center" wrapText="1"/>
    </xf>
    <xf numFmtId="0" fontId="20" fillId="4" borderId="63" xfId="0" applyFont="1" applyFill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/>
    </xf>
    <xf numFmtId="0" fontId="26" fillId="4" borderId="104" xfId="0" applyFont="1" applyFill="1" applyBorder="1" applyAlignment="1">
      <alignment horizontal="left" vertical="center"/>
    </xf>
    <xf numFmtId="0" fontId="26" fillId="4" borderId="114" xfId="0" applyFont="1" applyFill="1" applyBorder="1" applyAlignment="1">
      <alignment vertical="center"/>
    </xf>
    <xf numFmtId="0" fontId="46" fillId="4" borderId="107" xfId="0" applyFont="1" applyFill="1" applyBorder="1" applyAlignment="1">
      <alignment horizontal="center" vertical="center" wrapText="1"/>
    </xf>
    <xf numFmtId="0" fontId="26" fillId="4" borderId="104" xfId="0" applyFont="1" applyFill="1" applyBorder="1" applyAlignment="1">
      <alignment vertical="center"/>
    </xf>
    <xf numFmtId="0" fontId="26" fillId="4" borderId="107" xfId="0" applyFont="1" applyFill="1" applyBorder="1" applyAlignment="1">
      <alignment horizontal="center" vertical="center" wrapText="1"/>
    </xf>
    <xf numFmtId="0" fontId="49" fillId="0" borderId="0" xfId="0" applyFont="1"/>
    <xf numFmtId="0" fontId="46" fillId="6" borderId="107" xfId="0" applyFont="1" applyFill="1" applyBorder="1" applyAlignment="1">
      <alignment horizontal="center" vertical="center" wrapText="1"/>
    </xf>
    <xf numFmtId="0" fontId="0" fillId="0" borderId="104" xfId="0" applyBorder="1"/>
    <xf numFmtId="0" fontId="26" fillId="4" borderId="0" xfId="0" applyFont="1" applyFill="1" applyAlignment="1">
      <alignment vertical="center"/>
    </xf>
    <xf numFmtId="0" fontId="10" fillId="0" borderId="145" xfId="0" applyFont="1" applyBorder="1" applyAlignment="1">
      <alignment horizontal="left"/>
    </xf>
    <xf numFmtId="0" fontId="37" fillId="0" borderId="29" xfId="74" applyFont="1" applyBorder="1" applyAlignment="1">
      <alignment horizontal="center" vertical="center" wrapText="1"/>
    </xf>
    <xf numFmtId="2" fontId="12" fillId="4" borderId="107" xfId="0" applyNumberFormat="1" applyFont="1" applyFill="1" applyBorder="1" applyAlignment="1">
      <alignment horizontal="center" vertical="center" wrapText="1"/>
    </xf>
    <xf numFmtId="2" fontId="11" fillId="0" borderId="107" xfId="74" applyNumberFormat="1" applyFont="1" applyBorder="1" applyAlignment="1">
      <alignment horizontal="center" vertical="center"/>
    </xf>
    <xf numFmtId="2" fontId="11" fillId="0" borderId="104" xfId="74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36" xfId="0" applyFont="1" applyBorder="1"/>
    <xf numFmtId="0" fontId="26" fillId="4" borderId="0" xfId="0" applyFont="1" applyFill="1" applyAlignment="1">
      <alignment horizontal="left" vertical="center"/>
    </xf>
    <xf numFmtId="0" fontId="26" fillId="4" borderId="0" xfId="0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 wrapText="1"/>
    </xf>
    <xf numFmtId="0" fontId="14" fillId="0" borderId="120" xfId="0" applyFont="1" applyBorder="1" applyAlignment="1">
      <alignment vertical="center"/>
    </xf>
    <xf numFmtId="0" fontId="12" fillId="0" borderId="115" xfId="0" applyFont="1" applyBorder="1" applyAlignment="1">
      <alignment vertical="center"/>
    </xf>
    <xf numFmtId="0" fontId="26" fillId="4" borderId="132" xfId="0" applyFont="1" applyFill="1" applyBorder="1" applyAlignment="1">
      <alignment vertical="center"/>
    </xf>
    <xf numFmtId="0" fontId="23" fillId="0" borderId="114" xfId="0" applyFont="1" applyBorder="1" applyAlignment="1">
      <alignment vertical="center"/>
    </xf>
    <xf numFmtId="2" fontId="46" fillId="4" borderId="107" xfId="0" applyNumberFormat="1" applyFont="1" applyFill="1" applyBorder="1" applyAlignment="1">
      <alignment horizontal="center" vertical="center" wrapText="1"/>
    </xf>
    <xf numFmtId="2" fontId="26" fillId="4" borderId="107" xfId="0" applyNumberFormat="1" applyFont="1" applyFill="1" applyBorder="1" applyAlignment="1">
      <alignment horizontal="center" vertical="center"/>
    </xf>
    <xf numFmtId="1" fontId="11" fillId="0" borderId="107" xfId="74" applyNumberFormat="1" applyFont="1" applyBorder="1" applyAlignment="1">
      <alignment horizontal="center" vertical="center"/>
    </xf>
    <xf numFmtId="0" fontId="37" fillId="0" borderId="142" xfId="74" applyFont="1" applyBorder="1" applyAlignment="1">
      <alignment horizontal="center" vertical="center" wrapText="1"/>
    </xf>
    <xf numFmtId="0" fontId="11" fillId="0" borderId="146" xfId="74" applyFont="1" applyBorder="1" applyAlignment="1">
      <alignment horizontal="center"/>
    </xf>
    <xf numFmtId="0" fontId="26" fillId="4" borderId="147" xfId="0" applyFont="1" applyFill="1" applyBorder="1" applyAlignment="1">
      <alignment vertical="center"/>
    </xf>
    <xf numFmtId="0" fontId="35" fillId="0" borderId="0" xfId="74" applyFont="1"/>
    <xf numFmtId="0" fontId="14" fillId="4" borderId="104" xfId="0" applyFont="1" applyFill="1" applyBorder="1" applyAlignment="1">
      <alignment vertical="center" wrapText="1"/>
    </xf>
    <xf numFmtId="0" fontId="28" fillId="4" borderId="0" xfId="0" applyFont="1" applyFill="1" applyAlignment="1">
      <alignment vertical="center"/>
    </xf>
    <xf numFmtId="0" fontId="15" fillId="0" borderId="149" xfId="0" applyFont="1" applyBorder="1" applyAlignment="1">
      <alignment horizontal="center" vertical="center"/>
    </xf>
    <xf numFmtId="0" fontId="10" fillId="2" borderId="150" xfId="60" applyFont="1" applyFill="1" applyBorder="1" applyAlignment="1">
      <alignment vertical="center"/>
    </xf>
    <xf numFmtId="0" fontId="10" fillId="5" borderId="151" xfId="0" applyFont="1" applyFill="1" applyBorder="1" applyAlignment="1">
      <alignment horizontal="center" vertical="center"/>
    </xf>
    <xf numFmtId="0" fontId="10" fillId="5" borderId="152" xfId="0" applyFont="1" applyFill="1" applyBorder="1" applyAlignment="1">
      <alignment horizontal="center" vertical="center"/>
    </xf>
    <xf numFmtId="0" fontId="10" fillId="5" borderId="150" xfId="0" applyFont="1" applyFill="1" applyBorder="1" applyAlignment="1">
      <alignment horizontal="center" vertical="center"/>
    </xf>
    <xf numFmtId="0" fontId="15" fillId="4" borderId="0" xfId="0" applyFont="1" applyFill="1"/>
    <xf numFmtId="0" fontId="15" fillId="0" borderId="153" xfId="0" applyFont="1" applyBorder="1" applyAlignment="1">
      <alignment horizontal="center"/>
    </xf>
    <xf numFmtId="0" fontId="0" fillId="0" borderId="153" xfId="0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2" fillId="0" borderId="156" xfId="0" applyFont="1" applyBorder="1" applyAlignment="1">
      <alignment horizontal="center" vertical="center"/>
    </xf>
    <xf numFmtId="0" fontId="23" fillId="0" borderId="156" xfId="0" applyFont="1" applyBorder="1" applyAlignment="1">
      <alignment horizontal="center" vertical="center"/>
    </xf>
    <xf numFmtId="0" fontId="14" fillId="4" borderId="107" xfId="0" applyFont="1" applyFill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/>
    </xf>
    <xf numFmtId="165" fontId="12" fillId="0" borderId="107" xfId="0" applyNumberFormat="1" applyFont="1" applyBorder="1" applyAlignment="1">
      <alignment horizontal="center" vertical="center"/>
    </xf>
    <xf numFmtId="2" fontId="22" fillId="4" borderId="104" xfId="0" applyNumberFormat="1" applyFont="1" applyFill="1" applyBorder="1" applyAlignment="1">
      <alignment horizontal="center" vertical="center"/>
    </xf>
    <xf numFmtId="0" fontId="38" fillId="0" borderId="0" xfId="74" applyFont="1"/>
    <xf numFmtId="0" fontId="11" fillId="0" borderId="0" xfId="74" applyFont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38" fillId="4" borderId="0" xfId="74" applyFont="1" applyFill="1"/>
    <xf numFmtId="0" fontId="34" fillId="4" borderId="0" xfId="74" applyFill="1"/>
    <xf numFmtId="0" fontId="37" fillId="4" borderId="0" xfId="74" applyFont="1" applyFill="1" applyAlignment="1">
      <alignment horizontal="center" vertical="center" wrapText="1"/>
    </xf>
    <xf numFmtId="164" fontId="11" fillId="4" borderId="0" xfId="74" applyNumberFormat="1" applyFont="1" applyFill="1" applyAlignment="1">
      <alignment horizontal="center" vertical="center"/>
    </xf>
    <xf numFmtId="0" fontId="11" fillId="4" borderId="0" xfId="74" applyFont="1" applyFill="1" applyAlignment="1">
      <alignment horizontal="center" vertical="center"/>
    </xf>
    <xf numFmtId="2" fontId="11" fillId="4" borderId="0" xfId="74" applyNumberFormat="1" applyFont="1" applyFill="1" applyAlignment="1">
      <alignment horizontal="center" vertical="center"/>
    </xf>
    <xf numFmtId="0" fontId="26" fillId="4" borderId="157" xfId="0" applyFont="1" applyFill="1" applyBorder="1" applyAlignment="1">
      <alignment horizontal="left" vertical="center"/>
    </xf>
    <xf numFmtId="0" fontId="26" fillId="4" borderId="158" xfId="0" applyFont="1" applyFill="1" applyBorder="1" applyAlignment="1">
      <alignment vertical="center"/>
    </xf>
    <xf numFmtId="0" fontId="26" fillId="4" borderId="148" xfId="0" applyFont="1" applyFill="1" applyBorder="1" applyAlignment="1">
      <alignment horizontal="center" vertical="center"/>
    </xf>
    <xf numFmtId="0" fontId="0" fillId="0" borderId="72" xfId="0" applyBorder="1" applyAlignment="1">
      <alignment vertical="center"/>
    </xf>
    <xf numFmtId="0" fontId="26" fillId="4" borderId="92" xfId="0" applyFont="1" applyFill="1" applyBorder="1" applyAlignment="1">
      <alignment vertical="center"/>
    </xf>
    <xf numFmtId="0" fontId="12" fillId="0" borderId="159" xfId="2" applyFont="1" applyBorder="1"/>
    <xf numFmtId="0" fontId="12" fillId="0" borderId="159" xfId="2" applyFont="1" applyBorder="1" applyAlignment="1">
      <alignment wrapText="1"/>
    </xf>
    <xf numFmtId="0" fontId="41" fillId="0" borderId="159" xfId="2" applyFont="1" applyBorder="1" applyAlignment="1">
      <alignment wrapText="1"/>
    </xf>
    <xf numFmtId="16" fontId="12" fillId="0" borderId="159" xfId="2" applyNumberFormat="1" applyFont="1" applyBorder="1"/>
    <xf numFmtId="0" fontId="26" fillId="0" borderId="3" xfId="78" applyFont="1" applyBorder="1" applyAlignment="1">
      <alignment horizontal="left" vertical="center"/>
    </xf>
    <xf numFmtId="0" fontId="12" fillId="0" borderId="159" xfId="2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1" fillId="0" borderId="110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134" xfId="0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30" fillId="0" borderId="5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1" fillId="0" borderId="143" xfId="0" applyFont="1" applyBorder="1" applyAlignment="1">
      <alignment horizontal="center" vertical="center" wrapText="1"/>
    </xf>
    <xf numFmtId="0" fontId="11" fillId="0" borderId="117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1" fillId="0" borderId="2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9" fillId="0" borderId="2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/>
    </xf>
    <xf numFmtId="0" fontId="28" fillId="0" borderId="48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1" fillId="0" borderId="86" xfId="0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8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126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7" fillId="0" borderId="9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5" fillId="0" borderId="107" xfId="0" applyFont="1" applyBorder="1" applyAlignment="1">
      <alignment horizontal="center" vertical="center"/>
    </xf>
    <xf numFmtId="0" fontId="33" fillId="0" borderId="124" xfId="0" applyFont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 wrapText="1"/>
    </xf>
    <xf numFmtId="0" fontId="33" fillId="0" borderId="65" xfId="0" applyFont="1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0" fillId="0" borderId="105" xfId="0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7" fillId="0" borderId="0" xfId="0" applyFont="1"/>
    <xf numFmtId="0" fontId="33" fillId="0" borderId="93" xfId="0" applyFont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15" fillId="0" borderId="98" xfId="0" applyFont="1" applyBorder="1" applyAlignment="1">
      <alignment horizontal="center"/>
    </xf>
    <xf numFmtId="0" fontId="27" fillId="0" borderId="104" xfId="0" applyFont="1" applyBorder="1" applyAlignment="1">
      <alignment horizontal="center" vertical="center"/>
    </xf>
    <xf numFmtId="0" fontId="27" fillId="0" borderId="105" xfId="0" applyFont="1" applyBorder="1" applyAlignment="1">
      <alignment horizontal="center" vertical="center"/>
    </xf>
    <xf numFmtId="0" fontId="27" fillId="0" borderId="10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5" fillId="0" borderId="103" xfId="0" applyFont="1" applyBorder="1" applyAlignment="1">
      <alignment horizontal="center"/>
    </xf>
    <xf numFmtId="0" fontId="12" fillId="0" borderId="110" xfId="0" applyFont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12" fillId="0" borderId="134" xfId="0" applyFont="1" applyBorder="1" applyAlignment="1">
      <alignment horizontal="center" vertical="center" wrapText="1"/>
    </xf>
    <xf numFmtId="0" fontId="12" fillId="0" borderId="144" xfId="0" applyFont="1" applyBorder="1" applyAlignment="1">
      <alignment horizontal="center" vertical="center" wrapText="1"/>
    </xf>
    <xf numFmtId="0" fontId="12" fillId="0" borderId="110" xfId="0" applyFont="1" applyBorder="1" applyAlignment="1">
      <alignment horizontal="center" vertical="center"/>
    </xf>
    <xf numFmtId="0" fontId="27" fillId="0" borderId="153" xfId="0" applyFont="1" applyBorder="1" applyAlignment="1">
      <alignment horizontal="center" vertical="center"/>
    </xf>
    <xf numFmtId="0" fontId="12" fillId="0" borderId="107" xfId="0" applyFont="1" applyBorder="1" applyAlignment="1">
      <alignment horizontal="left"/>
    </xf>
    <xf numFmtId="0" fontId="12" fillId="0" borderId="107" xfId="0" applyFont="1" applyBorder="1"/>
    <xf numFmtId="0" fontId="12" fillId="0" borderId="107" xfId="0" applyFont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 wrapText="1"/>
    </xf>
    <xf numFmtId="0" fontId="12" fillId="0" borderId="143" xfId="0" applyFont="1" applyBorder="1" applyAlignment="1">
      <alignment horizontal="center" vertical="center" wrapText="1"/>
    </xf>
    <xf numFmtId="0" fontId="12" fillId="0" borderId="117" xfId="0" applyFont="1" applyBorder="1" applyAlignment="1">
      <alignment horizontal="center" vertical="center" wrapText="1"/>
    </xf>
    <xf numFmtId="0" fontId="12" fillId="0" borderId="154" xfId="0" applyFont="1" applyBorder="1" applyAlignment="1">
      <alignment horizontal="center" vertical="center" wrapText="1"/>
    </xf>
    <xf numFmtId="0" fontId="15" fillId="0" borderId="153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0" borderId="2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128" xfId="0" applyFont="1" applyBorder="1" applyAlignment="1">
      <alignment horizontal="center" vertical="center" wrapText="1"/>
    </xf>
    <xf numFmtId="0" fontId="12" fillId="0" borderId="136" xfId="0" applyFont="1" applyBorder="1" applyAlignment="1">
      <alignment horizontal="center" vertical="center" wrapText="1"/>
    </xf>
    <xf numFmtId="0" fontId="12" fillId="0" borderId="133" xfId="0" applyFont="1" applyBorder="1" applyAlignment="1">
      <alignment horizontal="center" vertical="center" wrapText="1"/>
    </xf>
    <xf numFmtId="0" fontId="12" fillId="0" borderId="13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8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0" xfId="0" applyFont="1" applyBorder="1" applyAlignment="1">
      <alignment horizontal="left"/>
    </xf>
    <xf numFmtId="0" fontId="7" fillId="0" borderId="41" xfId="0" applyFont="1" applyBorder="1" applyAlignment="1">
      <alignment horizontal="left"/>
    </xf>
    <xf numFmtId="164" fontId="11" fillId="0" borderId="91" xfId="74" applyNumberFormat="1" applyFont="1" applyBorder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165" fontId="11" fillId="0" borderId="90" xfId="74" applyNumberFormat="1" applyFont="1" applyBorder="1" applyAlignment="1">
      <alignment horizontal="center" vertical="center"/>
    </xf>
    <xf numFmtId="165" fontId="11" fillId="0" borderId="64" xfId="74" applyNumberFormat="1" applyFont="1" applyBorder="1" applyAlignment="1">
      <alignment horizontal="center" vertical="center"/>
    </xf>
    <xf numFmtId="1" fontId="11" fillId="0" borderId="90" xfId="74" applyNumberFormat="1" applyFont="1" applyBorder="1" applyAlignment="1">
      <alignment horizontal="center" vertical="center"/>
    </xf>
    <xf numFmtId="1" fontId="11" fillId="0" borderId="64" xfId="74" applyNumberFormat="1" applyFont="1" applyBorder="1" applyAlignment="1">
      <alignment horizontal="center" vertical="center"/>
    </xf>
    <xf numFmtId="0" fontId="11" fillId="0" borderId="130" xfId="74" applyFont="1" applyBorder="1" applyAlignment="1">
      <alignment horizontal="center" vertical="center"/>
    </xf>
    <xf numFmtId="0" fontId="11" fillId="0" borderId="61" xfId="74" applyFont="1" applyBorder="1" applyAlignment="1">
      <alignment horizontal="center" vertical="center"/>
    </xf>
    <xf numFmtId="165" fontId="11" fillId="0" borderId="131" xfId="74" applyNumberFormat="1" applyFont="1" applyBorder="1" applyAlignment="1">
      <alignment horizontal="center" vertical="center"/>
    </xf>
    <xf numFmtId="165" fontId="11" fillId="0" borderId="62" xfId="74" applyNumberFormat="1" applyFont="1" applyBorder="1" applyAlignment="1">
      <alignment horizontal="center" vertical="center"/>
    </xf>
    <xf numFmtId="2" fontId="11" fillId="0" borderId="131" xfId="74" applyNumberFormat="1" applyFont="1" applyBorder="1" applyAlignment="1">
      <alignment horizontal="center" vertical="center"/>
    </xf>
    <xf numFmtId="2" fontId="11" fillId="0" borderId="62" xfId="74" applyNumberFormat="1" applyFont="1" applyBorder="1" applyAlignment="1">
      <alignment horizontal="center" vertical="center"/>
    </xf>
    <xf numFmtId="164" fontId="11" fillId="0" borderId="131" xfId="74" applyNumberFormat="1" applyFont="1" applyBorder="1" applyAlignment="1">
      <alignment horizontal="center" vertical="center"/>
    </xf>
    <xf numFmtId="164" fontId="11" fillId="0" borderId="62" xfId="74" applyNumberFormat="1" applyFont="1" applyBorder="1" applyAlignment="1">
      <alignment horizontal="center" vertical="center"/>
    </xf>
    <xf numFmtId="1" fontId="11" fillId="0" borderId="131" xfId="74" applyNumberFormat="1" applyFont="1" applyBorder="1" applyAlignment="1">
      <alignment horizontal="center" vertical="center"/>
    </xf>
    <xf numFmtId="1" fontId="11" fillId="0" borderId="62" xfId="74" applyNumberFormat="1" applyFont="1" applyBorder="1" applyAlignment="1">
      <alignment horizontal="center" vertical="center"/>
    </xf>
    <xf numFmtId="164" fontId="11" fillId="0" borderId="90" xfId="74" applyNumberFormat="1" applyFont="1" applyBorder="1" applyAlignment="1">
      <alignment horizontal="center" vertical="center"/>
    </xf>
    <xf numFmtId="164" fontId="11" fillId="0" borderId="64" xfId="74" applyNumberFormat="1" applyFont="1" applyBorder="1" applyAlignment="1">
      <alignment horizontal="center" vertical="center"/>
    </xf>
    <xf numFmtId="0" fontId="11" fillId="0" borderId="88" xfId="74" applyFont="1" applyBorder="1" applyAlignment="1">
      <alignment horizontal="center" vertical="center"/>
    </xf>
    <xf numFmtId="0" fontId="11" fillId="0" borderId="76" xfId="74" applyFont="1" applyBorder="1" applyAlignment="1">
      <alignment horizontal="center" vertical="center"/>
    </xf>
    <xf numFmtId="164" fontId="12" fillId="4" borderId="90" xfId="0" applyNumberFormat="1" applyFont="1" applyFill="1" applyBorder="1" applyAlignment="1">
      <alignment horizontal="center" vertical="center" wrapText="1"/>
    </xf>
    <xf numFmtId="164" fontId="12" fillId="4" borderId="64" xfId="0" applyNumberFormat="1" applyFont="1" applyFill="1" applyBorder="1" applyAlignment="1">
      <alignment horizontal="center" vertical="center" wrapText="1"/>
    </xf>
    <xf numFmtId="2" fontId="11" fillId="0" borderId="90" xfId="74" applyNumberFormat="1" applyFont="1" applyBorder="1" applyAlignment="1">
      <alignment horizontal="center" vertical="center"/>
    </xf>
    <xf numFmtId="2" fontId="11" fillId="0" borderId="64" xfId="74" applyNumberFormat="1" applyFont="1" applyBorder="1" applyAlignment="1">
      <alignment horizontal="center" vertical="center"/>
    </xf>
    <xf numFmtId="1" fontId="11" fillId="0" borderId="91" xfId="74" applyNumberFormat="1" applyFont="1" applyBorder="1" applyAlignment="1">
      <alignment horizontal="center" vertical="center"/>
    </xf>
    <xf numFmtId="1" fontId="0" fillId="0" borderId="65" xfId="0" applyNumberFormat="1" applyBorder="1" applyAlignment="1">
      <alignment horizontal="center" vertical="center"/>
    </xf>
    <xf numFmtId="0" fontId="46" fillId="0" borderId="0" xfId="78" applyFont="1" applyAlignment="1">
      <alignment horizontal="center" vertical="center"/>
    </xf>
    <xf numFmtId="0" fontId="23" fillId="0" borderId="0" xfId="78" applyFont="1" applyAlignment="1">
      <alignment horizontal="center" vertical="center"/>
    </xf>
    <xf numFmtId="0" fontId="48" fillId="0" borderId="0" xfId="78" applyFont="1" applyAlignment="1">
      <alignment horizontal="center" vertical="center"/>
    </xf>
    <xf numFmtId="0" fontId="50" fillId="0" borderId="0" xfId="78" applyFont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4" xfId="0" applyBorder="1" applyAlignment="1">
      <alignment horizontal="center" vertical="center" textRotation="180"/>
    </xf>
    <xf numFmtId="0" fontId="0" fillId="0" borderId="73" xfId="0" applyBorder="1" applyAlignment="1">
      <alignment horizontal="center" vertical="center" textRotation="180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/>
    </xf>
    <xf numFmtId="0" fontId="0" fillId="4" borderId="140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0" fillId="0" borderId="0" xfId="0"/>
    <xf numFmtId="0" fontId="0" fillId="0" borderId="72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9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 3" xfId="80"/>
    <cellStyle name="Обычный 3 4" xfId="81"/>
    <cellStyle name="Обычный 3 4 2" xfId="92"/>
    <cellStyle name="Обычный 3 5" xfId="85"/>
    <cellStyle name="Обычный 3 6" xfId="91"/>
    <cellStyle name="Обычный 3 7" xfId="93"/>
    <cellStyle name="Обычный 3 8" xfId="79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 3" xfId="82"/>
    <cellStyle name="Обычный 50" xfId="55"/>
    <cellStyle name="Обычный 51" xfId="74"/>
    <cellStyle name="Обычный 52" xfId="78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2 2" xfId="87"/>
    <cellStyle name="Обычный 7 2 3" xfId="77"/>
    <cellStyle name="Обычный 7 2 3 2" xfId="88"/>
    <cellStyle name="Обычный 7 2 4" xfId="84"/>
    <cellStyle name="Обычный 7 3" xfId="70"/>
    <cellStyle name="Обычный 7 3 2" xfId="72"/>
    <cellStyle name="Обычный 7 3 2 2" xfId="89"/>
    <cellStyle name="Обычный 7 3 3" xfId="86"/>
    <cellStyle name="Обычный 7 4" xfId="76"/>
    <cellStyle name="Обычный 7 4 2" xfId="90"/>
    <cellStyle name="Обычный 7 5" xfId="94"/>
    <cellStyle name="Обычный 7 6" xfId="83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0667" y="0"/>
          <a:ext cx="783166" cy="695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205318</xdr:colOff>
      <xdr:row>0</xdr:row>
      <xdr:rowOff>0</xdr:rowOff>
    </xdr:from>
    <xdr:to>
      <xdr:col>16</xdr:col>
      <xdr:colOff>74083</xdr:colOff>
      <xdr:row>5</xdr:row>
      <xdr:rowOff>241362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820401" y="0"/>
          <a:ext cx="1054099" cy="992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390525</xdr:colOff>
      <xdr:row>0</xdr:row>
      <xdr:rowOff>104775</xdr:rowOff>
    </xdr:from>
    <xdr:to>
      <xdr:col>15</xdr:col>
      <xdr:colOff>1444624</xdr:colOff>
      <xdr:row>5</xdr:row>
      <xdr:rowOff>335554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44225" y="104775"/>
          <a:ext cx="1054099" cy="992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130845</xdr:colOff>
      <xdr:row>0</xdr:row>
      <xdr:rowOff>28576</xdr:rowOff>
    </xdr:from>
    <xdr:to>
      <xdr:col>15</xdr:col>
      <xdr:colOff>1101724</xdr:colOff>
      <xdr:row>5</xdr:row>
      <xdr:rowOff>180976</xdr:rowOff>
    </xdr:to>
    <xdr:pic>
      <xdr:nvPicPr>
        <xdr:cNvPr id="12" name="Рисунок 11" descr="Логотип ФГС КО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84545" y="28576"/>
          <a:ext cx="970879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9062FA1D-C4FC-430A-BC62-717BE8E7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8E5730ED-03C8-4A17-ABC2-A727F67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F793493F-639C-4B81-8D0A-F469E948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5" name="Рисунок 4" descr="http://www.vfgs.ru/imgs/GIRLOGO.jpg">
          <a:extLst>
            <a:ext uri="{FF2B5EF4-FFF2-40B4-BE49-F238E27FC236}">
              <a16:creationId xmlns:a16="http://schemas.microsoft.com/office/drawing/2014/main" xmlns="" id="{3CEE88B3-8048-40DA-B659-6E3AF1EC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815340" cy="72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130845</xdr:colOff>
      <xdr:row>0</xdr:row>
      <xdr:rowOff>28576</xdr:rowOff>
    </xdr:from>
    <xdr:to>
      <xdr:col>15</xdr:col>
      <xdr:colOff>1101724</xdr:colOff>
      <xdr:row>5</xdr:row>
      <xdr:rowOff>180976</xdr:rowOff>
    </xdr:to>
    <xdr:pic>
      <xdr:nvPicPr>
        <xdr:cNvPr id="6" name="Рисунок 5" descr="Логотип ФГС КО">
          <a:extLst>
            <a:ext uri="{FF2B5EF4-FFF2-40B4-BE49-F238E27FC236}">
              <a16:creationId xmlns:a16="http://schemas.microsoft.com/office/drawing/2014/main" xmlns="" id="{D4F00EF1-11F8-4F45-B712-AB726CBA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96965" y="28576"/>
          <a:ext cx="970879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132022</xdr:colOff>
      <xdr:row>0</xdr:row>
      <xdr:rowOff>1</xdr:rowOff>
    </xdr:from>
    <xdr:to>
      <xdr:col>15</xdr:col>
      <xdr:colOff>1082674</xdr:colOff>
      <xdr:row>5</xdr:row>
      <xdr:rowOff>180976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85722" y="1"/>
          <a:ext cx="950652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C8A07C91-F528-4200-8152-A44374BF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1DF4CDBD-0AE1-4906-B5F1-3FE2C0F2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AE0091A-499B-49C7-8F94-08C417B1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5" name="Рисунок 4" descr="http://www.vfgs.ru/imgs/GIRLOGO.jpg">
          <a:extLst>
            <a:ext uri="{FF2B5EF4-FFF2-40B4-BE49-F238E27FC236}">
              <a16:creationId xmlns:a16="http://schemas.microsoft.com/office/drawing/2014/main" xmlns="" id="{CD7948EF-9F9B-487E-8A3E-1B348229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815340" cy="72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132022</xdr:colOff>
      <xdr:row>0</xdr:row>
      <xdr:rowOff>1</xdr:rowOff>
    </xdr:from>
    <xdr:to>
      <xdr:col>15</xdr:col>
      <xdr:colOff>1082674</xdr:colOff>
      <xdr:row>5</xdr:row>
      <xdr:rowOff>180976</xdr:rowOff>
    </xdr:to>
    <xdr:pic>
      <xdr:nvPicPr>
        <xdr:cNvPr id="6" name="Рисунок 5" descr="Логотип ФГС КО">
          <a:extLst>
            <a:ext uri="{FF2B5EF4-FFF2-40B4-BE49-F238E27FC236}">
              <a16:creationId xmlns:a16="http://schemas.microsoft.com/office/drawing/2014/main" xmlns="" id="{3C00C4F9-1E4E-4B69-87FD-29778A95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98142" y="1"/>
          <a:ext cx="950652" cy="95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123825</xdr:colOff>
      <xdr:row>0</xdr:row>
      <xdr:rowOff>0</xdr:rowOff>
    </xdr:from>
    <xdr:to>
      <xdr:col>15</xdr:col>
      <xdr:colOff>1074477</xdr:colOff>
      <xdr:row>5</xdr:row>
      <xdr:rowOff>190500</xdr:rowOff>
    </xdr:to>
    <xdr:pic>
      <xdr:nvPicPr>
        <xdr:cNvPr id="12" name="Рисунок 11" descr="Логотип ФГС КО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77525" y="0"/>
          <a:ext cx="950652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87BDDFA-C55A-4251-A410-78D51476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9DF510C5-B174-42E3-8F29-DCFA9E1A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8D2E0EF1-B995-47AA-B4DA-8395F30A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5" name="Рисунок 4" descr="http://www.vfgs.ru/imgs/GIRLOGO.jpg">
          <a:extLst>
            <a:ext uri="{FF2B5EF4-FFF2-40B4-BE49-F238E27FC236}">
              <a16:creationId xmlns:a16="http://schemas.microsoft.com/office/drawing/2014/main" xmlns="" id="{7557098C-50C3-4C83-8EEA-3C299EF1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B960BA56-DD8C-4D14-92FE-13CC37A7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77BDB52F-9008-4FFC-8858-BCFB2572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815340" cy="72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133350</xdr:colOff>
      <xdr:row>0</xdr:row>
      <xdr:rowOff>38100</xdr:rowOff>
    </xdr:from>
    <xdr:to>
      <xdr:col>15</xdr:col>
      <xdr:colOff>1084002</xdr:colOff>
      <xdr:row>5</xdr:row>
      <xdr:rowOff>228600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831D9370-7841-4CAF-9038-98F631E9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99470" y="38100"/>
          <a:ext cx="95065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11" name="Рисунок 10" descr="http://www.vfgs.ru/imgs/GIRLOGO.jpg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133350</xdr:colOff>
      <xdr:row>0</xdr:row>
      <xdr:rowOff>38100</xdr:rowOff>
    </xdr:from>
    <xdr:to>
      <xdr:col>15</xdr:col>
      <xdr:colOff>1084002</xdr:colOff>
      <xdr:row>5</xdr:row>
      <xdr:rowOff>228600</xdr:rowOff>
    </xdr:to>
    <xdr:pic>
      <xdr:nvPicPr>
        <xdr:cNvPr id="14" name="Рисунок 13" descr="Логотип ФГС КО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87050" y="38100"/>
          <a:ext cx="950652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ECEA9FC4-1DD6-4997-8D24-FD7AFBB9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74A7796C-769F-4A52-8EFB-CDB2494C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4CB17C49-10C4-4F5C-BA3E-5E0B110E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5" name="Рисунок 4" descr="http://www.vfgs.ru/imgs/GIRLOGO.jpg">
          <a:extLst>
            <a:ext uri="{FF2B5EF4-FFF2-40B4-BE49-F238E27FC236}">
              <a16:creationId xmlns:a16="http://schemas.microsoft.com/office/drawing/2014/main" xmlns="" id="{8B5C7832-915A-4852-9804-97A51067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A4FC3810-1C0E-41DF-AB8F-4201C7E0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BB9432F5-904E-49AB-81D5-EA9392C7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815340" cy="72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133350</xdr:colOff>
      <xdr:row>0</xdr:row>
      <xdr:rowOff>38100</xdr:rowOff>
    </xdr:from>
    <xdr:to>
      <xdr:col>15</xdr:col>
      <xdr:colOff>1084002</xdr:colOff>
      <xdr:row>5</xdr:row>
      <xdr:rowOff>228600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91864967-0168-4FD1-B645-2F6AD662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99470" y="38100"/>
          <a:ext cx="95065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11" name="Рисунок 10" descr="http://www.vfgs.ru/imgs/GIRLOGO.jpg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180975</xdr:colOff>
      <xdr:row>0</xdr:row>
      <xdr:rowOff>47625</xdr:rowOff>
    </xdr:from>
    <xdr:to>
      <xdr:col>15</xdr:col>
      <xdr:colOff>1131627</xdr:colOff>
      <xdr:row>5</xdr:row>
      <xdr:rowOff>238125</xdr:rowOff>
    </xdr:to>
    <xdr:pic>
      <xdr:nvPicPr>
        <xdr:cNvPr id="12" name="Рисунок 11" descr="Логотип ФГС КО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34675" y="47625"/>
          <a:ext cx="950652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E2011BD2-B36B-467A-81BD-B2E6466D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F9238FC5-6E3D-44DE-8127-631DD3F0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104775</xdr:colOff>
      <xdr:row>0</xdr:row>
      <xdr:rowOff>28575</xdr:rowOff>
    </xdr:from>
    <xdr:to>
      <xdr:col>15</xdr:col>
      <xdr:colOff>1055427</xdr:colOff>
      <xdr:row>5</xdr:row>
      <xdr:rowOff>219075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0081BE9A-5FCD-4A41-9F19-D6FEA4B0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70895" y="28575"/>
          <a:ext cx="95065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7D308652-8255-4F0B-8224-88611773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83DBA078-67C4-436A-9C96-7D8A0006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104775</xdr:colOff>
      <xdr:row>0</xdr:row>
      <xdr:rowOff>28575</xdr:rowOff>
    </xdr:from>
    <xdr:to>
      <xdr:col>15</xdr:col>
      <xdr:colOff>1055427</xdr:colOff>
      <xdr:row>5</xdr:row>
      <xdr:rowOff>219075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7E585E17-A9C1-4780-A521-C6F15229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70895" y="28575"/>
          <a:ext cx="95065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577C32B4-08EB-4FEF-8BFB-D294FFEF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46613483-0CBE-4EB5-841A-EC55263C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330" y="0"/>
          <a:ext cx="736538" cy="644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104775</xdr:colOff>
      <xdr:row>0</xdr:row>
      <xdr:rowOff>28575</xdr:rowOff>
    </xdr:from>
    <xdr:to>
      <xdr:col>15</xdr:col>
      <xdr:colOff>1055427</xdr:colOff>
      <xdr:row>5</xdr:row>
      <xdr:rowOff>219075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90FEB262-BAEB-4B08-83C2-B7F7E78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70895" y="28575"/>
          <a:ext cx="95065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114300</xdr:colOff>
      <xdr:row>0</xdr:row>
      <xdr:rowOff>122159</xdr:rowOff>
    </xdr:from>
    <xdr:to>
      <xdr:col>15</xdr:col>
      <xdr:colOff>971550</xdr:colOff>
      <xdr:row>5</xdr:row>
      <xdr:rowOff>219075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34675" y="122159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529167</xdr:colOff>
      <xdr:row>0</xdr:row>
      <xdr:rowOff>127000</xdr:rowOff>
    </xdr:from>
    <xdr:to>
      <xdr:col>15</xdr:col>
      <xdr:colOff>137584</xdr:colOff>
      <xdr:row>6</xdr:row>
      <xdr:rowOff>33416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837334" y="127000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169334</xdr:colOff>
      <xdr:row>0</xdr:row>
      <xdr:rowOff>63500</xdr:rowOff>
    </xdr:from>
    <xdr:to>
      <xdr:col>15</xdr:col>
      <xdr:colOff>455084</xdr:colOff>
      <xdr:row>5</xdr:row>
      <xdr:rowOff>170999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54834" y="63500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631031</xdr:colOff>
      <xdr:row>0</xdr:row>
      <xdr:rowOff>59531</xdr:rowOff>
    </xdr:from>
    <xdr:to>
      <xdr:col>15</xdr:col>
      <xdr:colOff>238125</xdr:colOff>
      <xdr:row>5</xdr:row>
      <xdr:rowOff>132634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60906" y="59531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3CD1BE25-6272-41E0-A68B-2A08472A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22809" cy="655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C02C3A5F-E56E-4D10-B268-415920B1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86840" y="95251"/>
          <a:ext cx="659618" cy="653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631031</xdr:colOff>
      <xdr:row>0</xdr:row>
      <xdr:rowOff>59531</xdr:rowOff>
    </xdr:from>
    <xdr:to>
      <xdr:col>15</xdr:col>
      <xdr:colOff>238125</xdr:colOff>
      <xdr:row>5</xdr:row>
      <xdr:rowOff>132634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E7D73FC1-C89A-4191-9C98-9E0F3293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359991" y="59531"/>
          <a:ext cx="887254" cy="850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190500</xdr:colOff>
      <xdr:row>0</xdr:row>
      <xdr:rowOff>105834</xdr:rowOff>
    </xdr:from>
    <xdr:to>
      <xdr:col>15</xdr:col>
      <xdr:colOff>476250</xdr:colOff>
      <xdr:row>6</xdr:row>
      <xdr:rowOff>12250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76000" y="105834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559C0673-51C4-46BA-85C4-961A0D20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22809" cy="655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A25050BA-BFC1-4CFE-9744-6FFE8B19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86840" y="95251"/>
          <a:ext cx="659618" cy="653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190500</xdr:colOff>
      <xdr:row>0</xdr:row>
      <xdr:rowOff>105834</xdr:rowOff>
    </xdr:from>
    <xdr:to>
      <xdr:col>15</xdr:col>
      <xdr:colOff>476250</xdr:colOff>
      <xdr:row>6</xdr:row>
      <xdr:rowOff>12250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6C1202A8-82DF-42E2-A3F0-7811F3E8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59540" y="105834"/>
          <a:ext cx="872490" cy="881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9202" cy="645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10" name="Рисунок 9" descr="http://www.vfgs.ru/imgs/GIRLOGO.jpg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60714" y="95251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0</xdr:row>
      <xdr:rowOff>74083</xdr:rowOff>
    </xdr:from>
    <xdr:to>
      <xdr:col>15</xdr:col>
      <xdr:colOff>381000</xdr:colOff>
      <xdr:row>5</xdr:row>
      <xdr:rowOff>181582</xdr:rowOff>
    </xdr:to>
    <xdr:pic>
      <xdr:nvPicPr>
        <xdr:cNvPr id="8" name="Рисунок 7" descr="Логотип ФГС КО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80750" y="74083"/>
          <a:ext cx="857250" cy="85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>
        <a:xfrm>
          <a:off x="120396" y="5074"/>
          <a:ext cx="9210293" cy="655453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xmlns="" id="{00000000-0008-0000-10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321487</xdr:colOff>
      <xdr:row>3</xdr:row>
      <xdr:rowOff>33585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641526" cy="582225"/>
        </a:xfrm>
        <a:prstGeom prst="rect">
          <a:avLst/>
        </a:prstGeom>
      </xdr:spPr>
    </xdr:pic>
    <xdr:clientData/>
  </xdr:twoCellAnchor>
  <xdr:twoCellAnchor editAs="oneCell">
    <xdr:from>
      <xdr:col>5</xdr:col>
      <xdr:colOff>701039</xdr:colOff>
      <xdr:row>0</xdr:row>
      <xdr:rowOff>0</xdr:rowOff>
    </xdr:from>
    <xdr:to>
      <xdr:col>6</xdr:col>
      <xdr:colOff>371686</xdr:colOff>
      <xdr:row>3</xdr:row>
      <xdr:rowOff>91440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16139" y="0"/>
          <a:ext cx="646007" cy="64008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147388</xdr:colOff>
      <xdr:row>4</xdr:row>
      <xdr:rowOff>153123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4962B9B2-39CC-4043-9DB9-A12AC7AD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619828" cy="648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1</xdr:row>
      <xdr:rowOff>11907</xdr:rowOff>
    </xdr:from>
    <xdr:to>
      <xdr:col>1</xdr:col>
      <xdr:colOff>1131095</xdr:colOff>
      <xdr:row>4</xdr:row>
      <xdr:rowOff>162786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FCBE00C6-14A3-4E99-9353-A55311A4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48690" y="179547"/>
          <a:ext cx="654845" cy="646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44</xdr:col>
      <xdr:colOff>111039</xdr:colOff>
      <xdr:row>1</xdr:row>
      <xdr:rowOff>159326</xdr:rowOff>
    </xdr:from>
    <xdr:to>
      <xdr:col>47</xdr:col>
      <xdr:colOff>117877</xdr:colOff>
      <xdr:row>6</xdr:row>
      <xdr:rowOff>187037</xdr:rowOff>
    </xdr:to>
    <xdr:pic>
      <xdr:nvPicPr>
        <xdr:cNvPr id="4" name="Рисунок 3" descr="Логотип ФГС КО">
          <a:extLst>
            <a:ext uri="{FF2B5EF4-FFF2-40B4-BE49-F238E27FC236}">
              <a16:creationId xmlns:a16="http://schemas.microsoft.com/office/drawing/2014/main" xmlns="" id="{5A0AA17C-9788-4CB9-8068-3DD2D526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884439" y="326966"/>
          <a:ext cx="966958" cy="91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M353"/>
  <sheetViews>
    <sheetView view="pageBreakPreview" zoomScaleNormal="70" zoomScaleSheetLayoutView="100" workbookViewId="0">
      <selection activeCell="B3" sqref="B1:B1048576"/>
    </sheetView>
  </sheetViews>
  <sheetFormatPr defaultColWidth="9.140625" defaultRowHeight="12.75"/>
  <cols>
    <col min="1" max="1" width="9.7109375" customWidth="1"/>
    <col min="2" max="2" width="26.5703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2.42578125" customWidth="1"/>
    <col min="9" max="9" width="3.85546875" hidden="1" customWidth="1"/>
    <col min="10" max="10" width="4.85546875" hidden="1" customWidth="1"/>
    <col min="11" max="11" width="15" hidden="1" customWidth="1"/>
    <col min="12" max="12" width="16.5703125" customWidth="1"/>
    <col min="13" max="13" width="21" customWidth="1"/>
  </cols>
  <sheetData>
    <row r="1" spans="1:13" ht="27" customHeight="1">
      <c r="A1" s="369"/>
      <c r="B1" s="369"/>
      <c r="C1" s="369"/>
      <c r="D1" s="370" t="s">
        <v>251</v>
      </c>
      <c r="E1" s="371"/>
      <c r="F1" s="371"/>
      <c r="G1" s="371"/>
      <c r="H1" s="371"/>
      <c r="I1" s="371"/>
      <c r="J1" s="371"/>
      <c r="K1" s="371"/>
      <c r="L1" s="369"/>
      <c r="M1" s="369"/>
    </row>
    <row r="2" spans="1:13" ht="27.75" customHeight="1">
      <c r="A2" s="377"/>
      <c r="B2" s="377"/>
      <c r="C2" s="377"/>
      <c r="D2" s="378" t="s">
        <v>267</v>
      </c>
      <c r="E2" s="378"/>
      <c r="F2" s="378"/>
      <c r="G2" s="378"/>
      <c r="H2" s="378"/>
      <c r="I2" s="378"/>
      <c r="J2" s="378"/>
      <c r="K2" s="378"/>
      <c r="L2" s="377"/>
      <c r="M2" s="377"/>
    </row>
    <row r="4" spans="1:13" ht="11.25" customHeight="1">
      <c r="A4" s="379" t="s">
        <v>252</v>
      </c>
      <c r="B4" s="379" t="s">
        <v>61</v>
      </c>
      <c r="C4" s="379"/>
      <c r="D4" s="380" t="s">
        <v>7</v>
      </c>
      <c r="E4" s="373" t="s">
        <v>8</v>
      </c>
      <c r="F4" s="373" t="s">
        <v>9</v>
      </c>
      <c r="G4" s="373" t="s">
        <v>10</v>
      </c>
      <c r="H4" s="373" t="s">
        <v>12</v>
      </c>
      <c r="I4" s="372" t="s">
        <v>19</v>
      </c>
      <c r="J4" s="372"/>
      <c r="K4" s="373" t="s">
        <v>22</v>
      </c>
      <c r="L4" s="373" t="s">
        <v>15</v>
      </c>
      <c r="M4" s="375"/>
    </row>
    <row r="5" spans="1:13">
      <c r="A5" s="379"/>
      <c r="B5" s="379"/>
      <c r="C5" s="379"/>
      <c r="D5" s="381"/>
      <c r="E5" s="374"/>
      <c r="F5" s="382"/>
      <c r="G5" s="374"/>
      <c r="H5" s="374"/>
      <c r="I5" s="299" t="s">
        <v>21</v>
      </c>
      <c r="J5" s="299" t="s">
        <v>23</v>
      </c>
      <c r="K5" s="374"/>
      <c r="L5" s="374"/>
      <c r="M5" s="376"/>
    </row>
    <row r="6" spans="1:13" ht="41.45" customHeight="1">
      <c r="A6" s="285" t="s">
        <v>254</v>
      </c>
      <c r="B6" s="300" t="s">
        <v>171</v>
      </c>
      <c r="C6" s="301"/>
      <c r="D6" s="273">
        <v>2002</v>
      </c>
      <c r="E6" s="273" t="s">
        <v>4</v>
      </c>
      <c r="F6" s="273" t="s">
        <v>172</v>
      </c>
      <c r="G6" s="304" t="s">
        <v>272</v>
      </c>
      <c r="H6" s="302">
        <v>55</v>
      </c>
      <c r="I6" s="162"/>
      <c r="J6" s="162"/>
      <c r="K6" s="163"/>
      <c r="L6" s="303" t="s">
        <v>277</v>
      </c>
      <c r="M6" s="276"/>
    </row>
    <row r="7" spans="1:13" s="4" customFormat="1" ht="18.75" customHeight="1">
      <c r="A7" s="285" t="s">
        <v>284</v>
      </c>
      <c r="B7" s="300" t="s">
        <v>173</v>
      </c>
      <c r="C7" s="301"/>
      <c r="D7" s="273">
        <v>2004</v>
      </c>
      <c r="E7" s="273" t="s">
        <v>4</v>
      </c>
      <c r="F7" s="273" t="s">
        <v>172</v>
      </c>
      <c r="G7" s="273" t="s">
        <v>273</v>
      </c>
      <c r="H7" s="302">
        <v>175</v>
      </c>
      <c r="I7" s="162"/>
      <c r="J7" s="162"/>
      <c r="K7" s="163"/>
      <c r="L7" s="303" t="s">
        <v>278</v>
      </c>
      <c r="M7" s="276"/>
    </row>
    <row r="8" spans="1:13" s="4" customFormat="1" ht="15.75" customHeight="1">
      <c r="A8" s="285" t="s">
        <v>285</v>
      </c>
      <c r="B8" s="300" t="s">
        <v>268</v>
      </c>
      <c r="C8" s="301"/>
      <c r="D8" s="273">
        <v>1979</v>
      </c>
      <c r="E8" s="273" t="s">
        <v>5</v>
      </c>
      <c r="F8" s="273" t="s">
        <v>172</v>
      </c>
      <c r="G8" s="273" t="s">
        <v>273</v>
      </c>
      <c r="H8" s="302">
        <v>35</v>
      </c>
      <c r="I8" s="162"/>
      <c r="J8" s="162"/>
      <c r="K8" s="163"/>
      <c r="L8" s="305" t="s">
        <v>170</v>
      </c>
      <c r="M8" s="276"/>
    </row>
    <row r="9" spans="1:13" s="4" customFormat="1" ht="15.75" customHeight="1">
      <c r="A9" s="285" t="s">
        <v>286</v>
      </c>
      <c r="B9" s="300" t="s">
        <v>174</v>
      </c>
      <c r="C9" s="301"/>
      <c r="D9" s="273">
        <v>2000</v>
      </c>
      <c r="E9" s="273" t="s">
        <v>4</v>
      </c>
      <c r="F9" s="273" t="s">
        <v>172</v>
      </c>
      <c r="G9" s="273" t="s">
        <v>175</v>
      </c>
      <c r="H9" s="302">
        <v>235</v>
      </c>
      <c r="I9" s="162"/>
      <c r="J9" s="162"/>
      <c r="K9" s="163"/>
      <c r="L9" s="303" t="s">
        <v>279</v>
      </c>
      <c r="M9" s="276"/>
    </row>
    <row r="10" spans="1:13" s="4" customFormat="1" ht="15.75" customHeight="1">
      <c r="A10" s="285" t="s">
        <v>284</v>
      </c>
      <c r="B10" s="300" t="s">
        <v>269</v>
      </c>
      <c r="C10" s="301"/>
      <c r="D10" s="273">
        <v>2008</v>
      </c>
      <c r="E10" s="273">
        <v>1</v>
      </c>
      <c r="F10" s="273" t="s">
        <v>172</v>
      </c>
      <c r="G10" s="273" t="s">
        <v>176</v>
      </c>
      <c r="H10" s="302">
        <v>40</v>
      </c>
      <c r="I10" s="162"/>
      <c r="J10" s="162"/>
      <c r="K10" s="163"/>
      <c r="L10" s="303" t="s">
        <v>253</v>
      </c>
      <c r="M10" s="276"/>
    </row>
    <row r="11" spans="1:13" s="4" customFormat="1" ht="15.75" customHeight="1">
      <c r="A11" s="285" t="s">
        <v>287</v>
      </c>
      <c r="B11" s="300" t="s">
        <v>177</v>
      </c>
      <c r="C11" s="301"/>
      <c r="D11" s="273">
        <v>1997</v>
      </c>
      <c r="E11" s="273" t="s">
        <v>3</v>
      </c>
      <c r="F11" s="273" t="s">
        <v>172</v>
      </c>
      <c r="G11" s="273" t="s">
        <v>176</v>
      </c>
      <c r="H11" s="302">
        <v>60</v>
      </c>
      <c r="I11" s="162"/>
      <c r="J11" s="162"/>
      <c r="K11" s="163"/>
      <c r="L11" s="303" t="s">
        <v>253</v>
      </c>
      <c r="M11" s="276"/>
    </row>
    <row r="12" spans="1:13" s="4" customFormat="1" ht="15.75" customHeight="1">
      <c r="A12" s="285" t="s">
        <v>288</v>
      </c>
      <c r="B12" s="300" t="s">
        <v>178</v>
      </c>
      <c r="C12" s="301"/>
      <c r="D12" s="273">
        <v>2002</v>
      </c>
      <c r="E12" s="273" t="s">
        <v>4</v>
      </c>
      <c r="F12" s="273" t="s">
        <v>172</v>
      </c>
      <c r="G12" s="273" t="s">
        <v>274</v>
      </c>
      <c r="H12" s="302">
        <v>30</v>
      </c>
      <c r="I12" s="162"/>
      <c r="J12" s="162"/>
      <c r="K12" s="163"/>
      <c r="L12" s="303" t="s">
        <v>280</v>
      </c>
      <c r="M12" s="276"/>
    </row>
    <row r="13" spans="1:13" s="4" customFormat="1" ht="15.75" customHeight="1">
      <c r="A13" s="285" t="s">
        <v>257</v>
      </c>
      <c r="B13" s="300" t="s">
        <v>180</v>
      </c>
      <c r="C13" s="301"/>
      <c r="D13" s="273">
        <v>2000</v>
      </c>
      <c r="E13" s="273" t="s">
        <v>5</v>
      </c>
      <c r="F13" s="273" t="s">
        <v>172</v>
      </c>
      <c r="G13" s="304" t="s">
        <v>272</v>
      </c>
      <c r="H13" s="302">
        <v>62</v>
      </c>
      <c r="I13" s="162"/>
      <c r="J13" s="162"/>
      <c r="K13" s="163"/>
      <c r="L13" s="303" t="s">
        <v>281</v>
      </c>
      <c r="M13" s="276"/>
    </row>
    <row r="14" spans="1:13" s="4" customFormat="1" ht="15.75" customHeight="1">
      <c r="A14" s="285" t="s">
        <v>287</v>
      </c>
      <c r="B14" s="300" t="s">
        <v>181</v>
      </c>
      <c r="C14" s="301"/>
      <c r="D14" s="273">
        <v>2005</v>
      </c>
      <c r="E14" s="273" t="s">
        <v>5</v>
      </c>
      <c r="F14" s="273" t="s">
        <v>172</v>
      </c>
      <c r="G14" s="273" t="s">
        <v>274</v>
      </c>
      <c r="H14" s="302">
        <v>35</v>
      </c>
      <c r="I14" s="162"/>
      <c r="J14" s="162"/>
      <c r="K14" s="163"/>
      <c r="L14" s="303" t="s">
        <v>280</v>
      </c>
      <c r="M14" s="276"/>
    </row>
    <row r="15" spans="1:13" s="4" customFormat="1" ht="15.75" customHeight="1">
      <c r="A15" s="285" t="s">
        <v>289</v>
      </c>
      <c r="B15" s="300" t="s">
        <v>182</v>
      </c>
      <c r="C15" s="301"/>
      <c r="D15" s="273">
        <v>2005</v>
      </c>
      <c r="E15" s="273" t="s">
        <v>5</v>
      </c>
      <c r="F15" s="273" t="s">
        <v>172</v>
      </c>
      <c r="G15" s="273" t="s">
        <v>274</v>
      </c>
      <c r="H15" s="302">
        <v>50</v>
      </c>
      <c r="I15" s="162"/>
      <c r="J15" s="162"/>
      <c r="K15" s="163"/>
      <c r="L15" s="303" t="s">
        <v>280</v>
      </c>
      <c r="M15" s="276"/>
    </row>
    <row r="16" spans="1:13" s="4" customFormat="1" ht="15.75" customHeight="1">
      <c r="A16" s="285" t="s">
        <v>290</v>
      </c>
      <c r="B16" s="300" t="s">
        <v>270</v>
      </c>
      <c r="C16" s="301"/>
      <c r="D16" s="273">
        <v>2007</v>
      </c>
      <c r="E16" s="273">
        <v>1</v>
      </c>
      <c r="F16" s="273" t="s">
        <v>172</v>
      </c>
      <c r="G16" s="273" t="s">
        <v>274</v>
      </c>
      <c r="H16" s="302">
        <v>50</v>
      </c>
      <c r="I16" s="162"/>
      <c r="J16" s="162"/>
      <c r="K16" s="163"/>
      <c r="L16" s="303" t="s">
        <v>179</v>
      </c>
      <c r="M16" s="276"/>
    </row>
    <row r="17" spans="1:13" s="4" customFormat="1" ht="15.75" customHeight="1">
      <c r="A17" s="285" t="s">
        <v>285</v>
      </c>
      <c r="B17" s="300" t="s">
        <v>183</v>
      </c>
      <c r="C17" s="301"/>
      <c r="D17" s="273">
        <v>2000</v>
      </c>
      <c r="E17" s="273" t="s">
        <v>4</v>
      </c>
      <c r="F17" s="273" t="s">
        <v>172</v>
      </c>
      <c r="G17" s="273" t="s">
        <v>275</v>
      </c>
      <c r="H17" s="302">
        <v>36</v>
      </c>
      <c r="I17" s="162"/>
      <c r="J17" s="162"/>
      <c r="K17" s="163"/>
      <c r="L17" s="303" t="s">
        <v>184</v>
      </c>
      <c r="M17" s="276"/>
    </row>
    <row r="18" spans="1:13" s="4" customFormat="1" ht="15.75" customHeight="1">
      <c r="A18" s="285" t="s">
        <v>284</v>
      </c>
      <c r="B18" s="300" t="s">
        <v>185</v>
      </c>
      <c r="C18" s="301"/>
      <c r="D18" s="273">
        <v>2000</v>
      </c>
      <c r="E18" s="273" t="s">
        <v>5</v>
      </c>
      <c r="F18" s="273" t="s">
        <v>172</v>
      </c>
      <c r="G18" s="273" t="s">
        <v>275</v>
      </c>
      <c r="H18" s="302">
        <v>90</v>
      </c>
      <c r="I18" s="162"/>
      <c r="J18" s="162"/>
      <c r="K18" s="163"/>
      <c r="L18" s="303" t="s">
        <v>184</v>
      </c>
      <c r="M18" s="276"/>
    </row>
    <row r="19" spans="1:13" s="4" customFormat="1" ht="15.75" customHeight="1">
      <c r="A19" s="285" t="s">
        <v>287</v>
      </c>
      <c r="B19" s="300" t="s">
        <v>187</v>
      </c>
      <c r="C19" s="301"/>
      <c r="D19" s="273">
        <v>2002</v>
      </c>
      <c r="E19" s="273" t="s">
        <v>5</v>
      </c>
      <c r="F19" s="273" t="s">
        <v>172</v>
      </c>
      <c r="G19" s="273" t="s">
        <v>276</v>
      </c>
      <c r="H19" s="302">
        <v>38</v>
      </c>
      <c r="I19" s="162"/>
      <c r="J19" s="162"/>
      <c r="K19" s="163"/>
      <c r="L19" s="303" t="s">
        <v>184</v>
      </c>
      <c r="M19" s="276"/>
    </row>
    <row r="20" spans="1:13" s="4" customFormat="1" ht="15.75" customHeight="1">
      <c r="A20" s="285" t="s">
        <v>263</v>
      </c>
      <c r="B20" s="300" t="s">
        <v>187</v>
      </c>
      <c r="C20" s="301"/>
      <c r="D20" s="273">
        <v>2002</v>
      </c>
      <c r="E20" s="273" t="s">
        <v>5</v>
      </c>
      <c r="F20" s="273" t="s">
        <v>172</v>
      </c>
      <c r="G20" s="273" t="s">
        <v>276</v>
      </c>
      <c r="H20" s="302">
        <v>90</v>
      </c>
      <c r="I20" s="162"/>
      <c r="J20" s="162"/>
      <c r="K20" s="163"/>
      <c r="L20" s="303" t="s">
        <v>184</v>
      </c>
      <c r="M20" s="276"/>
    </row>
    <row r="21" spans="1:13" s="4" customFormat="1" ht="15.75" customHeight="1">
      <c r="A21" s="285" t="s">
        <v>262</v>
      </c>
      <c r="B21" s="300" t="s">
        <v>186</v>
      </c>
      <c r="C21" s="301"/>
      <c r="D21" s="273">
        <v>2000</v>
      </c>
      <c r="E21" s="273">
        <v>1</v>
      </c>
      <c r="F21" s="273" t="s">
        <v>172</v>
      </c>
      <c r="G21" s="273" t="s">
        <v>276</v>
      </c>
      <c r="H21" s="302">
        <v>60</v>
      </c>
      <c r="I21" s="162"/>
      <c r="J21" s="162"/>
      <c r="K21" s="163"/>
      <c r="L21" s="303" t="s">
        <v>282</v>
      </c>
      <c r="M21" s="276"/>
    </row>
    <row r="22" spans="1:13" s="4" customFormat="1" ht="15.75" customHeight="1">
      <c r="A22" s="285" t="s">
        <v>265</v>
      </c>
      <c r="B22" s="300" t="s">
        <v>188</v>
      </c>
      <c r="C22" s="301"/>
      <c r="D22" s="273">
        <v>1995</v>
      </c>
      <c r="E22" s="273" t="s">
        <v>3</v>
      </c>
      <c r="F22" s="273" t="s">
        <v>172</v>
      </c>
      <c r="G22" s="273" t="s">
        <v>276</v>
      </c>
      <c r="H22" s="302">
        <v>210</v>
      </c>
      <c r="I22" s="162"/>
      <c r="J22" s="162"/>
      <c r="K22" s="163"/>
      <c r="L22" s="303" t="s">
        <v>256</v>
      </c>
      <c r="M22" s="276"/>
    </row>
    <row r="23" spans="1:13" s="4" customFormat="1" ht="15.75" customHeight="1">
      <c r="A23" s="285" t="s">
        <v>286</v>
      </c>
      <c r="B23" s="300" t="s">
        <v>189</v>
      </c>
      <c r="C23" s="301"/>
      <c r="D23" s="273">
        <v>2001</v>
      </c>
      <c r="E23" s="273" t="s">
        <v>5</v>
      </c>
      <c r="F23" s="273" t="s">
        <v>172</v>
      </c>
      <c r="G23" s="273" t="s">
        <v>276</v>
      </c>
      <c r="H23" s="302">
        <v>130</v>
      </c>
      <c r="I23" s="162"/>
      <c r="J23" s="162"/>
      <c r="K23" s="163"/>
      <c r="L23" s="303" t="s">
        <v>282</v>
      </c>
      <c r="M23" s="276"/>
    </row>
    <row r="24" spans="1:13" s="4" customFormat="1" ht="15.75" customHeight="1">
      <c r="A24" s="285" t="s">
        <v>289</v>
      </c>
      <c r="B24" s="300" t="s">
        <v>190</v>
      </c>
      <c r="C24" s="301"/>
      <c r="D24" s="273">
        <v>2004</v>
      </c>
      <c r="E24" s="273" t="s">
        <v>4</v>
      </c>
      <c r="F24" s="273" t="s">
        <v>172</v>
      </c>
      <c r="G24" s="273" t="s">
        <v>276</v>
      </c>
      <c r="H24" s="302">
        <v>69</v>
      </c>
      <c r="I24" s="162"/>
      <c r="J24" s="162"/>
      <c r="K24" s="163"/>
      <c r="L24" s="303" t="s">
        <v>256</v>
      </c>
      <c r="M24" s="276"/>
    </row>
    <row r="25" spans="1:13" s="4" customFormat="1" ht="15.75" customHeight="1">
      <c r="A25" s="285" t="s">
        <v>291</v>
      </c>
      <c r="B25" s="300" t="s">
        <v>190</v>
      </c>
      <c r="C25" s="301"/>
      <c r="D25" s="273">
        <v>2004</v>
      </c>
      <c r="E25" s="273" t="s">
        <v>4</v>
      </c>
      <c r="F25" s="273" t="s">
        <v>172</v>
      </c>
      <c r="G25" s="273" t="s">
        <v>276</v>
      </c>
      <c r="H25" s="302">
        <v>140</v>
      </c>
      <c r="I25" s="162"/>
      <c r="J25" s="162"/>
      <c r="K25" s="163"/>
      <c r="L25" s="303" t="s">
        <v>256</v>
      </c>
      <c r="M25" s="276"/>
    </row>
    <row r="26" spans="1:13" s="4" customFormat="1" ht="15.75" customHeight="1">
      <c r="A26" s="285" t="s">
        <v>257</v>
      </c>
      <c r="B26" s="300" t="s">
        <v>191</v>
      </c>
      <c r="C26" s="301"/>
      <c r="D26" s="273">
        <v>2004</v>
      </c>
      <c r="E26" s="273" t="s">
        <v>5</v>
      </c>
      <c r="F26" s="273" t="s">
        <v>172</v>
      </c>
      <c r="G26" s="273" t="s">
        <v>276</v>
      </c>
      <c r="H26" s="302">
        <v>50</v>
      </c>
      <c r="I26" s="162"/>
      <c r="J26" s="162"/>
      <c r="K26" s="163"/>
      <c r="L26" s="303" t="s">
        <v>256</v>
      </c>
      <c r="M26" s="276"/>
    </row>
    <row r="27" spans="1:13" s="4" customFormat="1" ht="15.75" customHeight="1">
      <c r="A27" s="285" t="s">
        <v>292</v>
      </c>
      <c r="B27" s="300" t="s">
        <v>192</v>
      </c>
      <c r="C27" s="301"/>
      <c r="D27" s="273">
        <v>1984</v>
      </c>
      <c r="E27" s="273" t="s">
        <v>5</v>
      </c>
      <c r="F27" s="273" t="s">
        <v>172</v>
      </c>
      <c r="G27" s="273" t="s">
        <v>276</v>
      </c>
      <c r="H27" s="302"/>
      <c r="I27" s="162"/>
      <c r="J27" s="162"/>
      <c r="K27" s="163"/>
      <c r="L27" s="303" t="s">
        <v>283</v>
      </c>
      <c r="M27" s="276"/>
    </row>
    <row r="28" spans="1:13" s="4" customFormat="1" ht="15.75" customHeight="1">
      <c r="A28" s="285" t="s">
        <v>258</v>
      </c>
      <c r="B28" s="300" t="s">
        <v>271</v>
      </c>
      <c r="C28" s="301"/>
      <c r="D28" s="273">
        <v>2001</v>
      </c>
      <c r="E28" s="273" t="s">
        <v>5</v>
      </c>
      <c r="F28" s="273" t="s">
        <v>172</v>
      </c>
      <c r="G28" s="273" t="s">
        <v>276</v>
      </c>
      <c r="H28" s="302">
        <v>50</v>
      </c>
      <c r="I28" s="162"/>
      <c r="J28" s="162"/>
      <c r="K28" s="163"/>
      <c r="L28" s="303" t="s">
        <v>184</v>
      </c>
      <c r="M28" s="276"/>
    </row>
    <row r="29" spans="1:13" s="4" customFormat="1" ht="15.75" customHeight="1">
      <c r="A29" s="285" t="s">
        <v>285</v>
      </c>
      <c r="B29" s="300" t="s">
        <v>174</v>
      </c>
      <c r="C29" s="301"/>
      <c r="D29" s="273">
        <v>2000</v>
      </c>
      <c r="E29" s="273" t="s">
        <v>4</v>
      </c>
      <c r="F29" s="273" t="s">
        <v>172</v>
      </c>
      <c r="G29" s="273" t="s">
        <v>175</v>
      </c>
      <c r="H29" s="302">
        <v>38</v>
      </c>
      <c r="I29" s="162"/>
      <c r="J29" s="162"/>
      <c r="K29" s="163"/>
      <c r="L29" s="303" t="s">
        <v>279</v>
      </c>
      <c r="M29" s="276"/>
    </row>
    <row r="30" spans="1:13" ht="15.75" customHeight="1">
      <c r="A30" s="285" t="s">
        <v>285</v>
      </c>
      <c r="B30" s="300" t="s">
        <v>180</v>
      </c>
      <c r="C30" s="301"/>
      <c r="D30" s="273">
        <v>2000</v>
      </c>
      <c r="E30" s="273" t="s">
        <v>5</v>
      </c>
      <c r="F30" s="273" t="s">
        <v>172</v>
      </c>
      <c r="G30" s="304" t="s">
        <v>272</v>
      </c>
      <c r="H30" s="302">
        <v>30</v>
      </c>
      <c r="I30" s="162"/>
      <c r="J30" s="162"/>
      <c r="K30" s="163"/>
      <c r="L30" s="303" t="s">
        <v>281</v>
      </c>
      <c r="M30" s="276"/>
    </row>
    <row r="31" spans="1:13" ht="15">
      <c r="A31" s="285" t="s">
        <v>285</v>
      </c>
      <c r="B31" s="300" t="s">
        <v>182</v>
      </c>
      <c r="C31" s="301"/>
      <c r="D31" s="273">
        <v>2005</v>
      </c>
      <c r="E31" s="273" t="s">
        <v>5</v>
      </c>
      <c r="F31" s="273" t="s">
        <v>172</v>
      </c>
      <c r="G31" s="273" t="s">
        <v>274</v>
      </c>
      <c r="H31" s="302">
        <v>30</v>
      </c>
      <c r="I31" s="162"/>
      <c r="J31" s="162"/>
      <c r="K31" s="163"/>
      <c r="L31" s="303" t="s">
        <v>280</v>
      </c>
      <c r="M31" s="276"/>
    </row>
    <row r="32" spans="1:13" ht="15">
      <c r="A32" s="285" t="s">
        <v>285</v>
      </c>
      <c r="B32" s="300" t="s">
        <v>188</v>
      </c>
      <c r="C32" s="301"/>
      <c r="D32" s="273">
        <v>1995</v>
      </c>
      <c r="E32" s="273" t="s">
        <v>3</v>
      </c>
      <c r="F32" s="273" t="s">
        <v>172</v>
      </c>
      <c r="G32" s="273" t="s">
        <v>276</v>
      </c>
      <c r="H32" s="302">
        <v>35</v>
      </c>
      <c r="I32" s="162"/>
      <c r="J32" s="162"/>
      <c r="K32" s="163"/>
      <c r="L32" s="303" t="s">
        <v>256</v>
      </c>
      <c r="M32" s="276"/>
    </row>
    <row r="33" spans="1:13" ht="15">
      <c r="A33" s="285" t="s">
        <v>341</v>
      </c>
      <c r="B33" s="300" t="s">
        <v>112</v>
      </c>
      <c r="C33" s="301"/>
      <c r="D33" s="273">
        <v>1999</v>
      </c>
      <c r="E33" s="273" t="s">
        <v>4</v>
      </c>
      <c r="F33" s="273" t="s">
        <v>99</v>
      </c>
      <c r="G33" s="273" t="s">
        <v>296</v>
      </c>
      <c r="H33" s="302">
        <v>50</v>
      </c>
      <c r="I33" s="162"/>
      <c r="J33" s="162"/>
      <c r="K33" s="163"/>
      <c r="L33" s="303" t="s">
        <v>124</v>
      </c>
      <c r="M33" s="276"/>
    </row>
    <row r="34" spans="1:13" ht="15">
      <c r="A34" s="285" t="s">
        <v>290</v>
      </c>
      <c r="B34" s="300" t="s">
        <v>157</v>
      </c>
      <c r="C34" s="301"/>
      <c r="D34" s="273">
        <v>1986</v>
      </c>
      <c r="E34" s="273" t="s">
        <v>3</v>
      </c>
      <c r="F34" s="273" t="s">
        <v>99</v>
      </c>
      <c r="G34" s="273" t="s">
        <v>296</v>
      </c>
      <c r="H34" s="302">
        <v>40</v>
      </c>
      <c r="I34" s="162"/>
      <c r="J34" s="162"/>
      <c r="K34" s="163"/>
      <c r="L34" s="303" t="s">
        <v>124</v>
      </c>
      <c r="M34" s="276"/>
    </row>
    <row r="35" spans="1:13" ht="15">
      <c r="A35" s="285" t="s">
        <v>290</v>
      </c>
      <c r="B35" s="300" t="s">
        <v>158</v>
      </c>
      <c r="C35" s="301"/>
      <c r="D35" s="273">
        <v>1983</v>
      </c>
      <c r="E35" s="273" t="s">
        <v>4</v>
      </c>
      <c r="F35" s="273" t="s">
        <v>99</v>
      </c>
      <c r="G35" s="273" t="s">
        <v>297</v>
      </c>
      <c r="H35" s="306">
        <v>45</v>
      </c>
      <c r="I35" s="162"/>
      <c r="J35" s="162"/>
      <c r="K35" s="163"/>
      <c r="L35" s="303" t="s">
        <v>124</v>
      </c>
      <c r="M35" s="276"/>
    </row>
    <row r="36" spans="1:13" ht="15">
      <c r="A36" s="285" t="s">
        <v>285</v>
      </c>
      <c r="B36" s="300" t="s">
        <v>128</v>
      </c>
      <c r="C36" s="301"/>
      <c r="D36" s="273">
        <v>1999</v>
      </c>
      <c r="E36" s="273" t="s">
        <v>5</v>
      </c>
      <c r="F36" s="273" t="s">
        <v>99</v>
      </c>
      <c r="G36" s="273" t="s">
        <v>296</v>
      </c>
      <c r="H36" s="302"/>
      <c r="I36" s="162"/>
      <c r="J36" s="162"/>
      <c r="K36" s="163"/>
      <c r="L36" s="303" t="s">
        <v>124</v>
      </c>
      <c r="M36" s="276"/>
    </row>
    <row r="37" spans="1:13" ht="15">
      <c r="A37" s="285" t="s">
        <v>285</v>
      </c>
      <c r="B37" s="300" t="s">
        <v>293</v>
      </c>
      <c r="C37" s="301"/>
      <c r="D37" s="273">
        <v>1986</v>
      </c>
      <c r="E37" s="273" t="s">
        <v>4</v>
      </c>
      <c r="F37" s="273" t="s">
        <v>99</v>
      </c>
      <c r="G37" s="273" t="s">
        <v>296</v>
      </c>
      <c r="H37" s="302"/>
      <c r="I37" s="162"/>
      <c r="J37" s="162"/>
      <c r="K37" s="163"/>
      <c r="L37" s="303" t="s">
        <v>124</v>
      </c>
      <c r="M37" s="276"/>
    </row>
    <row r="38" spans="1:13" ht="15">
      <c r="A38" s="285" t="s">
        <v>289</v>
      </c>
      <c r="B38" s="300" t="s">
        <v>156</v>
      </c>
      <c r="C38" s="301"/>
      <c r="D38" s="273">
        <v>1975</v>
      </c>
      <c r="E38" s="273" t="s">
        <v>3</v>
      </c>
      <c r="F38" s="273" t="s">
        <v>99</v>
      </c>
      <c r="G38" s="273" t="s">
        <v>297</v>
      </c>
      <c r="H38" s="302">
        <v>35</v>
      </c>
      <c r="I38" s="162"/>
      <c r="J38" s="162"/>
      <c r="K38" s="163"/>
      <c r="L38" s="303" t="s">
        <v>124</v>
      </c>
      <c r="M38" s="276"/>
    </row>
    <row r="39" spans="1:13" ht="15">
      <c r="A39" s="285" t="s">
        <v>287</v>
      </c>
      <c r="B39" s="300" t="s">
        <v>294</v>
      </c>
      <c r="C39" s="301"/>
      <c r="D39" s="273">
        <v>2007</v>
      </c>
      <c r="E39" s="273">
        <v>1</v>
      </c>
      <c r="F39" s="273" t="s">
        <v>99</v>
      </c>
      <c r="G39" s="273" t="s">
        <v>298</v>
      </c>
      <c r="H39" s="302">
        <v>5</v>
      </c>
      <c r="I39" s="162"/>
      <c r="J39" s="162"/>
      <c r="K39" s="163"/>
      <c r="L39" s="303" t="s">
        <v>124</v>
      </c>
      <c r="M39" s="276"/>
    </row>
    <row r="40" spans="1:13" ht="15">
      <c r="A40" s="285" t="s">
        <v>300</v>
      </c>
      <c r="B40" s="300" t="s">
        <v>129</v>
      </c>
      <c r="C40" s="301"/>
      <c r="D40" s="273">
        <v>2002</v>
      </c>
      <c r="E40" s="273" t="s">
        <v>5</v>
      </c>
      <c r="F40" s="273" t="s">
        <v>99</v>
      </c>
      <c r="G40" s="273" t="s">
        <v>296</v>
      </c>
      <c r="H40" s="302">
        <v>4</v>
      </c>
      <c r="I40" s="162"/>
      <c r="J40" s="162"/>
      <c r="K40" s="163"/>
      <c r="L40" s="303" t="s">
        <v>124</v>
      </c>
      <c r="M40" s="276"/>
    </row>
    <row r="41" spans="1:13" ht="15">
      <c r="A41" s="285" t="s">
        <v>301</v>
      </c>
      <c r="B41" s="300" t="s">
        <v>159</v>
      </c>
      <c r="C41" s="301"/>
      <c r="D41" s="273">
        <v>2004</v>
      </c>
      <c r="E41" s="273" t="s">
        <v>5</v>
      </c>
      <c r="F41" s="273" t="s">
        <v>99</v>
      </c>
      <c r="G41" s="273" t="s">
        <v>296</v>
      </c>
      <c r="H41" s="302">
        <v>13</v>
      </c>
      <c r="I41" s="162"/>
      <c r="J41" s="162"/>
      <c r="K41" s="163"/>
      <c r="L41" s="303" t="s">
        <v>299</v>
      </c>
      <c r="M41" s="276"/>
    </row>
    <row r="42" spans="1:13" ht="15">
      <c r="A42" s="285" t="s">
        <v>288</v>
      </c>
      <c r="B42" s="300" t="s">
        <v>295</v>
      </c>
      <c r="C42" s="301"/>
      <c r="D42" s="273">
        <v>2003</v>
      </c>
      <c r="E42" s="273" t="s">
        <v>5</v>
      </c>
      <c r="F42" s="273" t="s">
        <v>99</v>
      </c>
      <c r="G42" s="273" t="s">
        <v>296</v>
      </c>
      <c r="H42" s="302">
        <v>9</v>
      </c>
      <c r="I42" s="162"/>
      <c r="J42" s="162"/>
      <c r="K42" s="163"/>
      <c r="L42" s="303" t="s">
        <v>124</v>
      </c>
      <c r="M42" s="276"/>
    </row>
    <row r="43" spans="1:13" ht="15">
      <c r="A43" s="285" t="s">
        <v>285</v>
      </c>
      <c r="B43" s="300" t="s">
        <v>112</v>
      </c>
      <c r="C43" s="301"/>
      <c r="D43" s="273">
        <v>1999</v>
      </c>
      <c r="E43" s="273" t="s">
        <v>4</v>
      </c>
      <c r="F43" s="273" t="s">
        <v>99</v>
      </c>
      <c r="G43" s="273" t="s">
        <v>296</v>
      </c>
      <c r="H43" s="302"/>
      <c r="I43" s="162"/>
      <c r="J43" s="162"/>
      <c r="K43" s="163"/>
      <c r="L43" s="303" t="s">
        <v>124</v>
      </c>
      <c r="M43" s="276"/>
    </row>
    <row r="44" spans="1:13" ht="15">
      <c r="A44" s="285" t="s">
        <v>285</v>
      </c>
      <c r="B44" s="300" t="s">
        <v>157</v>
      </c>
      <c r="C44" s="301"/>
      <c r="D44" s="273">
        <v>1986</v>
      </c>
      <c r="E44" s="273" t="s">
        <v>3</v>
      </c>
      <c r="F44" s="273" t="s">
        <v>99</v>
      </c>
      <c r="G44" s="273" t="s">
        <v>296</v>
      </c>
      <c r="H44" s="302"/>
      <c r="I44" s="162"/>
      <c r="J44" s="162"/>
      <c r="K44" s="163"/>
      <c r="L44" s="303" t="s">
        <v>124</v>
      </c>
      <c r="M44" s="276"/>
    </row>
    <row r="45" spans="1:13" ht="15">
      <c r="A45" s="285" t="s">
        <v>285</v>
      </c>
      <c r="B45" s="300" t="s">
        <v>158</v>
      </c>
      <c r="C45" s="301"/>
      <c r="D45" s="273">
        <v>1983</v>
      </c>
      <c r="E45" s="273" t="s">
        <v>4</v>
      </c>
      <c r="F45" s="273" t="s">
        <v>99</v>
      </c>
      <c r="G45" s="273" t="s">
        <v>297</v>
      </c>
      <c r="H45" s="302"/>
      <c r="I45" s="162"/>
      <c r="J45" s="162"/>
      <c r="K45" s="163"/>
      <c r="L45" s="303" t="s">
        <v>124</v>
      </c>
      <c r="M45" s="276"/>
    </row>
    <row r="46" spans="1:13" ht="15">
      <c r="A46" s="285" t="s">
        <v>258</v>
      </c>
      <c r="B46" s="300" t="s">
        <v>302</v>
      </c>
      <c r="C46" s="301"/>
      <c r="D46" s="273">
        <v>1984</v>
      </c>
      <c r="E46" s="273">
        <v>1</v>
      </c>
      <c r="F46" s="273" t="s">
        <v>155</v>
      </c>
      <c r="G46" s="273"/>
      <c r="H46" s="302">
        <v>35</v>
      </c>
      <c r="I46" s="162"/>
      <c r="J46" s="162"/>
      <c r="K46" s="163"/>
      <c r="L46" s="303" t="s">
        <v>305</v>
      </c>
      <c r="M46" s="276"/>
    </row>
    <row r="47" spans="1:13" ht="15">
      <c r="A47" s="285" t="s">
        <v>307</v>
      </c>
      <c r="B47" s="300" t="s">
        <v>303</v>
      </c>
      <c r="C47" s="301"/>
      <c r="D47" s="273">
        <v>1980</v>
      </c>
      <c r="E47" s="273">
        <v>1</v>
      </c>
      <c r="F47" s="273" t="s">
        <v>155</v>
      </c>
      <c r="G47" s="273"/>
      <c r="H47" s="302">
        <v>80</v>
      </c>
      <c r="I47" s="162"/>
      <c r="J47" s="162"/>
      <c r="K47" s="163"/>
      <c r="L47" s="303" t="s">
        <v>305</v>
      </c>
      <c r="M47" s="276"/>
    </row>
    <row r="48" spans="1:13" ht="15">
      <c r="A48" s="285" t="s">
        <v>307</v>
      </c>
      <c r="B48" s="300" t="s">
        <v>304</v>
      </c>
      <c r="C48" s="301"/>
      <c r="D48" s="273">
        <v>1993</v>
      </c>
      <c r="E48" s="273" t="s">
        <v>4</v>
      </c>
      <c r="F48" s="273" t="s">
        <v>155</v>
      </c>
      <c r="G48" s="273"/>
      <c r="H48" s="302">
        <v>200</v>
      </c>
      <c r="I48" s="162"/>
      <c r="J48" s="162"/>
      <c r="K48" s="163"/>
      <c r="L48" s="303" t="s">
        <v>306</v>
      </c>
      <c r="M48" s="276"/>
    </row>
    <row r="49" spans="1:13" ht="15">
      <c r="A49" s="285" t="s">
        <v>301</v>
      </c>
      <c r="B49" s="300" t="s">
        <v>164</v>
      </c>
      <c r="C49" s="301"/>
      <c r="D49" s="273">
        <v>2004</v>
      </c>
      <c r="E49" s="273" t="s">
        <v>5</v>
      </c>
      <c r="F49" s="273" t="s">
        <v>133</v>
      </c>
      <c r="G49" s="273"/>
      <c r="H49" s="302">
        <v>52</v>
      </c>
      <c r="I49" s="162"/>
      <c r="J49" s="162"/>
      <c r="K49" s="163"/>
      <c r="L49" s="303" t="s">
        <v>317</v>
      </c>
      <c r="M49" s="276"/>
    </row>
    <row r="50" spans="1:13" ht="15">
      <c r="A50" s="285" t="s">
        <v>264</v>
      </c>
      <c r="B50" s="300" t="s">
        <v>166</v>
      </c>
      <c r="C50" s="301"/>
      <c r="D50" s="273">
        <v>2000</v>
      </c>
      <c r="E50" s="273" t="s">
        <v>4</v>
      </c>
      <c r="F50" s="273" t="s">
        <v>133</v>
      </c>
      <c r="G50" s="273" t="s">
        <v>316</v>
      </c>
      <c r="H50" s="302">
        <v>200</v>
      </c>
      <c r="I50" s="162"/>
      <c r="J50" s="162"/>
      <c r="K50" s="163"/>
      <c r="L50" s="303" t="s">
        <v>255</v>
      </c>
      <c r="M50" s="276"/>
    </row>
    <row r="51" spans="1:13" ht="15">
      <c r="A51" s="285" t="s">
        <v>289</v>
      </c>
      <c r="B51" s="300" t="s">
        <v>167</v>
      </c>
      <c r="C51" s="301"/>
      <c r="D51" s="273">
        <v>2001</v>
      </c>
      <c r="E51" s="273" t="s">
        <v>4</v>
      </c>
      <c r="F51" s="273" t="s">
        <v>133</v>
      </c>
      <c r="G51" s="273" t="s">
        <v>316</v>
      </c>
      <c r="H51" s="302">
        <v>78</v>
      </c>
      <c r="I51" s="162"/>
      <c r="J51" s="162"/>
      <c r="K51" s="163"/>
      <c r="L51" s="303" t="s">
        <v>255</v>
      </c>
      <c r="M51" s="276"/>
    </row>
    <row r="52" spans="1:13" ht="15">
      <c r="A52" s="285" t="s">
        <v>289</v>
      </c>
      <c r="B52" s="300" t="s">
        <v>168</v>
      </c>
      <c r="C52" s="301"/>
      <c r="D52" s="273">
        <v>2000</v>
      </c>
      <c r="E52" s="273" t="s">
        <v>5</v>
      </c>
      <c r="F52" s="273" t="s">
        <v>133</v>
      </c>
      <c r="G52" s="273" t="s">
        <v>316</v>
      </c>
      <c r="H52" s="302">
        <v>66</v>
      </c>
      <c r="I52" s="162"/>
      <c r="J52" s="162"/>
      <c r="K52" s="163"/>
      <c r="L52" s="303" t="s">
        <v>255</v>
      </c>
      <c r="M52" s="276"/>
    </row>
    <row r="53" spans="1:13" ht="15">
      <c r="A53" s="285" t="s">
        <v>265</v>
      </c>
      <c r="B53" s="300" t="s">
        <v>308</v>
      </c>
      <c r="C53" s="301"/>
      <c r="D53" s="273">
        <v>2004</v>
      </c>
      <c r="E53" s="273" t="s">
        <v>5</v>
      </c>
      <c r="F53" s="273" t="s">
        <v>133</v>
      </c>
      <c r="G53" s="273" t="s">
        <v>316</v>
      </c>
      <c r="H53" s="302">
        <v>125</v>
      </c>
      <c r="I53" s="162"/>
      <c r="J53" s="162"/>
      <c r="K53" s="163"/>
      <c r="L53" s="303" t="s">
        <v>255</v>
      </c>
      <c r="M53" s="276"/>
    </row>
    <row r="54" spans="1:13" ht="15">
      <c r="A54" s="285" t="s">
        <v>307</v>
      </c>
      <c r="B54" s="300" t="s">
        <v>169</v>
      </c>
      <c r="C54" s="301"/>
      <c r="D54" s="273">
        <v>2002</v>
      </c>
      <c r="E54" s="273" t="s">
        <v>5</v>
      </c>
      <c r="F54" s="273" t="s">
        <v>133</v>
      </c>
      <c r="G54" s="273" t="s">
        <v>316</v>
      </c>
      <c r="H54" s="302">
        <v>130</v>
      </c>
      <c r="I54" s="162"/>
      <c r="J54" s="162"/>
      <c r="K54" s="163"/>
      <c r="L54" s="303" t="s">
        <v>255</v>
      </c>
      <c r="M54" s="276"/>
    </row>
    <row r="55" spans="1:13" ht="15">
      <c r="A55" s="285" t="s">
        <v>264</v>
      </c>
      <c r="B55" s="300" t="s">
        <v>309</v>
      </c>
      <c r="C55" s="301"/>
      <c r="D55" s="273">
        <v>2002</v>
      </c>
      <c r="E55" s="273" t="s">
        <v>5</v>
      </c>
      <c r="F55" s="273" t="s">
        <v>133</v>
      </c>
      <c r="G55" s="273" t="s">
        <v>316</v>
      </c>
      <c r="H55" s="302">
        <v>135</v>
      </c>
      <c r="I55" s="162"/>
      <c r="J55" s="162"/>
      <c r="K55" s="163"/>
      <c r="L55" s="303" t="s">
        <v>255</v>
      </c>
      <c r="M55" s="276"/>
    </row>
    <row r="56" spans="1:13" ht="15">
      <c r="A56" s="285" t="s">
        <v>254</v>
      </c>
      <c r="B56" s="300" t="s">
        <v>310</v>
      </c>
      <c r="C56" s="301"/>
      <c r="D56" s="273">
        <v>1997</v>
      </c>
      <c r="E56" s="273" t="s">
        <v>4</v>
      </c>
      <c r="F56" s="273" t="s">
        <v>133</v>
      </c>
      <c r="G56" s="273" t="s">
        <v>316</v>
      </c>
      <c r="H56" s="302">
        <v>54</v>
      </c>
      <c r="I56" s="162"/>
      <c r="J56" s="162"/>
      <c r="K56" s="163"/>
      <c r="L56" s="303" t="s">
        <v>318</v>
      </c>
      <c r="M56" s="276"/>
    </row>
    <row r="57" spans="1:13" ht="15">
      <c r="A57" s="285" t="s">
        <v>323</v>
      </c>
      <c r="B57" s="300" t="s">
        <v>311</v>
      </c>
      <c r="C57" s="301"/>
      <c r="D57" s="273">
        <v>1998</v>
      </c>
      <c r="E57" s="273">
        <v>1</v>
      </c>
      <c r="F57" s="273" t="s">
        <v>133</v>
      </c>
      <c r="G57" s="273"/>
      <c r="H57" s="302"/>
      <c r="I57" s="162"/>
      <c r="J57" s="162"/>
      <c r="K57" s="163"/>
      <c r="L57" s="303" t="s">
        <v>165</v>
      </c>
      <c r="M57" s="276"/>
    </row>
    <row r="58" spans="1:13" ht="15">
      <c r="A58" s="285" t="s">
        <v>322</v>
      </c>
      <c r="B58" s="300" t="s">
        <v>312</v>
      </c>
      <c r="C58" s="301"/>
      <c r="D58" s="273">
        <v>1981</v>
      </c>
      <c r="E58" s="273">
        <v>3</v>
      </c>
      <c r="F58" s="273" t="s">
        <v>133</v>
      </c>
      <c r="G58" s="273"/>
      <c r="H58" s="302"/>
      <c r="I58" s="162"/>
      <c r="J58" s="162"/>
      <c r="K58" s="163"/>
      <c r="L58" s="303" t="s">
        <v>319</v>
      </c>
      <c r="M58" s="276"/>
    </row>
    <row r="59" spans="1:13" ht="15">
      <c r="A59" s="285" t="s">
        <v>322</v>
      </c>
      <c r="B59" s="300" t="s">
        <v>313</v>
      </c>
      <c r="C59" s="301"/>
      <c r="D59" s="273">
        <v>2005</v>
      </c>
      <c r="E59" s="273">
        <v>1</v>
      </c>
      <c r="F59" s="273" t="s">
        <v>133</v>
      </c>
      <c r="G59" s="273"/>
      <c r="H59" s="302"/>
      <c r="I59" s="162"/>
      <c r="J59" s="162"/>
      <c r="K59" s="163"/>
      <c r="L59" s="303" t="s">
        <v>319</v>
      </c>
      <c r="M59" s="276"/>
    </row>
    <row r="60" spans="1:13" ht="15">
      <c r="A60" s="285" t="s">
        <v>265</v>
      </c>
      <c r="B60" s="300" t="s">
        <v>314</v>
      </c>
      <c r="C60" s="301"/>
      <c r="D60" s="273">
        <v>1998</v>
      </c>
      <c r="E60" s="273">
        <v>2</v>
      </c>
      <c r="F60" s="273" t="s">
        <v>133</v>
      </c>
      <c r="G60" s="273"/>
      <c r="H60" s="302">
        <v>60</v>
      </c>
      <c r="I60" s="162"/>
      <c r="J60" s="162"/>
      <c r="K60" s="163"/>
      <c r="L60" s="303" t="s">
        <v>165</v>
      </c>
      <c r="M60" s="276"/>
    </row>
    <row r="61" spans="1:13" ht="15">
      <c r="A61" s="285" t="s">
        <v>321</v>
      </c>
      <c r="B61" s="300" t="s">
        <v>315</v>
      </c>
      <c r="C61" s="301"/>
      <c r="D61" s="273">
        <v>2005</v>
      </c>
      <c r="E61" s="273">
        <v>1</v>
      </c>
      <c r="F61" s="273" t="s">
        <v>133</v>
      </c>
      <c r="G61" s="273"/>
      <c r="H61" s="302">
        <v>62</v>
      </c>
      <c r="I61" s="162"/>
      <c r="J61" s="162"/>
      <c r="K61" s="163"/>
      <c r="L61" s="303" t="s">
        <v>320</v>
      </c>
      <c r="M61" s="276"/>
    </row>
    <row r="62" spans="1:13" ht="15">
      <c r="A62" s="285" t="s">
        <v>285</v>
      </c>
      <c r="B62" s="300" t="s">
        <v>166</v>
      </c>
      <c r="C62" s="301"/>
      <c r="D62" s="273">
        <v>2000</v>
      </c>
      <c r="E62" s="273" t="s">
        <v>4</v>
      </c>
      <c r="F62" s="273" t="s">
        <v>133</v>
      </c>
      <c r="G62" s="273" t="s">
        <v>316</v>
      </c>
      <c r="H62" s="302">
        <v>37</v>
      </c>
      <c r="I62" s="162"/>
      <c r="J62" s="162"/>
      <c r="K62" s="163"/>
      <c r="L62" s="303" t="s">
        <v>255</v>
      </c>
      <c r="M62" s="276"/>
    </row>
    <row r="63" spans="1:13" ht="15">
      <c r="A63" s="285" t="s">
        <v>285</v>
      </c>
      <c r="B63" s="300" t="s">
        <v>167</v>
      </c>
      <c r="C63" s="301"/>
      <c r="D63" s="273">
        <v>2001</v>
      </c>
      <c r="E63" s="273" t="s">
        <v>4</v>
      </c>
      <c r="F63" s="273" t="s">
        <v>133</v>
      </c>
      <c r="G63" s="273" t="s">
        <v>316</v>
      </c>
      <c r="H63" s="302">
        <v>35</v>
      </c>
      <c r="I63" s="162"/>
      <c r="J63" s="162"/>
      <c r="K63" s="163"/>
      <c r="L63" s="303" t="s">
        <v>255</v>
      </c>
      <c r="M63" s="276"/>
    </row>
    <row r="64" spans="1:13" ht="15">
      <c r="A64" s="285" t="s">
        <v>285</v>
      </c>
      <c r="B64" s="300" t="s">
        <v>168</v>
      </c>
      <c r="C64" s="301"/>
      <c r="D64" s="273">
        <v>2000</v>
      </c>
      <c r="E64" s="273" t="s">
        <v>5</v>
      </c>
      <c r="F64" s="273" t="s">
        <v>133</v>
      </c>
      <c r="G64" s="273" t="s">
        <v>316</v>
      </c>
      <c r="H64" s="302">
        <v>35</v>
      </c>
      <c r="I64" s="162"/>
      <c r="J64" s="162"/>
      <c r="K64" s="163"/>
      <c r="L64" s="303" t="s">
        <v>255</v>
      </c>
      <c r="M64" s="276"/>
    </row>
    <row r="65" spans="1:13" ht="15">
      <c r="A65" s="285" t="s">
        <v>285</v>
      </c>
      <c r="B65" s="300" t="s">
        <v>310</v>
      </c>
      <c r="C65" s="301"/>
      <c r="D65" s="273">
        <v>2002</v>
      </c>
      <c r="E65" s="273" t="s">
        <v>4</v>
      </c>
      <c r="F65" s="273" t="s">
        <v>133</v>
      </c>
      <c r="G65" s="273" t="s">
        <v>316</v>
      </c>
      <c r="H65" s="302">
        <v>30</v>
      </c>
      <c r="I65" s="162"/>
      <c r="J65" s="162"/>
      <c r="K65" s="163"/>
      <c r="L65" s="303" t="s">
        <v>318</v>
      </c>
      <c r="M65" s="276"/>
    </row>
    <row r="66" spans="1:13" ht="15">
      <c r="A66" s="285" t="s">
        <v>325</v>
      </c>
      <c r="B66" s="300" t="s">
        <v>324</v>
      </c>
      <c r="C66" s="301"/>
      <c r="D66" s="273">
        <v>2006</v>
      </c>
      <c r="E66" s="273" t="s">
        <v>5</v>
      </c>
      <c r="F66" s="273" t="s">
        <v>140</v>
      </c>
      <c r="G66" s="273"/>
      <c r="H66" s="302">
        <v>97</v>
      </c>
      <c r="I66" s="162"/>
      <c r="J66" s="162"/>
      <c r="K66" s="163"/>
      <c r="L66" s="303" t="s">
        <v>326</v>
      </c>
      <c r="M66" s="276"/>
    </row>
    <row r="67" spans="1:13" ht="15">
      <c r="A67" s="285" t="s">
        <v>265</v>
      </c>
      <c r="B67" s="300" t="s">
        <v>160</v>
      </c>
      <c r="C67" s="301"/>
      <c r="D67" s="273">
        <v>1987</v>
      </c>
      <c r="E67" s="273" t="s">
        <v>5</v>
      </c>
      <c r="F67" s="273" t="s">
        <v>134</v>
      </c>
      <c r="G67" s="273" t="s">
        <v>297</v>
      </c>
      <c r="H67" s="302">
        <v>165</v>
      </c>
      <c r="I67" s="162"/>
      <c r="J67" s="162"/>
      <c r="K67" s="163"/>
      <c r="L67" s="303" t="s">
        <v>342</v>
      </c>
      <c r="M67" s="276"/>
    </row>
    <row r="68" spans="1:13" ht="15">
      <c r="A68" s="285" t="s">
        <v>322</v>
      </c>
      <c r="B68" s="300" t="s">
        <v>330</v>
      </c>
      <c r="C68" s="301"/>
      <c r="D68" s="273">
        <v>2008</v>
      </c>
      <c r="E68" s="273">
        <v>1</v>
      </c>
      <c r="F68" s="273" t="s">
        <v>134</v>
      </c>
      <c r="G68" s="273" t="s">
        <v>327</v>
      </c>
      <c r="H68" s="302"/>
      <c r="I68" s="162"/>
      <c r="J68" s="162"/>
      <c r="K68" s="163"/>
      <c r="L68" s="303" t="s">
        <v>342</v>
      </c>
      <c r="M68" s="276"/>
    </row>
    <row r="69" spans="1:13" ht="15">
      <c r="A69" s="285" t="s">
        <v>322</v>
      </c>
      <c r="B69" s="300" t="s">
        <v>162</v>
      </c>
      <c r="C69" s="301"/>
      <c r="D69" s="273">
        <v>1981</v>
      </c>
      <c r="E69" s="273" t="s">
        <v>5</v>
      </c>
      <c r="F69" s="273" t="s">
        <v>134</v>
      </c>
      <c r="G69" s="273" t="s">
        <v>328</v>
      </c>
      <c r="H69" s="302"/>
      <c r="I69" s="162"/>
      <c r="J69" s="162"/>
      <c r="K69" s="163"/>
      <c r="L69" s="303" t="s">
        <v>342</v>
      </c>
      <c r="M69" s="276"/>
    </row>
    <row r="70" spans="1:13" ht="15">
      <c r="A70" s="285" t="s">
        <v>322</v>
      </c>
      <c r="B70" s="300" t="s">
        <v>331</v>
      </c>
      <c r="C70" s="301"/>
      <c r="D70" s="273">
        <v>1976</v>
      </c>
      <c r="E70" s="273" t="s">
        <v>5</v>
      </c>
      <c r="F70" s="273" t="s">
        <v>134</v>
      </c>
      <c r="G70" s="273" t="s">
        <v>327</v>
      </c>
      <c r="H70" s="302"/>
      <c r="I70" s="162"/>
      <c r="J70" s="162"/>
      <c r="K70" s="163"/>
      <c r="L70" s="303" t="s">
        <v>342</v>
      </c>
      <c r="M70" s="276"/>
    </row>
    <row r="71" spans="1:13" ht="15">
      <c r="A71" s="285" t="s">
        <v>322</v>
      </c>
      <c r="B71" s="300" t="s">
        <v>332</v>
      </c>
      <c r="C71" s="301"/>
      <c r="D71" s="273">
        <v>2008</v>
      </c>
      <c r="E71" s="273">
        <v>1</v>
      </c>
      <c r="F71" s="273" t="s">
        <v>134</v>
      </c>
      <c r="G71" s="273" t="s">
        <v>328</v>
      </c>
      <c r="H71" s="302"/>
      <c r="I71" s="162"/>
      <c r="J71" s="162"/>
      <c r="K71" s="163"/>
      <c r="L71" s="303" t="s">
        <v>342</v>
      </c>
      <c r="M71" s="276"/>
    </row>
    <row r="72" spans="1:13" ht="15">
      <c r="A72" s="285" t="s">
        <v>322</v>
      </c>
      <c r="B72" s="300" t="s">
        <v>333</v>
      </c>
      <c r="C72" s="301"/>
      <c r="D72" s="273">
        <v>2007</v>
      </c>
      <c r="E72" s="273">
        <v>1</v>
      </c>
      <c r="F72" s="273" t="s">
        <v>134</v>
      </c>
      <c r="G72" s="273" t="s">
        <v>297</v>
      </c>
      <c r="H72" s="302"/>
      <c r="I72" s="162"/>
      <c r="J72" s="162"/>
      <c r="K72" s="163"/>
      <c r="L72" s="303" t="s">
        <v>342</v>
      </c>
      <c r="M72" s="276"/>
    </row>
    <row r="73" spans="1:13" ht="15">
      <c r="A73" s="285" t="s">
        <v>307</v>
      </c>
      <c r="B73" s="300" t="s">
        <v>334</v>
      </c>
      <c r="C73" s="301"/>
      <c r="D73" s="273">
        <v>1978</v>
      </c>
      <c r="E73" s="273" t="s">
        <v>4</v>
      </c>
      <c r="F73" s="273" t="s">
        <v>134</v>
      </c>
      <c r="G73" s="273" t="s">
        <v>297</v>
      </c>
      <c r="H73" s="302">
        <v>185</v>
      </c>
      <c r="I73" s="162"/>
      <c r="J73" s="162"/>
      <c r="K73" s="163"/>
      <c r="L73" s="303" t="s">
        <v>342</v>
      </c>
      <c r="M73" s="276"/>
    </row>
    <row r="74" spans="1:13" ht="15">
      <c r="A74" s="285" t="s">
        <v>341</v>
      </c>
      <c r="B74" s="300" t="s">
        <v>334</v>
      </c>
      <c r="C74" s="301"/>
      <c r="D74" s="273">
        <v>1978</v>
      </c>
      <c r="E74" s="273" t="s">
        <v>4</v>
      </c>
      <c r="F74" s="273" t="s">
        <v>134</v>
      </c>
      <c r="G74" s="273" t="s">
        <v>297</v>
      </c>
      <c r="H74" s="302">
        <v>54</v>
      </c>
      <c r="I74" s="162"/>
      <c r="J74" s="162"/>
      <c r="K74" s="163"/>
      <c r="L74" s="303" t="s">
        <v>342</v>
      </c>
      <c r="M74" s="276"/>
    </row>
    <row r="75" spans="1:13" ht="15">
      <c r="A75" s="285" t="s">
        <v>341</v>
      </c>
      <c r="B75" s="300" t="s">
        <v>335</v>
      </c>
      <c r="C75" s="301"/>
      <c r="D75" s="273">
        <v>1987</v>
      </c>
      <c r="E75" s="273" t="s">
        <v>5</v>
      </c>
      <c r="F75" s="273" t="s">
        <v>134</v>
      </c>
      <c r="G75" s="273" t="s">
        <v>329</v>
      </c>
      <c r="H75" s="302">
        <v>45</v>
      </c>
      <c r="I75" s="162"/>
      <c r="J75" s="162"/>
      <c r="K75" s="163"/>
      <c r="L75" s="303" t="s">
        <v>342</v>
      </c>
      <c r="M75" s="276"/>
    </row>
    <row r="76" spans="1:13" ht="15">
      <c r="A76" s="285" t="s">
        <v>322</v>
      </c>
      <c r="B76" s="300" t="s">
        <v>336</v>
      </c>
      <c r="C76" s="301"/>
      <c r="D76" s="273">
        <v>2001</v>
      </c>
      <c r="E76" s="273" t="s">
        <v>5</v>
      </c>
      <c r="F76" s="273" t="s">
        <v>134</v>
      </c>
      <c r="G76" s="273" t="s">
        <v>297</v>
      </c>
      <c r="H76" s="302"/>
      <c r="I76" s="162"/>
      <c r="J76" s="162"/>
      <c r="K76" s="163"/>
      <c r="L76" s="303" t="s">
        <v>342</v>
      </c>
      <c r="M76" s="276"/>
    </row>
    <row r="77" spans="1:13" ht="15">
      <c r="A77" s="285" t="s">
        <v>258</v>
      </c>
      <c r="B77" s="300" t="s">
        <v>337</v>
      </c>
      <c r="C77" s="301"/>
      <c r="D77" s="273">
        <v>1987</v>
      </c>
      <c r="E77" s="273" t="s">
        <v>5</v>
      </c>
      <c r="F77" s="273" t="s">
        <v>134</v>
      </c>
      <c r="G77" s="273" t="s">
        <v>329</v>
      </c>
      <c r="H77" s="302">
        <v>55</v>
      </c>
      <c r="I77" s="162"/>
      <c r="J77" s="162"/>
      <c r="K77" s="163"/>
      <c r="L77" s="303" t="s">
        <v>342</v>
      </c>
      <c r="M77" s="276"/>
    </row>
    <row r="78" spans="1:13" ht="15">
      <c r="A78" s="285" t="s">
        <v>290</v>
      </c>
      <c r="B78" s="300" t="s">
        <v>161</v>
      </c>
      <c r="C78" s="301"/>
      <c r="D78" s="273">
        <v>1956</v>
      </c>
      <c r="E78" s="273" t="s">
        <v>4</v>
      </c>
      <c r="F78" s="273" t="s">
        <v>134</v>
      </c>
      <c r="G78" s="273" t="s">
        <v>297</v>
      </c>
      <c r="H78" s="302">
        <v>74</v>
      </c>
      <c r="I78" s="162"/>
      <c r="J78" s="162"/>
      <c r="K78" s="163"/>
      <c r="L78" s="303" t="s">
        <v>342</v>
      </c>
      <c r="M78" s="276"/>
    </row>
    <row r="79" spans="1:13" ht="15">
      <c r="A79" s="285" t="s">
        <v>322</v>
      </c>
      <c r="B79" s="300" t="s">
        <v>338</v>
      </c>
      <c r="C79" s="301"/>
      <c r="D79" s="273">
        <v>2003</v>
      </c>
      <c r="E79" s="273">
        <v>1</v>
      </c>
      <c r="F79" s="273" t="s">
        <v>134</v>
      </c>
      <c r="G79" s="273" t="s">
        <v>327</v>
      </c>
      <c r="H79" s="302"/>
      <c r="I79" s="162"/>
      <c r="J79" s="162"/>
      <c r="K79" s="163"/>
      <c r="L79" s="303" t="s">
        <v>342</v>
      </c>
      <c r="M79" s="276"/>
    </row>
    <row r="80" spans="1:13" ht="15">
      <c r="A80" s="285" t="s">
        <v>290</v>
      </c>
      <c r="B80" s="300" t="s">
        <v>339</v>
      </c>
      <c r="C80" s="301"/>
      <c r="D80" s="273">
        <v>1982</v>
      </c>
      <c r="E80" s="273" t="s">
        <v>5</v>
      </c>
      <c r="F80" s="273" t="s">
        <v>134</v>
      </c>
      <c r="G80" s="273" t="s">
        <v>327</v>
      </c>
      <c r="H80" s="302">
        <v>40</v>
      </c>
      <c r="I80" s="162"/>
      <c r="J80" s="162"/>
      <c r="K80" s="163"/>
      <c r="L80" s="303" t="s">
        <v>342</v>
      </c>
      <c r="M80" s="276"/>
    </row>
    <row r="81" spans="1:13" ht="15">
      <c r="A81" s="285" t="s">
        <v>289</v>
      </c>
      <c r="B81" s="300" t="s">
        <v>163</v>
      </c>
      <c r="C81" s="301"/>
      <c r="D81" s="273">
        <v>1995</v>
      </c>
      <c r="E81" s="273" t="s">
        <v>5</v>
      </c>
      <c r="F81" s="273" t="s">
        <v>134</v>
      </c>
      <c r="G81" s="273" t="s">
        <v>329</v>
      </c>
      <c r="H81" s="302">
        <v>55</v>
      </c>
      <c r="I81" s="162"/>
      <c r="J81" s="162"/>
      <c r="K81" s="163"/>
      <c r="L81" s="303" t="s">
        <v>342</v>
      </c>
      <c r="M81" s="276"/>
    </row>
    <row r="82" spans="1:13" ht="15">
      <c r="A82" s="285" t="s">
        <v>322</v>
      </c>
      <c r="B82" s="300" t="s">
        <v>340</v>
      </c>
      <c r="C82" s="301"/>
      <c r="D82" s="273">
        <v>1986</v>
      </c>
      <c r="E82" s="273" t="s">
        <v>5</v>
      </c>
      <c r="F82" s="273" t="s">
        <v>134</v>
      </c>
      <c r="G82" s="273" t="s">
        <v>327</v>
      </c>
      <c r="H82" s="302"/>
      <c r="I82" s="162"/>
      <c r="J82" s="162"/>
      <c r="K82" s="163"/>
      <c r="L82" s="303" t="s">
        <v>342</v>
      </c>
      <c r="M82" s="276"/>
    </row>
    <row r="83" spans="1:13" ht="15">
      <c r="A83" s="285" t="s">
        <v>285</v>
      </c>
      <c r="B83" s="300" t="s">
        <v>334</v>
      </c>
      <c r="C83" s="301"/>
      <c r="D83" s="273">
        <v>1978</v>
      </c>
      <c r="E83" s="273" t="s">
        <v>4</v>
      </c>
      <c r="F83" s="273" t="s">
        <v>134</v>
      </c>
      <c r="G83" s="273" t="s">
        <v>297</v>
      </c>
      <c r="H83" s="302">
        <v>27</v>
      </c>
      <c r="I83" s="162"/>
      <c r="J83" s="162"/>
      <c r="K83" s="163"/>
      <c r="L83" s="303" t="s">
        <v>342</v>
      </c>
      <c r="M83" s="276"/>
    </row>
    <row r="84" spans="1:13" ht="15">
      <c r="A84" s="285" t="s">
        <v>285</v>
      </c>
      <c r="B84" s="300" t="s">
        <v>337</v>
      </c>
      <c r="C84" s="301"/>
      <c r="D84" s="273">
        <v>1987</v>
      </c>
      <c r="E84" s="273" t="s">
        <v>5</v>
      </c>
      <c r="F84" s="273" t="s">
        <v>134</v>
      </c>
      <c r="G84" s="273" t="s">
        <v>329</v>
      </c>
      <c r="H84" s="302">
        <v>22</v>
      </c>
      <c r="I84" s="162"/>
      <c r="J84" s="162"/>
      <c r="K84" s="163"/>
      <c r="L84" s="303" t="s">
        <v>342</v>
      </c>
      <c r="M84" s="276"/>
    </row>
    <row r="85" spans="1:13" ht="15">
      <c r="A85" s="285" t="s">
        <v>285</v>
      </c>
      <c r="B85" s="300" t="s">
        <v>161</v>
      </c>
      <c r="C85" s="301"/>
      <c r="D85" s="273">
        <v>1956</v>
      </c>
      <c r="E85" s="273" t="s">
        <v>4</v>
      </c>
      <c r="F85" s="273" t="s">
        <v>134</v>
      </c>
      <c r="G85" s="273" t="s">
        <v>297</v>
      </c>
      <c r="H85" s="302">
        <v>30</v>
      </c>
      <c r="I85" s="162"/>
      <c r="J85" s="162"/>
      <c r="K85" s="163"/>
      <c r="L85" s="303" t="s">
        <v>342</v>
      </c>
      <c r="M85" s="276"/>
    </row>
    <row r="86" spans="1:13" ht="15">
      <c r="A86" s="285" t="s">
        <v>285</v>
      </c>
      <c r="B86" s="300" t="s">
        <v>339</v>
      </c>
      <c r="C86" s="301"/>
      <c r="D86" s="273">
        <v>1982</v>
      </c>
      <c r="E86" s="273" t="s">
        <v>5</v>
      </c>
      <c r="F86" s="273" t="s">
        <v>134</v>
      </c>
      <c r="G86" s="273" t="s">
        <v>327</v>
      </c>
      <c r="H86" s="302">
        <v>20</v>
      </c>
      <c r="I86" s="162"/>
      <c r="J86" s="162"/>
      <c r="K86" s="163"/>
      <c r="L86" s="303" t="s">
        <v>342</v>
      </c>
      <c r="M86" s="276"/>
    </row>
    <row r="87" spans="1:13" ht="15">
      <c r="A87" s="285" t="s">
        <v>341</v>
      </c>
      <c r="B87" s="300" t="s">
        <v>343</v>
      </c>
      <c r="C87" s="301"/>
      <c r="D87" s="273">
        <v>1998</v>
      </c>
      <c r="E87" s="273" t="s">
        <v>3</v>
      </c>
      <c r="F87" s="273" t="s">
        <v>135</v>
      </c>
      <c r="G87" s="273" t="s">
        <v>346</v>
      </c>
      <c r="H87" s="302">
        <v>102</v>
      </c>
      <c r="I87" s="162"/>
      <c r="J87" s="162"/>
      <c r="K87" s="163"/>
      <c r="L87" s="303" t="s">
        <v>259</v>
      </c>
      <c r="M87" s="276"/>
    </row>
    <row r="88" spans="1:13" ht="15">
      <c r="A88" s="285" t="s">
        <v>264</v>
      </c>
      <c r="B88" s="300" t="s">
        <v>344</v>
      </c>
      <c r="C88" s="301"/>
      <c r="D88" s="273">
        <v>2000</v>
      </c>
      <c r="E88" s="273" t="s">
        <v>4</v>
      </c>
      <c r="F88" s="273" t="s">
        <v>135</v>
      </c>
      <c r="G88" s="273" t="s">
        <v>346</v>
      </c>
      <c r="H88" s="302">
        <v>186.5</v>
      </c>
      <c r="I88" s="162"/>
      <c r="J88" s="162"/>
      <c r="K88" s="163"/>
      <c r="L88" s="303" t="s">
        <v>347</v>
      </c>
      <c r="M88" s="276"/>
    </row>
    <row r="89" spans="1:13" ht="15">
      <c r="A89" s="285" t="s">
        <v>291</v>
      </c>
      <c r="B89" s="300" t="s">
        <v>345</v>
      </c>
      <c r="C89" s="301"/>
      <c r="D89" s="273">
        <v>1991</v>
      </c>
      <c r="E89" s="273" t="s">
        <v>4</v>
      </c>
      <c r="F89" s="273" t="s">
        <v>135</v>
      </c>
      <c r="G89" s="273" t="s">
        <v>346</v>
      </c>
      <c r="H89" s="302">
        <v>190</v>
      </c>
      <c r="I89" s="162"/>
      <c r="J89" s="162"/>
      <c r="K89" s="163"/>
      <c r="L89" s="303" t="s">
        <v>259</v>
      </c>
      <c r="M89" s="276"/>
    </row>
    <row r="90" spans="1:13" ht="15">
      <c r="A90" s="285" t="s">
        <v>260</v>
      </c>
      <c r="B90" s="300" t="s">
        <v>201</v>
      </c>
      <c r="C90" s="301"/>
      <c r="D90" s="273">
        <v>1999</v>
      </c>
      <c r="E90" s="273" t="s">
        <v>3</v>
      </c>
      <c r="F90" s="273" t="s">
        <v>202</v>
      </c>
      <c r="G90" s="273" t="s">
        <v>356</v>
      </c>
      <c r="H90" s="302">
        <v>43</v>
      </c>
      <c r="I90" s="162"/>
      <c r="J90" s="162"/>
      <c r="K90" s="163"/>
      <c r="L90" s="303" t="s">
        <v>203</v>
      </c>
      <c r="M90" s="276"/>
    </row>
    <row r="91" spans="1:13" ht="15">
      <c r="A91" s="285" t="s">
        <v>262</v>
      </c>
      <c r="B91" s="300" t="s">
        <v>201</v>
      </c>
      <c r="C91" s="301"/>
      <c r="D91" s="273">
        <v>1999</v>
      </c>
      <c r="E91" s="273" t="s">
        <v>3</v>
      </c>
      <c r="F91" s="273" t="s">
        <v>202</v>
      </c>
      <c r="G91" s="273" t="s">
        <v>356</v>
      </c>
      <c r="H91" s="302">
        <v>198</v>
      </c>
      <c r="I91" s="162"/>
      <c r="J91" s="162"/>
      <c r="K91" s="163"/>
      <c r="L91" s="303" t="s">
        <v>203</v>
      </c>
      <c r="M91" s="276"/>
    </row>
    <row r="92" spans="1:13" ht="15">
      <c r="A92" s="285" t="s">
        <v>357</v>
      </c>
      <c r="B92" s="300" t="s">
        <v>204</v>
      </c>
      <c r="C92" s="301"/>
      <c r="D92" s="273">
        <v>1985</v>
      </c>
      <c r="E92" s="273" t="s">
        <v>4</v>
      </c>
      <c r="F92" s="273" t="s">
        <v>202</v>
      </c>
      <c r="G92" s="273" t="s">
        <v>356</v>
      </c>
      <c r="H92" s="302">
        <v>196</v>
      </c>
      <c r="I92" s="162"/>
      <c r="J92" s="162"/>
      <c r="K92" s="163"/>
      <c r="L92" s="303" t="s">
        <v>203</v>
      </c>
      <c r="M92" s="276"/>
    </row>
    <row r="93" spans="1:13" ht="15">
      <c r="A93" s="285" t="s">
        <v>284</v>
      </c>
      <c r="B93" s="300" t="s">
        <v>205</v>
      </c>
      <c r="C93" s="301"/>
      <c r="D93" s="273">
        <v>1997</v>
      </c>
      <c r="E93" s="273" t="s">
        <v>4</v>
      </c>
      <c r="F93" s="273" t="s">
        <v>202</v>
      </c>
      <c r="G93" s="273" t="s">
        <v>348</v>
      </c>
      <c r="H93" s="302">
        <v>139</v>
      </c>
      <c r="I93" s="162"/>
      <c r="J93" s="162"/>
      <c r="K93" s="163"/>
      <c r="L93" s="303" t="s">
        <v>203</v>
      </c>
      <c r="M93" s="276"/>
    </row>
    <row r="94" spans="1:13" ht="15">
      <c r="A94" s="285" t="s">
        <v>254</v>
      </c>
      <c r="B94" s="300" t="s">
        <v>206</v>
      </c>
      <c r="C94" s="301"/>
      <c r="D94" s="273">
        <v>1997</v>
      </c>
      <c r="E94" s="273" t="s">
        <v>3</v>
      </c>
      <c r="F94" s="273" t="s">
        <v>202</v>
      </c>
      <c r="G94" s="273" t="s">
        <v>356</v>
      </c>
      <c r="H94" s="302">
        <v>80</v>
      </c>
      <c r="I94" s="162"/>
      <c r="J94" s="162"/>
      <c r="K94" s="163"/>
      <c r="L94" s="303" t="s">
        <v>203</v>
      </c>
      <c r="M94" s="276"/>
    </row>
    <row r="95" spans="1:13" ht="15">
      <c r="A95" s="285" t="s">
        <v>290</v>
      </c>
      <c r="B95" s="300" t="s">
        <v>207</v>
      </c>
      <c r="C95" s="301"/>
      <c r="D95" s="273">
        <v>1992</v>
      </c>
      <c r="E95" s="273" t="s">
        <v>4</v>
      </c>
      <c r="F95" s="273" t="s">
        <v>202</v>
      </c>
      <c r="G95" s="273" t="s">
        <v>356</v>
      </c>
      <c r="H95" s="302">
        <v>80</v>
      </c>
      <c r="I95" s="162"/>
      <c r="J95" s="162"/>
      <c r="K95" s="163"/>
      <c r="L95" s="303" t="s">
        <v>208</v>
      </c>
      <c r="M95" s="276"/>
    </row>
    <row r="96" spans="1:13" ht="15">
      <c r="A96" s="285" t="s">
        <v>254</v>
      </c>
      <c r="B96" s="300" t="s">
        <v>209</v>
      </c>
      <c r="C96" s="301"/>
      <c r="D96" s="273">
        <v>2002</v>
      </c>
      <c r="E96" s="273" t="s">
        <v>4</v>
      </c>
      <c r="F96" s="273" t="s">
        <v>202</v>
      </c>
      <c r="G96" s="273" t="s">
        <v>356</v>
      </c>
      <c r="H96" s="302">
        <v>50</v>
      </c>
      <c r="I96" s="162"/>
      <c r="J96" s="162"/>
      <c r="K96" s="163"/>
      <c r="L96" s="303" t="s">
        <v>208</v>
      </c>
      <c r="M96" s="276"/>
    </row>
    <row r="97" spans="1:13" ht="15">
      <c r="A97" s="285" t="s">
        <v>264</v>
      </c>
      <c r="B97" s="300" t="s">
        <v>209</v>
      </c>
      <c r="C97" s="301"/>
      <c r="D97" s="273">
        <v>2002</v>
      </c>
      <c r="E97" s="273" t="s">
        <v>4</v>
      </c>
      <c r="F97" s="273" t="s">
        <v>202</v>
      </c>
      <c r="G97" s="273" t="s">
        <v>356</v>
      </c>
      <c r="H97" s="302">
        <v>151.5</v>
      </c>
      <c r="I97" s="162"/>
      <c r="J97" s="162"/>
      <c r="K97" s="163"/>
      <c r="L97" s="303" t="s">
        <v>208</v>
      </c>
      <c r="M97" s="276"/>
    </row>
    <row r="98" spans="1:13" ht="15">
      <c r="A98" s="285" t="s">
        <v>287</v>
      </c>
      <c r="B98" s="300" t="s">
        <v>210</v>
      </c>
      <c r="C98" s="301"/>
      <c r="D98" s="273">
        <v>2003</v>
      </c>
      <c r="E98" s="273" t="s">
        <v>4</v>
      </c>
      <c r="F98" s="273" t="s">
        <v>202</v>
      </c>
      <c r="G98" s="273" t="s">
        <v>356</v>
      </c>
      <c r="H98" s="302">
        <v>45</v>
      </c>
      <c r="I98" s="162"/>
      <c r="J98" s="162"/>
      <c r="K98" s="163"/>
      <c r="L98" s="303" t="s">
        <v>208</v>
      </c>
      <c r="M98" s="276"/>
    </row>
    <row r="99" spans="1:13" ht="15">
      <c r="A99" s="285" t="s">
        <v>321</v>
      </c>
      <c r="B99" s="300" t="s">
        <v>349</v>
      </c>
      <c r="C99" s="301"/>
      <c r="D99" s="273">
        <v>2002</v>
      </c>
      <c r="E99" s="273" t="s">
        <v>4</v>
      </c>
      <c r="F99" s="273" t="s">
        <v>202</v>
      </c>
      <c r="G99" s="273" t="s">
        <v>316</v>
      </c>
      <c r="H99" s="302">
        <v>175</v>
      </c>
      <c r="I99" s="162"/>
      <c r="J99" s="162"/>
      <c r="K99" s="163"/>
      <c r="L99" s="303" t="s">
        <v>355</v>
      </c>
      <c r="M99" s="276"/>
    </row>
    <row r="100" spans="1:13" ht="15">
      <c r="A100" s="285" t="s">
        <v>321</v>
      </c>
      <c r="B100" s="300" t="s">
        <v>350</v>
      </c>
      <c r="C100" s="301"/>
      <c r="D100" s="273">
        <v>2001</v>
      </c>
      <c r="E100" s="273" t="s">
        <v>5</v>
      </c>
      <c r="F100" s="273" t="s">
        <v>202</v>
      </c>
      <c r="G100" s="273" t="s">
        <v>356</v>
      </c>
      <c r="H100" s="302">
        <v>145</v>
      </c>
      <c r="I100" s="162"/>
      <c r="J100" s="162"/>
      <c r="K100" s="163"/>
      <c r="L100" s="303" t="s">
        <v>208</v>
      </c>
      <c r="M100" s="276"/>
    </row>
    <row r="101" spans="1:13" ht="15">
      <c r="A101" s="285" t="s">
        <v>257</v>
      </c>
      <c r="B101" s="300" t="s">
        <v>211</v>
      </c>
      <c r="C101" s="301"/>
      <c r="D101" s="273">
        <v>2002</v>
      </c>
      <c r="E101" s="273" t="s">
        <v>4</v>
      </c>
      <c r="F101" s="273" t="s">
        <v>202</v>
      </c>
      <c r="G101" s="273" t="s">
        <v>356</v>
      </c>
      <c r="H101" s="302">
        <v>52</v>
      </c>
      <c r="I101" s="162"/>
      <c r="J101" s="162"/>
      <c r="K101" s="163"/>
      <c r="L101" s="303" t="s">
        <v>208</v>
      </c>
      <c r="M101" s="276"/>
    </row>
    <row r="102" spans="1:13" ht="15">
      <c r="A102" s="285" t="s">
        <v>262</v>
      </c>
      <c r="B102" s="300" t="s">
        <v>351</v>
      </c>
      <c r="C102" s="301"/>
      <c r="D102" s="273">
        <v>2004</v>
      </c>
      <c r="E102" s="273" t="s">
        <v>5</v>
      </c>
      <c r="F102" s="273" t="s">
        <v>202</v>
      </c>
      <c r="G102" s="273" t="s">
        <v>348</v>
      </c>
      <c r="H102" s="302">
        <v>101</v>
      </c>
      <c r="I102" s="162"/>
      <c r="J102" s="162"/>
      <c r="K102" s="163"/>
      <c r="L102" t="s">
        <v>353</v>
      </c>
      <c r="M102" s="276"/>
    </row>
    <row r="103" spans="1:13" ht="15">
      <c r="A103" s="285" t="s">
        <v>321</v>
      </c>
      <c r="B103" s="300" t="s">
        <v>352</v>
      </c>
      <c r="C103" s="301"/>
      <c r="D103" s="273">
        <v>2004</v>
      </c>
      <c r="E103" s="273">
        <v>1</v>
      </c>
      <c r="F103" s="273" t="s">
        <v>202</v>
      </c>
      <c r="G103" s="273" t="s">
        <v>348</v>
      </c>
      <c r="H103" s="302">
        <v>95</v>
      </c>
      <c r="I103" s="162"/>
      <c r="J103" s="162"/>
      <c r="K103" s="163"/>
      <c r="L103" t="s">
        <v>354</v>
      </c>
      <c r="M103" s="276"/>
    </row>
    <row r="104" spans="1:13" ht="15">
      <c r="A104" s="285" t="s">
        <v>285</v>
      </c>
      <c r="B104" s="300" t="s">
        <v>206</v>
      </c>
      <c r="C104" s="301"/>
      <c r="D104" s="273">
        <v>1997</v>
      </c>
      <c r="E104" s="273" t="s">
        <v>3</v>
      </c>
      <c r="F104" s="273" t="s">
        <v>202</v>
      </c>
      <c r="G104" s="273" t="s">
        <v>356</v>
      </c>
      <c r="H104" s="302"/>
      <c r="I104" s="162"/>
      <c r="J104" s="162"/>
      <c r="K104" s="163"/>
      <c r="L104" s="303" t="s">
        <v>203</v>
      </c>
      <c r="M104" s="276"/>
    </row>
    <row r="105" spans="1:13" ht="15">
      <c r="A105" s="285" t="s">
        <v>285</v>
      </c>
      <c r="B105" s="300" t="s">
        <v>207</v>
      </c>
      <c r="C105" s="301"/>
      <c r="D105" s="273">
        <v>1992</v>
      </c>
      <c r="E105" s="273" t="s">
        <v>4</v>
      </c>
      <c r="F105" s="273" t="s">
        <v>202</v>
      </c>
      <c r="G105" s="273" t="s">
        <v>356</v>
      </c>
      <c r="H105" s="302"/>
      <c r="I105" s="162"/>
      <c r="J105" s="162"/>
      <c r="K105" s="163"/>
      <c r="L105" s="303" t="s">
        <v>208</v>
      </c>
      <c r="M105" s="276"/>
    </row>
    <row r="106" spans="1:13" ht="15">
      <c r="A106" s="285" t="s">
        <v>285</v>
      </c>
      <c r="B106" s="300" t="s">
        <v>349</v>
      </c>
      <c r="C106" s="301"/>
      <c r="D106" s="273">
        <v>2002</v>
      </c>
      <c r="E106" s="273" t="s">
        <v>4</v>
      </c>
      <c r="F106" s="273" t="s">
        <v>202</v>
      </c>
      <c r="G106" s="273" t="s">
        <v>316</v>
      </c>
      <c r="H106" s="302"/>
      <c r="I106" s="162"/>
      <c r="J106" s="162"/>
      <c r="K106" s="163"/>
      <c r="L106" s="303" t="s">
        <v>355</v>
      </c>
      <c r="M106" s="276"/>
    </row>
    <row r="107" spans="1:13" ht="15">
      <c r="A107" s="285" t="s">
        <v>286</v>
      </c>
      <c r="B107" s="300" t="s">
        <v>219</v>
      </c>
      <c r="C107" s="301"/>
      <c r="D107" s="273">
        <v>1992</v>
      </c>
      <c r="E107" s="273" t="s">
        <v>4</v>
      </c>
      <c r="F107" s="273" t="s">
        <v>217</v>
      </c>
      <c r="G107" s="273"/>
      <c r="H107" s="302">
        <v>200</v>
      </c>
      <c r="I107" s="162"/>
      <c r="J107" s="162"/>
      <c r="K107" s="163"/>
      <c r="L107" s="303" t="s">
        <v>366</v>
      </c>
      <c r="M107" s="276"/>
    </row>
    <row r="108" spans="1:13" ht="15">
      <c r="A108" s="285" t="s">
        <v>290</v>
      </c>
      <c r="B108" s="300" t="s">
        <v>358</v>
      </c>
      <c r="C108" s="301"/>
      <c r="D108" s="273">
        <v>2003</v>
      </c>
      <c r="E108" s="273" t="s">
        <v>5</v>
      </c>
      <c r="F108" s="273" t="s">
        <v>217</v>
      </c>
      <c r="G108" s="273"/>
      <c r="H108" s="302">
        <v>45</v>
      </c>
      <c r="I108" s="162"/>
      <c r="J108" s="162"/>
      <c r="K108" s="163"/>
      <c r="L108" s="303" t="s">
        <v>367</v>
      </c>
      <c r="M108" s="276"/>
    </row>
    <row r="109" spans="1:13" ht="15">
      <c r="A109" s="285" t="s">
        <v>292</v>
      </c>
      <c r="B109" s="300" t="s">
        <v>359</v>
      </c>
      <c r="C109" s="301"/>
      <c r="D109" s="273">
        <v>1987</v>
      </c>
      <c r="E109" s="273" t="s">
        <v>5</v>
      </c>
      <c r="F109" s="273" t="s">
        <v>217</v>
      </c>
      <c r="G109" s="273"/>
      <c r="H109" s="302"/>
      <c r="I109" s="162"/>
      <c r="J109" s="162"/>
      <c r="K109" s="163"/>
      <c r="L109" s="303" t="s">
        <v>266</v>
      </c>
      <c r="M109" s="276"/>
    </row>
    <row r="110" spans="1:13" ht="15">
      <c r="A110" s="285" t="s">
        <v>258</v>
      </c>
      <c r="B110" s="300" t="s">
        <v>218</v>
      </c>
      <c r="C110" s="301"/>
      <c r="D110" s="273">
        <v>1998</v>
      </c>
      <c r="E110" s="273" t="s">
        <v>5</v>
      </c>
      <c r="F110" s="273" t="s">
        <v>217</v>
      </c>
      <c r="G110" s="273"/>
      <c r="H110" s="302">
        <v>62</v>
      </c>
      <c r="I110" s="162"/>
      <c r="J110" s="162"/>
      <c r="K110" s="163"/>
      <c r="L110" s="303" t="s">
        <v>366</v>
      </c>
      <c r="M110" s="276"/>
    </row>
    <row r="111" spans="1:13" ht="15">
      <c r="A111" s="285" t="s">
        <v>286</v>
      </c>
      <c r="B111" s="300" t="s">
        <v>360</v>
      </c>
      <c r="C111" s="301"/>
      <c r="D111" s="273">
        <v>2002</v>
      </c>
      <c r="E111" s="273" t="s">
        <v>5</v>
      </c>
      <c r="F111" s="273" t="s">
        <v>217</v>
      </c>
      <c r="G111" s="273"/>
      <c r="H111" s="302">
        <v>135</v>
      </c>
      <c r="I111" s="162"/>
      <c r="J111" s="162"/>
      <c r="K111" s="163"/>
      <c r="L111" s="303" t="s">
        <v>368</v>
      </c>
      <c r="M111" s="276"/>
    </row>
    <row r="112" spans="1:13" ht="15">
      <c r="A112" s="285" t="s">
        <v>260</v>
      </c>
      <c r="B112" s="300" t="s">
        <v>220</v>
      </c>
      <c r="C112" s="301"/>
      <c r="D112" s="273">
        <v>2003</v>
      </c>
      <c r="E112" s="273" t="s">
        <v>4</v>
      </c>
      <c r="F112" s="273" t="s">
        <v>217</v>
      </c>
      <c r="G112" s="273"/>
      <c r="H112" s="302">
        <v>50</v>
      </c>
      <c r="I112" s="162"/>
      <c r="J112" s="162"/>
      <c r="K112" s="163"/>
      <c r="L112" s="303" t="s">
        <v>369</v>
      </c>
      <c r="M112" s="276"/>
    </row>
    <row r="113" spans="1:13" ht="15">
      <c r="A113" s="285" t="s">
        <v>263</v>
      </c>
      <c r="B113" s="300" t="s">
        <v>361</v>
      </c>
      <c r="C113" s="301"/>
      <c r="D113" s="273">
        <v>2001</v>
      </c>
      <c r="E113" s="273" t="s">
        <v>4</v>
      </c>
      <c r="F113" s="273" t="s">
        <v>217</v>
      </c>
      <c r="G113" s="273"/>
      <c r="H113" s="302">
        <v>181</v>
      </c>
      <c r="I113" s="162"/>
      <c r="J113" s="162"/>
      <c r="K113" s="163"/>
      <c r="L113" s="303" t="s">
        <v>369</v>
      </c>
      <c r="M113" s="276"/>
    </row>
    <row r="114" spans="1:13" ht="15">
      <c r="A114" s="285" t="s">
        <v>286</v>
      </c>
      <c r="B114" s="300" t="s">
        <v>362</v>
      </c>
      <c r="C114" s="301"/>
      <c r="D114" s="273">
        <v>1986</v>
      </c>
      <c r="E114" s="273" t="s">
        <v>5</v>
      </c>
      <c r="F114" s="273" t="s">
        <v>217</v>
      </c>
      <c r="G114" s="273"/>
      <c r="H114" s="302">
        <v>160</v>
      </c>
      <c r="I114" s="162"/>
      <c r="J114" s="162"/>
      <c r="K114" s="163"/>
      <c r="L114" s="303" t="s">
        <v>366</v>
      </c>
      <c r="M114" s="276"/>
    </row>
    <row r="115" spans="1:13" ht="15">
      <c r="A115" s="285" t="s">
        <v>264</v>
      </c>
      <c r="B115" s="300" t="s">
        <v>363</v>
      </c>
      <c r="C115" s="301"/>
      <c r="D115" s="273">
        <v>2007</v>
      </c>
      <c r="E115" s="273">
        <v>1</v>
      </c>
      <c r="F115" s="273" t="s">
        <v>217</v>
      </c>
      <c r="G115" s="273"/>
      <c r="H115" s="302">
        <v>85</v>
      </c>
      <c r="I115" s="162"/>
      <c r="J115" s="162"/>
      <c r="K115" s="163"/>
      <c r="L115" s="303" t="s">
        <v>366</v>
      </c>
      <c r="M115" s="276"/>
    </row>
    <row r="116" spans="1:13" ht="15">
      <c r="A116" s="285" t="s">
        <v>258</v>
      </c>
      <c r="B116" s="300" t="s">
        <v>364</v>
      </c>
      <c r="C116" s="301"/>
      <c r="D116" s="273">
        <v>2007</v>
      </c>
      <c r="E116" s="273">
        <v>1</v>
      </c>
      <c r="F116" s="273" t="s">
        <v>217</v>
      </c>
      <c r="G116" s="273"/>
      <c r="H116" s="302">
        <v>30</v>
      </c>
      <c r="I116" s="162"/>
      <c r="J116" s="162"/>
      <c r="K116" s="163"/>
      <c r="L116" s="303" t="s">
        <v>369</v>
      </c>
      <c r="M116" s="276"/>
    </row>
    <row r="117" spans="1:13" ht="15">
      <c r="A117" s="285" t="s">
        <v>265</v>
      </c>
      <c r="B117" s="300" t="s">
        <v>365</v>
      </c>
      <c r="C117" s="301"/>
      <c r="D117" s="273">
        <v>1981</v>
      </c>
      <c r="E117" s="273">
        <v>1</v>
      </c>
      <c r="F117" s="273" t="s">
        <v>217</v>
      </c>
      <c r="G117" s="273"/>
      <c r="H117" s="302">
        <v>83.5</v>
      </c>
      <c r="I117" s="162"/>
      <c r="J117" s="162"/>
      <c r="K117" s="163"/>
      <c r="L117" s="303" t="s">
        <v>366</v>
      </c>
      <c r="M117" s="276"/>
    </row>
    <row r="118" spans="1:13" ht="15">
      <c r="A118" s="285" t="s">
        <v>287</v>
      </c>
      <c r="B118" s="300" t="s">
        <v>370</v>
      </c>
      <c r="C118" s="301"/>
      <c r="D118" s="273">
        <v>2007</v>
      </c>
      <c r="E118" s="273">
        <v>1</v>
      </c>
      <c r="F118" s="273" t="s">
        <v>193</v>
      </c>
      <c r="G118" s="273" t="s">
        <v>430</v>
      </c>
      <c r="H118" s="302">
        <v>5</v>
      </c>
      <c r="I118" s="162"/>
      <c r="J118" s="162"/>
      <c r="K118" s="163"/>
      <c r="L118" s="303" t="s">
        <v>380</v>
      </c>
      <c r="M118" s="276"/>
    </row>
    <row r="119" spans="1:13" ht="15">
      <c r="A119" s="285" t="s">
        <v>263</v>
      </c>
      <c r="B119" s="300" t="s">
        <v>370</v>
      </c>
      <c r="C119" s="301"/>
      <c r="D119" s="273">
        <v>2007</v>
      </c>
      <c r="E119" s="273">
        <v>1</v>
      </c>
      <c r="F119" s="273" t="s">
        <v>193</v>
      </c>
      <c r="G119" s="273" t="s">
        <v>430</v>
      </c>
      <c r="H119" s="302">
        <v>15</v>
      </c>
      <c r="I119" s="162"/>
      <c r="J119" s="162"/>
      <c r="K119" s="163"/>
      <c r="L119" s="303" t="s">
        <v>380</v>
      </c>
      <c r="M119" s="276"/>
    </row>
    <row r="120" spans="1:13" ht="15">
      <c r="A120" s="285" t="s">
        <v>254</v>
      </c>
      <c r="B120" s="300" t="s">
        <v>221</v>
      </c>
      <c r="C120" s="301"/>
      <c r="D120" s="273">
        <v>2005</v>
      </c>
      <c r="E120" s="273" t="s">
        <v>5</v>
      </c>
      <c r="F120" s="273" t="s">
        <v>193</v>
      </c>
      <c r="G120" s="273" t="s">
        <v>430</v>
      </c>
      <c r="H120" s="302">
        <v>35</v>
      </c>
      <c r="I120" s="162"/>
      <c r="J120" s="162"/>
      <c r="K120" s="163"/>
      <c r="L120" s="303" t="s">
        <v>195</v>
      </c>
      <c r="M120" s="276"/>
    </row>
    <row r="121" spans="1:13" ht="15">
      <c r="A121" s="285" t="s">
        <v>264</v>
      </c>
      <c r="B121" s="300" t="s">
        <v>221</v>
      </c>
      <c r="C121" s="301"/>
      <c r="D121" s="273">
        <v>2005</v>
      </c>
      <c r="E121" s="273" t="s">
        <v>5</v>
      </c>
      <c r="F121" s="273" t="s">
        <v>193</v>
      </c>
      <c r="G121" s="273" t="s">
        <v>430</v>
      </c>
      <c r="H121" s="302">
        <v>105</v>
      </c>
      <c r="I121" s="162"/>
      <c r="J121" s="162"/>
      <c r="K121" s="163"/>
      <c r="L121" s="303" t="s">
        <v>195</v>
      </c>
      <c r="M121" s="276"/>
    </row>
    <row r="122" spans="1:13" ht="15">
      <c r="A122" s="285" t="s">
        <v>257</v>
      </c>
      <c r="B122" s="300" t="s">
        <v>194</v>
      </c>
      <c r="C122" s="301"/>
      <c r="D122" s="273">
        <v>2007</v>
      </c>
      <c r="E122" s="273" t="s">
        <v>5</v>
      </c>
      <c r="F122" s="273" t="s">
        <v>193</v>
      </c>
      <c r="G122" s="273" t="s">
        <v>430</v>
      </c>
      <c r="H122" s="302">
        <v>56</v>
      </c>
      <c r="I122" s="162"/>
      <c r="J122" s="162"/>
      <c r="K122" s="163"/>
      <c r="L122" s="303" t="s">
        <v>195</v>
      </c>
      <c r="M122" s="276"/>
    </row>
    <row r="123" spans="1:13" ht="15">
      <c r="A123" s="285" t="s">
        <v>321</v>
      </c>
      <c r="B123" s="300" t="s">
        <v>194</v>
      </c>
      <c r="C123" s="301"/>
      <c r="D123" s="273">
        <v>2007</v>
      </c>
      <c r="E123" s="273" t="s">
        <v>5</v>
      </c>
      <c r="F123" s="273" t="s">
        <v>193</v>
      </c>
      <c r="G123" s="273" t="s">
        <v>430</v>
      </c>
      <c r="H123" s="302">
        <v>125</v>
      </c>
      <c r="I123" s="162"/>
      <c r="J123" s="162"/>
      <c r="K123" s="163"/>
      <c r="L123" s="303" t="s">
        <v>195</v>
      </c>
      <c r="M123" s="276"/>
    </row>
    <row r="124" spans="1:13" ht="15">
      <c r="A124" s="285" t="s">
        <v>321</v>
      </c>
      <c r="B124" s="300" t="s">
        <v>371</v>
      </c>
      <c r="C124" s="301"/>
      <c r="D124" s="273">
        <v>1989</v>
      </c>
      <c r="E124" s="273" t="s">
        <v>3</v>
      </c>
      <c r="F124" s="273" t="s">
        <v>193</v>
      </c>
      <c r="G124" s="273" t="s">
        <v>430</v>
      </c>
      <c r="H124" s="302">
        <v>225</v>
      </c>
      <c r="I124" s="162"/>
      <c r="J124" s="162"/>
      <c r="K124" s="163"/>
      <c r="L124" s="303" t="s">
        <v>196</v>
      </c>
      <c r="M124" s="276"/>
    </row>
    <row r="125" spans="1:13" ht="15">
      <c r="A125" s="285" t="s">
        <v>289</v>
      </c>
      <c r="B125" s="300" t="s">
        <v>437</v>
      </c>
      <c r="C125" s="301"/>
      <c r="D125" s="273">
        <v>2003</v>
      </c>
      <c r="E125" s="273" t="s">
        <v>4</v>
      </c>
      <c r="F125" s="273" t="s">
        <v>193</v>
      </c>
      <c r="G125" s="273" t="s">
        <v>430</v>
      </c>
      <c r="H125" s="302">
        <v>47</v>
      </c>
      <c r="I125" s="162"/>
      <c r="J125" s="162"/>
      <c r="K125" s="163"/>
      <c r="L125" s="303" t="s">
        <v>195</v>
      </c>
      <c r="M125" s="276"/>
    </row>
    <row r="126" spans="1:13" ht="15">
      <c r="A126" s="285" t="s">
        <v>291</v>
      </c>
      <c r="B126" s="300" t="s">
        <v>436</v>
      </c>
      <c r="C126" s="301"/>
      <c r="D126" s="273">
        <v>2003</v>
      </c>
      <c r="E126" s="273" t="s">
        <v>4</v>
      </c>
      <c r="F126" s="273" t="s">
        <v>193</v>
      </c>
      <c r="G126" s="273" t="s">
        <v>430</v>
      </c>
      <c r="H126" s="302">
        <v>140</v>
      </c>
      <c r="I126" s="162"/>
      <c r="J126" s="162"/>
      <c r="K126" s="163"/>
      <c r="L126" s="303" t="s">
        <v>195</v>
      </c>
      <c r="M126" s="276"/>
    </row>
    <row r="127" spans="1:13" ht="15">
      <c r="A127" s="285" t="s">
        <v>289</v>
      </c>
      <c r="B127" s="300" t="s">
        <v>372</v>
      </c>
      <c r="C127" s="301"/>
      <c r="D127" s="273">
        <v>1990</v>
      </c>
      <c r="E127" s="273" t="s">
        <v>4</v>
      </c>
      <c r="F127" s="273" t="s">
        <v>193</v>
      </c>
      <c r="G127" s="273" t="s">
        <v>379</v>
      </c>
      <c r="H127" s="302">
        <v>60</v>
      </c>
      <c r="I127" s="162"/>
      <c r="J127" s="162"/>
      <c r="K127" s="163"/>
      <c r="L127" s="303" t="s">
        <v>196</v>
      </c>
      <c r="M127" s="276"/>
    </row>
    <row r="128" spans="1:13" ht="15">
      <c r="A128" s="285" t="s">
        <v>291</v>
      </c>
      <c r="B128" s="300" t="s">
        <v>372</v>
      </c>
      <c r="C128" s="301"/>
      <c r="D128" s="273">
        <v>1990</v>
      </c>
      <c r="E128" s="273" t="s">
        <v>4</v>
      </c>
      <c r="F128" s="273" t="s">
        <v>193</v>
      </c>
      <c r="G128" s="273" t="s">
        <v>379</v>
      </c>
      <c r="H128" s="302">
        <v>142</v>
      </c>
      <c r="I128" s="162"/>
      <c r="J128" s="162"/>
      <c r="K128" s="163"/>
      <c r="L128" s="303" t="s">
        <v>196</v>
      </c>
      <c r="M128" s="276"/>
    </row>
    <row r="129" spans="1:13" ht="15">
      <c r="A129" s="285" t="s">
        <v>258</v>
      </c>
      <c r="B129" s="300" t="s">
        <v>197</v>
      </c>
      <c r="C129" s="301"/>
      <c r="D129" s="273">
        <v>1988</v>
      </c>
      <c r="E129" s="273" t="s">
        <v>5</v>
      </c>
      <c r="F129" s="273" t="s">
        <v>193</v>
      </c>
      <c r="G129" s="273"/>
      <c r="H129" s="302">
        <v>52</v>
      </c>
      <c r="I129" s="162"/>
      <c r="J129" s="162"/>
      <c r="K129" s="163"/>
      <c r="L129" s="303" t="s">
        <v>196</v>
      </c>
      <c r="M129" s="276"/>
    </row>
    <row r="130" spans="1:13" ht="15">
      <c r="A130" s="285" t="s">
        <v>265</v>
      </c>
      <c r="B130" s="300" t="s">
        <v>197</v>
      </c>
      <c r="C130" s="301"/>
      <c r="D130" s="273">
        <v>1988</v>
      </c>
      <c r="E130" s="273" t="s">
        <v>5</v>
      </c>
      <c r="F130" s="273" t="s">
        <v>193</v>
      </c>
      <c r="G130" s="273"/>
      <c r="H130" s="302">
        <v>129</v>
      </c>
      <c r="I130" s="162"/>
      <c r="J130" s="162"/>
      <c r="K130" s="163"/>
      <c r="L130" s="303" t="s">
        <v>196</v>
      </c>
      <c r="M130" s="276"/>
    </row>
    <row r="131" spans="1:13" ht="15">
      <c r="A131" s="285" t="s">
        <v>341</v>
      </c>
      <c r="B131" s="300" t="s">
        <v>199</v>
      </c>
      <c r="C131" s="301"/>
      <c r="D131" s="273">
        <v>1978</v>
      </c>
      <c r="E131" s="273" t="s">
        <v>154</v>
      </c>
      <c r="F131" s="273" t="s">
        <v>193</v>
      </c>
      <c r="G131" s="273" t="s">
        <v>430</v>
      </c>
      <c r="H131" s="302">
        <v>75</v>
      </c>
      <c r="I131" s="162"/>
      <c r="J131" s="162"/>
      <c r="K131" s="163"/>
      <c r="L131" s="303" t="s">
        <v>196</v>
      </c>
      <c r="M131" s="276"/>
    </row>
    <row r="132" spans="1:13" ht="15">
      <c r="A132" s="285" t="s">
        <v>307</v>
      </c>
      <c r="B132" s="300" t="s">
        <v>199</v>
      </c>
      <c r="C132" s="301"/>
      <c r="D132" s="273">
        <v>1978</v>
      </c>
      <c r="E132" s="273" t="s">
        <v>154</v>
      </c>
      <c r="F132" s="273" t="s">
        <v>193</v>
      </c>
      <c r="G132" s="273" t="s">
        <v>430</v>
      </c>
      <c r="H132" s="302">
        <v>241</v>
      </c>
      <c r="I132" s="162"/>
      <c r="J132" s="162"/>
      <c r="K132" s="163"/>
      <c r="L132" s="303" t="s">
        <v>196</v>
      </c>
      <c r="M132" s="276"/>
    </row>
    <row r="133" spans="1:13" ht="15">
      <c r="A133" s="285" t="s">
        <v>290</v>
      </c>
      <c r="B133" s="300" t="s">
        <v>373</v>
      </c>
      <c r="C133" s="301"/>
      <c r="D133" s="273">
        <v>2003</v>
      </c>
      <c r="E133" s="273" t="s">
        <v>5</v>
      </c>
      <c r="F133" s="273" t="s">
        <v>193</v>
      </c>
      <c r="G133" s="273"/>
      <c r="H133" s="302">
        <v>58</v>
      </c>
      <c r="I133" s="162"/>
      <c r="J133" s="162"/>
      <c r="K133" s="163"/>
      <c r="L133" s="303" t="s">
        <v>381</v>
      </c>
      <c r="M133" s="276"/>
    </row>
    <row r="134" spans="1:13" ht="15">
      <c r="A134" s="285" t="s">
        <v>286</v>
      </c>
      <c r="B134" s="300" t="s">
        <v>373</v>
      </c>
      <c r="C134" s="301"/>
      <c r="D134" s="273">
        <v>2003</v>
      </c>
      <c r="E134" s="273" t="s">
        <v>5</v>
      </c>
      <c r="F134" s="273" t="s">
        <v>193</v>
      </c>
      <c r="G134" s="273"/>
      <c r="H134" s="302">
        <v>177.5</v>
      </c>
      <c r="I134" s="162"/>
      <c r="J134" s="162"/>
      <c r="K134" s="163"/>
      <c r="L134" s="303" t="s">
        <v>381</v>
      </c>
      <c r="M134" s="276"/>
    </row>
    <row r="135" spans="1:13" ht="15">
      <c r="A135" s="285" t="s">
        <v>290</v>
      </c>
      <c r="B135" s="300" t="s">
        <v>425</v>
      </c>
      <c r="C135" s="301"/>
      <c r="D135" s="273">
        <v>1975</v>
      </c>
      <c r="E135" s="273">
        <v>1</v>
      </c>
      <c r="F135" s="273" t="s">
        <v>193</v>
      </c>
      <c r="G135" s="273"/>
      <c r="H135" s="302">
        <v>45</v>
      </c>
      <c r="I135" s="162"/>
      <c r="J135" s="162"/>
      <c r="K135" s="163"/>
      <c r="L135" s="303" t="s">
        <v>198</v>
      </c>
      <c r="M135" s="276"/>
    </row>
    <row r="136" spans="1:13" ht="15">
      <c r="A136" s="285" t="s">
        <v>286</v>
      </c>
      <c r="B136" s="300" t="s">
        <v>425</v>
      </c>
      <c r="C136" s="301"/>
      <c r="D136" s="273">
        <v>1975</v>
      </c>
      <c r="E136" s="273">
        <v>1</v>
      </c>
      <c r="F136" s="273" t="s">
        <v>193</v>
      </c>
      <c r="G136" s="273"/>
      <c r="H136" s="302">
        <v>140</v>
      </c>
      <c r="I136" s="162"/>
      <c r="J136" s="162"/>
      <c r="K136" s="163"/>
      <c r="L136" s="303" t="s">
        <v>198</v>
      </c>
      <c r="M136" s="276"/>
    </row>
    <row r="137" spans="1:13" ht="15">
      <c r="A137" s="285" t="s">
        <v>300</v>
      </c>
      <c r="B137" s="300" t="s">
        <v>200</v>
      </c>
      <c r="C137" s="301"/>
      <c r="D137" s="273">
        <v>2007</v>
      </c>
      <c r="E137" s="273" t="s">
        <v>5</v>
      </c>
      <c r="F137" s="273" t="s">
        <v>193</v>
      </c>
      <c r="G137" s="273" t="s">
        <v>430</v>
      </c>
      <c r="H137" s="302">
        <v>43</v>
      </c>
      <c r="I137" s="162"/>
      <c r="J137" s="162"/>
      <c r="K137" s="163"/>
      <c r="L137" s="303" t="s">
        <v>195</v>
      </c>
      <c r="M137" s="276"/>
    </row>
    <row r="138" spans="1:13" ht="15">
      <c r="A138" s="285" t="s">
        <v>284</v>
      </c>
      <c r="B138" s="300" t="s">
        <v>200</v>
      </c>
      <c r="C138" s="301"/>
      <c r="D138" s="273">
        <v>2007</v>
      </c>
      <c r="E138" s="273" t="s">
        <v>5</v>
      </c>
      <c r="F138" s="273" t="s">
        <v>193</v>
      </c>
      <c r="G138" s="273" t="s">
        <v>430</v>
      </c>
      <c r="H138" s="302">
        <v>65</v>
      </c>
      <c r="I138" s="162"/>
      <c r="J138" s="162"/>
      <c r="K138" s="163"/>
      <c r="L138" s="303" t="s">
        <v>195</v>
      </c>
      <c r="M138" s="276"/>
    </row>
    <row r="139" spans="1:13" ht="15">
      <c r="A139" s="285" t="s">
        <v>300</v>
      </c>
      <c r="B139" s="300" t="s">
        <v>374</v>
      </c>
      <c r="C139" s="301"/>
      <c r="D139" s="273">
        <v>2003</v>
      </c>
      <c r="E139" s="273" t="s">
        <v>4</v>
      </c>
      <c r="F139" s="273" t="s">
        <v>193</v>
      </c>
      <c r="G139" s="273" t="s">
        <v>430</v>
      </c>
      <c r="H139" s="302">
        <v>10</v>
      </c>
      <c r="I139" s="162"/>
      <c r="J139" s="162"/>
      <c r="K139" s="163"/>
      <c r="L139" s="303" t="s">
        <v>195</v>
      </c>
      <c r="M139" s="276"/>
    </row>
    <row r="140" spans="1:13" ht="15">
      <c r="A140" s="285" t="s">
        <v>284</v>
      </c>
      <c r="B140" s="300" t="s">
        <v>374</v>
      </c>
      <c r="C140" s="301"/>
      <c r="D140" s="273">
        <v>2003</v>
      </c>
      <c r="E140" s="273" t="s">
        <v>4</v>
      </c>
      <c r="F140" s="273" t="s">
        <v>193</v>
      </c>
      <c r="G140" s="273" t="s">
        <v>430</v>
      </c>
      <c r="H140" s="302">
        <v>60</v>
      </c>
      <c r="I140" s="162"/>
      <c r="J140" s="162"/>
      <c r="K140" s="163"/>
      <c r="L140" s="303" t="s">
        <v>195</v>
      </c>
      <c r="M140" s="276"/>
    </row>
    <row r="141" spans="1:13" ht="15">
      <c r="A141" s="285" t="s">
        <v>322</v>
      </c>
      <c r="B141" s="300" t="s">
        <v>374</v>
      </c>
      <c r="C141" s="301"/>
      <c r="D141" s="273">
        <v>2003</v>
      </c>
      <c r="E141" s="273" t="s">
        <v>4</v>
      </c>
      <c r="F141" s="273" t="s">
        <v>193</v>
      </c>
      <c r="G141" s="273" t="s">
        <v>430</v>
      </c>
      <c r="H141" s="302"/>
      <c r="I141" s="162"/>
      <c r="J141" s="162"/>
      <c r="K141" s="163"/>
      <c r="L141" s="303" t="s">
        <v>195</v>
      </c>
      <c r="M141" s="276"/>
    </row>
    <row r="142" spans="1:13" ht="15">
      <c r="A142" s="285" t="s">
        <v>260</v>
      </c>
      <c r="B142" s="300" t="s">
        <v>375</v>
      </c>
      <c r="C142" s="301"/>
      <c r="D142" s="273">
        <v>2004</v>
      </c>
      <c r="E142" s="273" t="s">
        <v>4</v>
      </c>
      <c r="F142" s="273" t="s">
        <v>193</v>
      </c>
      <c r="G142" s="273" t="s">
        <v>430</v>
      </c>
      <c r="H142" s="302">
        <v>62</v>
      </c>
      <c r="I142" s="162"/>
      <c r="J142" s="162"/>
      <c r="K142" s="163"/>
      <c r="L142" s="303" t="s">
        <v>195</v>
      </c>
      <c r="M142" s="276"/>
    </row>
    <row r="143" spans="1:13" ht="15">
      <c r="A143" s="285" t="s">
        <v>262</v>
      </c>
      <c r="B143" s="300" t="s">
        <v>375</v>
      </c>
      <c r="C143" s="301"/>
      <c r="D143" s="273">
        <v>2004</v>
      </c>
      <c r="E143" s="273" t="s">
        <v>4</v>
      </c>
      <c r="F143" s="273" t="s">
        <v>193</v>
      </c>
      <c r="G143" s="273" t="s">
        <v>430</v>
      </c>
      <c r="H143" s="302">
        <v>142</v>
      </c>
      <c r="I143" s="162"/>
      <c r="J143" s="162"/>
      <c r="K143" s="163"/>
      <c r="L143" s="303" t="s">
        <v>195</v>
      </c>
      <c r="M143" s="276"/>
    </row>
    <row r="144" spans="1:13" ht="15">
      <c r="A144" s="285" t="s">
        <v>325</v>
      </c>
      <c r="B144" s="300" t="s">
        <v>376</v>
      </c>
      <c r="C144" s="301"/>
      <c r="D144" s="273">
        <v>1984</v>
      </c>
      <c r="E144" s="273" t="s">
        <v>3</v>
      </c>
      <c r="F144" s="273" t="s">
        <v>193</v>
      </c>
      <c r="G144" s="273" t="s">
        <v>430</v>
      </c>
      <c r="H144" s="302">
        <v>208</v>
      </c>
      <c r="I144" s="162"/>
      <c r="J144" s="162"/>
      <c r="K144" s="163"/>
      <c r="L144" s="303" t="s">
        <v>196</v>
      </c>
      <c r="M144" s="276"/>
    </row>
    <row r="145" spans="1:13" ht="15">
      <c r="A145" s="285" t="s">
        <v>322</v>
      </c>
      <c r="B145" s="300" t="s">
        <v>376</v>
      </c>
      <c r="C145" s="301"/>
      <c r="D145" s="273">
        <v>1984</v>
      </c>
      <c r="E145" s="273" t="s">
        <v>3</v>
      </c>
      <c r="F145" s="273" t="s">
        <v>193</v>
      </c>
      <c r="G145" s="273" t="s">
        <v>430</v>
      </c>
      <c r="H145" s="302"/>
      <c r="I145" s="162"/>
      <c r="J145" s="162"/>
      <c r="K145" s="163"/>
      <c r="L145" s="303" t="s">
        <v>196</v>
      </c>
      <c r="M145" s="276"/>
    </row>
    <row r="146" spans="1:13" ht="15">
      <c r="A146" s="285" t="s">
        <v>301</v>
      </c>
      <c r="B146" s="300" t="s">
        <v>377</v>
      </c>
      <c r="C146" s="301"/>
      <c r="D146" s="273">
        <v>2004</v>
      </c>
      <c r="E146" s="273" t="s">
        <v>5</v>
      </c>
      <c r="F146" s="273" t="s">
        <v>193</v>
      </c>
      <c r="G146" s="273" t="s">
        <v>379</v>
      </c>
      <c r="H146" s="302">
        <v>45</v>
      </c>
      <c r="I146" s="162"/>
      <c r="J146" s="162"/>
      <c r="K146" s="163"/>
      <c r="L146" s="303" t="s">
        <v>261</v>
      </c>
      <c r="M146" s="276"/>
    </row>
    <row r="147" spans="1:13" ht="15">
      <c r="A147" s="285" t="s">
        <v>325</v>
      </c>
      <c r="B147" s="300" t="s">
        <v>377</v>
      </c>
      <c r="C147" s="301"/>
      <c r="D147" s="273">
        <v>2004</v>
      </c>
      <c r="E147" s="273" t="s">
        <v>5</v>
      </c>
      <c r="F147" s="273" t="s">
        <v>193</v>
      </c>
      <c r="G147" s="273" t="s">
        <v>379</v>
      </c>
      <c r="H147" s="302">
        <v>90</v>
      </c>
      <c r="I147" s="162"/>
      <c r="J147" s="162"/>
      <c r="K147" s="163"/>
      <c r="L147" s="303" t="s">
        <v>261</v>
      </c>
      <c r="M147" s="276"/>
    </row>
    <row r="148" spans="1:13" ht="15">
      <c r="A148" s="285" t="s">
        <v>288</v>
      </c>
      <c r="B148" s="300" t="s">
        <v>378</v>
      </c>
      <c r="C148" s="301"/>
      <c r="D148" s="273">
        <v>1999</v>
      </c>
      <c r="E148" s="273" t="s">
        <v>3</v>
      </c>
      <c r="F148" s="273" t="s">
        <v>193</v>
      </c>
      <c r="G148" s="273" t="s">
        <v>430</v>
      </c>
      <c r="H148" s="302">
        <v>75</v>
      </c>
      <c r="I148" s="162"/>
      <c r="J148" s="162"/>
      <c r="K148" s="163"/>
      <c r="L148" s="303" t="s">
        <v>196</v>
      </c>
      <c r="M148" s="276"/>
    </row>
    <row r="149" spans="1:13" ht="15">
      <c r="A149" s="285" t="s">
        <v>357</v>
      </c>
      <c r="B149" s="300" t="s">
        <v>378</v>
      </c>
      <c r="C149" s="301"/>
      <c r="D149" s="273">
        <v>1999</v>
      </c>
      <c r="E149" s="273" t="s">
        <v>3</v>
      </c>
      <c r="F149" s="273" t="s">
        <v>193</v>
      </c>
      <c r="G149" s="273" t="s">
        <v>430</v>
      </c>
      <c r="H149" s="302">
        <v>208</v>
      </c>
      <c r="I149" s="162"/>
      <c r="J149" s="162"/>
      <c r="K149" s="163"/>
      <c r="L149" s="303" t="s">
        <v>196</v>
      </c>
      <c r="M149" s="276"/>
    </row>
    <row r="150" spans="1:13" ht="15">
      <c r="A150" s="285" t="s">
        <v>289</v>
      </c>
      <c r="B150" s="300" t="s">
        <v>388</v>
      </c>
      <c r="C150" s="301"/>
      <c r="D150" s="273">
        <v>2002</v>
      </c>
      <c r="E150" s="273" t="s">
        <v>5</v>
      </c>
      <c r="F150" s="273" t="s">
        <v>415</v>
      </c>
      <c r="G150" s="273"/>
      <c r="H150" s="302">
        <v>55</v>
      </c>
      <c r="I150" s="162"/>
      <c r="J150" s="162"/>
      <c r="K150" s="163"/>
      <c r="L150" s="303" t="s">
        <v>213</v>
      </c>
      <c r="M150" s="276"/>
    </row>
    <row r="151" spans="1:13" ht="15">
      <c r="A151" s="285" t="s">
        <v>291</v>
      </c>
      <c r="B151" s="300" t="s">
        <v>389</v>
      </c>
      <c r="C151" s="301"/>
      <c r="D151" s="273">
        <v>1992</v>
      </c>
      <c r="E151" s="273" t="s">
        <v>3</v>
      </c>
      <c r="F151" s="273" t="s">
        <v>415</v>
      </c>
      <c r="G151" s="273"/>
      <c r="H151" s="302">
        <v>225</v>
      </c>
      <c r="I151" s="162"/>
      <c r="J151" s="162"/>
      <c r="K151" s="163"/>
      <c r="L151" s="303" t="s">
        <v>382</v>
      </c>
      <c r="M151" s="276"/>
    </row>
    <row r="152" spans="1:13" ht="15">
      <c r="A152" s="285" t="s">
        <v>258</v>
      </c>
      <c r="B152" s="300" t="s">
        <v>390</v>
      </c>
      <c r="C152" s="301"/>
      <c r="D152" s="273">
        <v>1989</v>
      </c>
      <c r="E152" s="273" t="s">
        <v>4</v>
      </c>
      <c r="F152" s="273" t="s">
        <v>415</v>
      </c>
      <c r="G152" s="273"/>
      <c r="H152" s="302">
        <v>60</v>
      </c>
      <c r="I152" s="162"/>
      <c r="J152" s="162"/>
      <c r="K152" s="163"/>
      <c r="L152" s="303" t="s">
        <v>383</v>
      </c>
      <c r="M152" s="276"/>
    </row>
    <row r="153" spans="1:13" ht="15">
      <c r="A153" s="285" t="s">
        <v>265</v>
      </c>
      <c r="B153" s="300" t="s">
        <v>390</v>
      </c>
      <c r="C153" s="301"/>
      <c r="D153" s="273">
        <v>1989</v>
      </c>
      <c r="E153" s="273" t="s">
        <v>4</v>
      </c>
      <c r="F153" s="273" t="s">
        <v>415</v>
      </c>
      <c r="G153" s="273"/>
      <c r="H153" s="302">
        <v>196</v>
      </c>
      <c r="I153" s="162"/>
      <c r="J153" s="162"/>
      <c r="K153" s="163"/>
      <c r="L153" s="303" t="s">
        <v>383</v>
      </c>
      <c r="M153" s="276"/>
    </row>
    <row r="154" spans="1:13" ht="15">
      <c r="A154" s="285" t="s">
        <v>321</v>
      </c>
      <c r="B154" s="300" t="s">
        <v>391</v>
      </c>
      <c r="C154" s="301"/>
      <c r="D154" s="273">
        <v>2002</v>
      </c>
      <c r="E154" s="273" t="s">
        <v>5</v>
      </c>
      <c r="F154" s="273" t="s">
        <v>415</v>
      </c>
      <c r="G154" s="273"/>
      <c r="H154" s="302">
        <v>120</v>
      </c>
      <c r="I154" s="162"/>
      <c r="J154" s="162"/>
      <c r="K154" s="163"/>
      <c r="L154" s="303" t="s">
        <v>384</v>
      </c>
      <c r="M154" s="276"/>
    </row>
    <row r="155" spans="1:13" ht="15">
      <c r="A155" s="285" t="s">
        <v>291</v>
      </c>
      <c r="B155" s="300" t="s">
        <v>392</v>
      </c>
      <c r="C155" s="301"/>
      <c r="D155" s="273">
        <v>2002</v>
      </c>
      <c r="E155" s="273">
        <v>1</v>
      </c>
      <c r="F155" s="273" t="s">
        <v>415</v>
      </c>
      <c r="G155" s="273"/>
      <c r="H155" s="302">
        <v>110</v>
      </c>
      <c r="I155" s="162"/>
      <c r="J155" s="162"/>
      <c r="K155" s="163"/>
      <c r="L155" s="303" t="s">
        <v>384</v>
      </c>
      <c r="M155" s="276"/>
    </row>
    <row r="156" spans="1:13" ht="15">
      <c r="A156" s="285" t="s">
        <v>263</v>
      </c>
      <c r="B156" s="300" t="s">
        <v>393</v>
      </c>
      <c r="C156" s="301"/>
      <c r="D156" s="273">
        <v>2001</v>
      </c>
      <c r="E156" s="273">
        <v>1</v>
      </c>
      <c r="F156" s="273" t="s">
        <v>415</v>
      </c>
      <c r="G156" s="273"/>
      <c r="H156" s="302">
        <v>65</v>
      </c>
      <c r="I156" s="162"/>
      <c r="J156" s="162"/>
      <c r="K156" s="163"/>
      <c r="L156" s="303" t="s">
        <v>384</v>
      </c>
      <c r="M156" s="276"/>
    </row>
    <row r="157" spans="1:13" ht="15">
      <c r="A157" s="285" t="s">
        <v>292</v>
      </c>
      <c r="B157" s="300" t="s">
        <v>394</v>
      </c>
      <c r="C157" s="301"/>
      <c r="D157" s="273">
        <v>1976</v>
      </c>
      <c r="E157" s="273">
        <v>1</v>
      </c>
      <c r="F157" s="273" t="s">
        <v>415</v>
      </c>
      <c r="G157" s="273"/>
      <c r="H157" s="302"/>
      <c r="I157" s="162"/>
      <c r="J157" s="162"/>
      <c r="K157" s="163"/>
      <c r="L157" s="303" t="s">
        <v>215</v>
      </c>
      <c r="M157" s="276"/>
    </row>
    <row r="158" spans="1:13" ht="15">
      <c r="A158" s="285" t="s">
        <v>258</v>
      </c>
      <c r="B158" s="300" t="s">
        <v>395</v>
      </c>
      <c r="C158" s="301"/>
      <c r="D158" s="273">
        <v>1985</v>
      </c>
      <c r="E158" s="273">
        <v>1</v>
      </c>
      <c r="F158" s="273" t="s">
        <v>415</v>
      </c>
      <c r="G158" s="273"/>
      <c r="H158" s="302">
        <v>40</v>
      </c>
      <c r="I158" s="162"/>
      <c r="J158" s="162"/>
      <c r="K158" s="163"/>
      <c r="L158" s="303" t="s">
        <v>385</v>
      </c>
      <c r="M158" s="276"/>
    </row>
    <row r="159" spans="1:13" ht="15">
      <c r="A159" s="285" t="s">
        <v>258</v>
      </c>
      <c r="B159" s="300" t="s">
        <v>396</v>
      </c>
      <c r="C159" s="301"/>
      <c r="D159" s="273">
        <v>2001</v>
      </c>
      <c r="E159" s="273" t="s">
        <v>5</v>
      </c>
      <c r="F159" s="273" t="s">
        <v>415</v>
      </c>
      <c r="G159" s="273"/>
      <c r="H159" s="302">
        <v>50</v>
      </c>
      <c r="I159" s="162"/>
      <c r="J159" s="162"/>
      <c r="K159" s="163"/>
      <c r="L159" s="303" t="s">
        <v>213</v>
      </c>
      <c r="M159" s="276"/>
    </row>
    <row r="160" spans="1:13" ht="15">
      <c r="A160" s="285" t="s">
        <v>286</v>
      </c>
      <c r="B160" s="300" t="s">
        <v>397</v>
      </c>
      <c r="C160" s="301"/>
      <c r="D160" s="273">
        <v>1993</v>
      </c>
      <c r="E160" s="273" t="s">
        <v>4</v>
      </c>
      <c r="F160" s="273" t="s">
        <v>415</v>
      </c>
      <c r="G160" s="273"/>
      <c r="H160" s="302">
        <v>220</v>
      </c>
      <c r="I160" s="162"/>
      <c r="J160" s="162"/>
      <c r="K160" s="163"/>
      <c r="L160" s="303" t="s">
        <v>416</v>
      </c>
      <c r="M160" s="276" t="s">
        <v>385</v>
      </c>
    </row>
    <row r="161" spans="1:13" ht="15">
      <c r="A161" s="285" t="s">
        <v>321</v>
      </c>
      <c r="B161" s="300" t="s">
        <v>398</v>
      </c>
      <c r="C161" s="301"/>
      <c r="D161" s="273">
        <v>2001</v>
      </c>
      <c r="E161" s="273" t="s">
        <v>5</v>
      </c>
      <c r="F161" s="273" t="s">
        <v>415</v>
      </c>
      <c r="G161" s="273"/>
      <c r="H161" s="302">
        <v>150</v>
      </c>
      <c r="I161" s="162"/>
      <c r="J161" s="162"/>
      <c r="K161" s="163"/>
      <c r="L161" s="303" t="s">
        <v>417</v>
      </c>
      <c r="M161" s="276"/>
    </row>
    <row r="162" spans="1:13" ht="15">
      <c r="A162" s="285" t="s">
        <v>284</v>
      </c>
      <c r="B162" s="300" t="s">
        <v>399</v>
      </c>
      <c r="C162" s="301"/>
      <c r="D162" s="273">
        <v>1981</v>
      </c>
      <c r="E162" s="273" t="s">
        <v>5</v>
      </c>
      <c r="F162" s="273" t="s">
        <v>415</v>
      </c>
      <c r="G162" s="273"/>
      <c r="H162" s="302">
        <v>120</v>
      </c>
      <c r="I162" s="162"/>
      <c r="J162" s="162"/>
      <c r="K162" s="163"/>
      <c r="L162" s="303" t="s">
        <v>418</v>
      </c>
      <c r="M162" s="276"/>
    </row>
    <row r="163" spans="1:13" ht="15">
      <c r="A163" s="285" t="s">
        <v>321</v>
      </c>
      <c r="B163" s="300" t="s">
        <v>400</v>
      </c>
      <c r="C163" s="301"/>
      <c r="D163" s="273">
        <v>1989</v>
      </c>
      <c r="E163" s="273" t="s">
        <v>5</v>
      </c>
      <c r="F163" s="273" t="s">
        <v>415</v>
      </c>
      <c r="G163" s="273"/>
      <c r="H163" s="302">
        <v>125</v>
      </c>
      <c r="I163" s="162"/>
      <c r="J163" s="162"/>
      <c r="K163" s="163"/>
      <c r="L163" s="303" t="s">
        <v>384</v>
      </c>
      <c r="M163" s="276"/>
    </row>
    <row r="164" spans="1:13" ht="15">
      <c r="A164" s="285" t="s">
        <v>307</v>
      </c>
      <c r="B164" s="300" t="s">
        <v>401</v>
      </c>
      <c r="C164" s="301"/>
      <c r="D164" s="273">
        <v>1997</v>
      </c>
      <c r="E164" s="273" t="s">
        <v>4</v>
      </c>
      <c r="F164" s="273" t="s">
        <v>415</v>
      </c>
      <c r="G164" s="273"/>
      <c r="H164" s="302">
        <v>210</v>
      </c>
      <c r="I164" s="162"/>
      <c r="J164" s="162"/>
      <c r="K164" s="163"/>
      <c r="L164" s="303" t="s">
        <v>419</v>
      </c>
      <c r="M164" s="276"/>
    </row>
    <row r="165" spans="1:13" ht="15">
      <c r="A165" s="285" t="s">
        <v>264</v>
      </c>
      <c r="B165" s="300" t="s">
        <v>402</v>
      </c>
      <c r="C165" s="301"/>
      <c r="D165" s="273">
        <v>2004</v>
      </c>
      <c r="E165" s="273" t="s">
        <v>5</v>
      </c>
      <c r="F165" s="273" t="s">
        <v>415</v>
      </c>
      <c r="G165" s="273"/>
      <c r="H165" s="302">
        <v>115</v>
      </c>
      <c r="I165" s="162"/>
      <c r="J165" s="162"/>
      <c r="K165" s="163"/>
      <c r="L165" s="303" t="s">
        <v>196</v>
      </c>
      <c r="M165" s="276"/>
    </row>
    <row r="166" spans="1:13" ht="15">
      <c r="A166" s="285" t="s">
        <v>288</v>
      </c>
      <c r="B166" s="300" t="s">
        <v>403</v>
      </c>
      <c r="C166" s="301"/>
      <c r="D166" s="273">
        <v>2006</v>
      </c>
      <c r="E166" s="273" t="s">
        <v>5</v>
      </c>
      <c r="F166" s="273" t="s">
        <v>415</v>
      </c>
      <c r="G166" s="273"/>
      <c r="H166" s="302">
        <v>45</v>
      </c>
      <c r="I166" s="162"/>
      <c r="J166" s="162"/>
      <c r="K166" s="163"/>
      <c r="L166" s="303" t="s">
        <v>422</v>
      </c>
      <c r="M166" s="276"/>
    </row>
    <row r="167" spans="1:13" ht="15">
      <c r="A167" s="285" t="s">
        <v>424</v>
      </c>
      <c r="B167" s="300" t="s">
        <v>403</v>
      </c>
      <c r="C167" s="301"/>
      <c r="D167" s="273">
        <v>2006</v>
      </c>
      <c r="E167" s="273" t="s">
        <v>5</v>
      </c>
      <c r="F167" s="273" t="s">
        <v>415</v>
      </c>
      <c r="G167" s="273"/>
      <c r="H167" s="302">
        <v>110</v>
      </c>
      <c r="I167" s="162"/>
      <c r="J167" s="162"/>
      <c r="K167" s="163"/>
      <c r="L167" s="303" t="s">
        <v>422</v>
      </c>
      <c r="M167" s="276"/>
    </row>
    <row r="168" spans="1:13" ht="15">
      <c r="A168" s="285" t="s">
        <v>263</v>
      </c>
      <c r="B168" s="300" t="s">
        <v>404</v>
      </c>
      <c r="C168" s="301"/>
      <c r="D168" s="273">
        <v>2003</v>
      </c>
      <c r="E168" s="273" t="s">
        <v>4</v>
      </c>
      <c r="F168" s="273" t="s">
        <v>415</v>
      </c>
      <c r="G168" s="273"/>
      <c r="H168" s="302">
        <v>164</v>
      </c>
      <c r="I168" s="162"/>
      <c r="J168" s="162"/>
      <c r="K168" s="163"/>
      <c r="L168" s="303" t="s">
        <v>420</v>
      </c>
      <c r="M168" s="276"/>
    </row>
    <row r="169" spans="1:13" ht="15">
      <c r="A169" s="285" t="s">
        <v>292</v>
      </c>
      <c r="B169" s="300" t="s">
        <v>405</v>
      </c>
      <c r="C169" s="301"/>
      <c r="D169" s="273">
        <v>1983</v>
      </c>
      <c r="E169" s="273">
        <v>2</v>
      </c>
      <c r="F169" s="273" t="s">
        <v>415</v>
      </c>
      <c r="G169" s="273"/>
      <c r="H169" s="302"/>
      <c r="I169" s="162"/>
      <c r="J169" s="162"/>
      <c r="K169" s="163"/>
      <c r="L169" s="303" t="s">
        <v>215</v>
      </c>
      <c r="M169" s="276"/>
    </row>
    <row r="170" spans="1:13" ht="15">
      <c r="A170" s="285" t="s">
        <v>257</v>
      </c>
      <c r="B170" s="300" t="s">
        <v>406</v>
      </c>
      <c r="C170" s="301"/>
      <c r="D170" s="273">
        <v>1997</v>
      </c>
      <c r="E170" s="273" t="s">
        <v>4</v>
      </c>
      <c r="F170" s="273" t="s">
        <v>415</v>
      </c>
      <c r="G170" s="273"/>
      <c r="H170" s="302">
        <v>70</v>
      </c>
      <c r="I170" s="162"/>
      <c r="J170" s="162"/>
      <c r="K170" s="163"/>
      <c r="L170" s="303" t="s">
        <v>382</v>
      </c>
      <c r="M170" s="276"/>
    </row>
    <row r="171" spans="1:13" ht="15">
      <c r="A171" s="285" t="s">
        <v>292</v>
      </c>
      <c r="B171" s="300" t="s">
        <v>216</v>
      </c>
      <c r="C171" s="301"/>
      <c r="D171" s="273">
        <v>2002</v>
      </c>
      <c r="E171" s="273" t="s">
        <v>5</v>
      </c>
      <c r="F171" s="273" t="s">
        <v>415</v>
      </c>
      <c r="G171" s="273"/>
      <c r="H171" s="302"/>
      <c r="I171" s="162"/>
      <c r="J171" s="162"/>
      <c r="K171" s="163"/>
      <c r="L171" s="303" t="s">
        <v>215</v>
      </c>
      <c r="M171" s="276"/>
    </row>
    <row r="172" spans="1:13" ht="15">
      <c r="A172" s="285" t="s">
        <v>262</v>
      </c>
      <c r="B172" s="300" t="s">
        <v>407</v>
      </c>
      <c r="C172" s="301"/>
      <c r="D172" s="273">
        <v>2003</v>
      </c>
      <c r="E172" s="273">
        <v>1</v>
      </c>
      <c r="F172" s="273" t="s">
        <v>415</v>
      </c>
      <c r="G172" s="273"/>
      <c r="H172" s="302">
        <v>90</v>
      </c>
      <c r="I172" s="162"/>
      <c r="J172" s="162"/>
      <c r="K172" s="163"/>
      <c r="L172" s="303" t="s">
        <v>386</v>
      </c>
      <c r="M172" s="276"/>
    </row>
    <row r="173" spans="1:13" ht="15">
      <c r="A173" s="285" t="s">
        <v>292</v>
      </c>
      <c r="B173" s="300" t="s">
        <v>408</v>
      </c>
      <c r="C173" s="301"/>
      <c r="D173" s="273">
        <v>2003</v>
      </c>
      <c r="E173" s="273" t="s">
        <v>5</v>
      </c>
      <c r="F173" s="273" t="s">
        <v>415</v>
      </c>
      <c r="G173" s="273"/>
      <c r="H173" s="302"/>
      <c r="I173" s="162"/>
      <c r="J173" s="162"/>
      <c r="K173" s="163"/>
      <c r="L173" s="303" t="s">
        <v>215</v>
      </c>
      <c r="M173" s="276"/>
    </row>
    <row r="174" spans="1:13" ht="15">
      <c r="A174" s="285" t="s">
        <v>262</v>
      </c>
      <c r="B174" s="300" t="s">
        <v>409</v>
      </c>
      <c r="C174" s="301"/>
      <c r="D174" s="273">
        <v>1980</v>
      </c>
      <c r="E174" s="273" t="s">
        <v>5</v>
      </c>
      <c r="F174" s="273" t="s">
        <v>415</v>
      </c>
      <c r="G174" s="273"/>
      <c r="H174" s="302">
        <v>115</v>
      </c>
      <c r="I174" s="162"/>
      <c r="J174" s="162"/>
      <c r="K174" s="163"/>
      <c r="L174" s="303" t="s">
        <v>383</v>
      </c>
      <c r="M174" s="276"/>
    </row>
    <row r="175" spans="1:13" ht="15">
      <c r="A175" s="285" t="s">
        <v>289</v>
      </c>
      <c r="B175" s="300" t="s">
        <v>410</v>
      </c>
      <c r="C175" s="301"/>
      <c r="D175" s="273">
        <v>1991</v>
      </c>
      <c r="E175" s="273" t="s">
        <v>5</v>
      </c>
      <c r="F175" s="273" t="s">
        <v>415</v>
      </c>
      <c r="G175" s="273"/>
      <c r="H175" s="302">
        <v>65</v>
      </c>
      <c r="I175" s="162"/>
      <c r="J175" s="162"/>
      <c r="K175" s="163"/>
      <c r="L175" s="303" t="s">
        <v>384</v>
      </c>
      <c r="M175" s="276"/>
    </row>
    <row r="176" spans="1:13" ht="15">
      <c r="A176" s="285" t="s">
        <v>307</v>
      </c>
      <c r="B176" s="300" t="s">
        <v>411</v>
      </c>
      <c r="C176" s="301"/>
      <c r="D176" s="273">
        <v>1992</v>
      </c>
      <c r="E176" s="273" t="s">
        <v>3</v>
      </c>
      <c r="F176" s="273" t="s">
        <v>415</v>
      </c>
      <c r="G176" s="273"/>
      <c r="H176" s="302">
        <v>245</v>
      </c>
      <c r="I176" s="162"/>
      <c r="J176" s="162"/>
      <c r="K176" s="163"/>
      <c r="L176" s="303" t="s">
        <v>421</v>
      </c>
      <c r="M176" s="276"/>
    </row>
    <row r="177" spans="1:13" ht="15">
      <c r="A177" s="285" t="s">
        <v>292</v>
      </c>
      <c r="B177" s="300" t="s">
        <v>214</v>
      </c>
      <c r="C177" s="301"/>
      <c r="D177" s="273">
        <v>2006</v>
      </c>
      <c r="E177" s="273" t="s">
        <v>5</v>
      </c>
      <c r="F177" s="273" t="s">
        <v>415</v>
      </c>
      <c r="G177" s="273"/>
      <c r="H177" s="302"/>
      <c r="I177" s="162"/>
      <c r="J177" s="162"/>
      <c r="K177" s="163"/>
      <c r="L177" s="303" t="s">
        <v>215</v>
      </c>
      <c r="M177" s="276"/>
    </row>
    <row r="178" spans="1:13" ht="15">
      <c r="A178" s="285" t="s">
        <v>262</v>
      </c>
      <c r="B178" s="300" t="s">
        <v>412</v>
      </c>
      <c r="C178" s="301"/>
      <c r="D178" s="273">
        <v>1989</v>
      </c>
      <c r="E178" s="273">
        <v>1</v>
      </c>
      <c r="F178" s="273" t="s">
        <v>415</v>
      </c>
      <c r="G178" s="273"/>
      <c r="H178" s="302">
        <v>50</v>
      </c>
      <c r="I178" s="162"/>
      <c r="J178" s="162"/>
      <c r="K178" s="163"/>
      <c r="L178" s="303" t="s">
        <v>387</v>
      </c>
      <c r="M178" s="276"/>
    </row>
    <row r="179" spans="1:13" ht="15">
      <c r="A179" s="285" t="s">
        <v>285</v>
      </c>
      <c r="B179" s="300" t="s">
        <v>413</v>
      </c>
      <c r="C179" s="301"/>
      <c r="D179" s="273">
        <v>1993</v>
      </c>
      <c r="E179" s="273" t="s">
        <v>4</v>
      </c>
      <c r="F179" s="273" t="s">
        <v>415</v>
      </c>
      <c r="G179" s="273"/>
      <c r="H179" s="302"/>
      <c r="I179" s="162"/>
      <c r="J179" s="162"/>
      <c r="K179" s="163"/>
      <c r="L179" s="303" t="s">
        <v>383</v>
      </c>
      <c r="M179" s="276"/>
    </row>
    <row r="180" spans="1:13" ht="15">
      <c r="A180" s="285" t="s">
        <v>288</v>
      </c>
      <c r="B180" s="300" t="s">
        <v>414</v>
      </c>
      <c r="C180" s="301"/>
      <c r="D180" s="273">
        <v>2000</v>
      </c>
      <c r="E180" s="273" t="s">
        <v>5</v>
      </c>
      <c r="F180" s="273" t="s">
        <v>415</v>
      </c>
      <c r="G180" s="273"/>
      <c r="H180" s="302">
        <v>15</v>
      </c>
      <c r="I180" s="162"/>
      <c r="J180" s="162"/>
      <c r="K180" s="163"/>
      <c r="L180" s="303" t="s">
        <v>423</v>
      </c>
      <c r="M180" s="276"/>
    </row>
    <row r="181" spans="1:13" ht="15">
      <c r="A181" s="285" t="s">
        <v>357</v>
      </c>
      <c r="B181" s="300" t="s">
        <v>414</v>
      </c>
      <c r="C181" s="301"/>
      <c r="D181" s="273">
        <v>2000</v>
      </c>
      <c r="E181" s="273" t="s">
        <v>5</v>
      </c>
      <c r="F181" s="273" t="s">
        <v>415</v>
      </c>
      <c r="G181" s="273"/>
      <c r="H181" s="302">
        <v>114</v>
      </c>
      <c r="I181" s="162"/>
      <c r="J181" s="162"/>
      <c r="K181" s="163"/>
      <c r="L181" s="303" t="s">
        <v>423</v>
      </c>
      <c r="M181" s="276"/>
    </row>
    <row r="182" spans="1:13" ht="15">
      <c r="A182" s="285" t="s">
        <v>292</v>
      </c>
      <c r="B182" s="300" t="s">
        <v>426</v>
      </c>
      <c r="C182" s="301"/>
      <c r="D182" s="273">
        <v>1979</v>
      </c>
      <c r="E182" s="273"/>
      <c r="F182" s="273" t="s">
        <v>427</v>
      </c>
      <c r="G182" s="273"/>
      <c r="H182" s="302"/>
      <c r="I182" s="162"/>
      <c r="J182" s="162"/>
      <c r="K182" s="163"/>
      <c r="L182" s="303" t="s">
        <v>215</v>
      </c>
      <c r="M182" s="276"/>
    </row>
    <row r="183" spans="1:13" ht="15">
      <c r="A183" s="285" t="s">
        <v>254</v>
      </c>
      <c r="B183" s="300" t="s">
        <v>428</v>
      </c>
      <c r="C183" s="301"/>
      <c r="D183" s="273">
        <v>1990</v>
      </c>
      <c r="E183" s="273" t="s">
        <v>4</v>
      </c>
      <c r="F183" s="273" t="s">
        <v>429</v>
      </c>
      <c r="G183" s="273"/>
      <c r="H183" s="302">
        <v>56</v>
      </c>
      <c r="I183" s="162"/>
      <c r="J183" s="162"/>
      <c r="K183" s="163"/>
      <c r="L183" s="303" t="s">
        <v>383</v>
      </c>
      <c r="M183" s="276"/>
    </row>
    <row r="184" spans="1:13" ht="15">
      <c r="A184" s="285"/>
      <c r="B184" s="300"/>
      <c r="C184" s="301"/>
      <c r="D184" s="273"/>
      <c r="E184" s="273"/>
      <c r="F184" s="273"/>
      <c r="G184" s="273"/>
      <c r="H184" s="302"/>
      <c r="I184" s="162"/>
      <c r="J184" s="162"/>
      <c r="K184" s="163"/>
      <c r="L184" s="303"/>
      <c r="M184" s="276"/>
    </row>
    <row r="185" spans="1:13" ht="15">
      <c r="A185" s="285"/>
      <c r="B185" s="300"/>
      <c r="C185" s="301"/>
      <c r="D185" s="273"/>
      <c r="E185" s="273"/>
      <c r="F185" s="273"/>
      <c r="G185" s="273"/>
      <c r="H185" s="302"/>
      <c r="I185" s="162"/>
      <c r="J185" s="162"/>
      <c r="K185" s="163"/>
      <c r="L185" s="303"/>
      <c r="M185" s="276"/>
    </row>
    <row r="186" spans="1:13" ht="15">
      <c r="A186" s="285"/>
      <c r="B186" s="300"/>
      <c r="C186" s="301"/>
      <c r="D186" s="273"/>
      <c r="E186" s="273"/>
      <c r="F186" s="273"/>
      <c r="G186" s="273"/>
      <c r="H186" s="302"/>
      <c r="I186" s="162"/>
      <c r="J186" s="162"/>
      <c r="K186" s="163"/>
      <c r="L186" s="303"/>
      <c r="M186" s="276"/>
    </row>
    <row r="187" spans="1:13" ht="15">
      <c r="A187" s="285"/>
      <c r="B187" s="300"/>
      <c r="C187" s="301"/>
      <c r="D187" s="273"/>
      <c r="E187" s="273"/>
      <c r="F187" s="273"/>
      <c r="G187" s="273"/>
      <c r="H187" s="302"/>
      <c r="I187" s="162"/>
      <c r="J187" s="162"/>
      <c r="K187" s="163"/>
      <c r="L187" s="303"/>
      <c r="M187" s="276"/>
    </row>
    <row r="188" spans="1:13" ht="15">
      <c r="A188" s="285"/>
      <c r="B188" s="300"/>
      <c r="C188" s="301"/>
      <c r="D188" s="273"/>
      <c r="E188" s="273"/>
      <c r="F188" s="273"/>
      <c r="G188" s="273"/>
      <c r="H188" s="302"/>
      <c r="I188" s="162"/>
      <c r="J188" s="162"/>
      <c r="K188" s="163"/>
      <c r="L188" s="303"/>
      <c r="M188" s="276"/>
    </row>
    <row r="189" spans="1:13" ht="15">
      <c r="A189" s="285"/>
      <c r="B189" s="300"/>
      <c r="C189" s="301"/>
      <c r="D189" s="273"/>
      <c r="E189" s="273"/>
      <c r="F189" s="273"/>
      <c r="G189" s="273"/>
      <c r="H189" s="302"/>
      <c r="I189" s="162"/>
      <c r="J189" s="162"/>
      <c r="K189" s="163"/>
      <c r="L189" s="303"/>
      <c r="M189" s="276"/>
    </row>
    <row r="190" spans="1:13" ht="15">
      <c r="A190" s="285"/>
      <c r="B190" s="300"/>
      <c r="C190" s="301"/>
      <c r="D190" s="273"/>
      <c r="E190" s="273"/>
      <c r="F190" s="273"/>
      <c r="G190" s="273"/>
      <c r="H190" s="302"/>
      <c r="I190" s="162"/>
      <c r="J190" s="162"/>
      <c r="K190" s="163"/>
      <c r="L190" s="303"/>
      <c r="M190" s="276"/>
    </row>
    <row r="191" spans="1:13" ht="15">
      <c r="A191" s="285"/>
      <c r="B191" s="300"/>
      <c r="C191" s="301"/>
      <c r="D191" s="273"/>
      <c r="E191" s="273"/>
      <c r="F191" s="273"/>
      <c r="G191" s="273"/>
      <c r="H191" s="302"/>
      <c r="I191" s="162"/>
      <c r="J191" s="162"/>
      <c r="K191" s="163"/>
      <c r="L191" s="303"/>
      <c r="M191" s="276"/>
    </row>
    <row r="192" spans="1:13" ht="15">
      <c r="A192" s="285"/>
      <c r="B192" s="300"/>
      <c r="C192" s="301"/>
      <c r="D192" s="273"/>
      <c r="E192" s="273"/>
      <c r="F192" s="273"/>
      <c r="G192" s="273"/>
      <c r="H192" s="302"/>
      <c r="I192" s="162"/>
      <c r="J192" s="162"/>
      <c r="K192" s="163"/>
      <c r="L192" s="303"/>
      <c r="M192" s="276"/>
    </row>
    <row r="193" spans="1:13" ht="15">
      <c r="A193" s="285"/>
      <c r="B193" s="300"/>
      <c r="C193" s="301"/>
      <c r="D193" s="273"/>
      <c r="E193" s="273"/>
      <c r="F193" s="273"/>
      <c r="G193" s="273"/>
      <c r="H193" s="302"/>
      <c r="I193" s="162"/>
      <c r="J193" s="162"/>
      <c r="K193" s="163"/>
      <c r="L193" s="303"/>
      <c r="M193" s="276"/>
    </row>
    <row r="194" spans="1:13" ht="15">
      <c r="A194" s="285"/>
      <c r="B194" s="300"/>
      <c r="C194" s="301"/>
      <c r="D194" s="273"/>
      <c r="E194" s="273"/>
      <c r="F194" s="273"/>
      <c r="G194" s="273"/>
      <c r="H194" s="302"/>
      <c r="I194" s="162"/>
      <c r="J194" s="162"/>
      <c r="K194" s="163"/>
      <c r="L194" s="303"/>
      <c r="M194" s="276"/>
    </row>
    <row r="195" spans="1:13" ht="15">
      <c r="A195" s="285"/>
      <c r="B195" s="300"/>
      <c r="C195" s="301"/>
      <c r="D195" s="273"/>
      <c r="E195" s="273"/>
      <c r="F195" s="273"/>
      <c r="G195" s="273"/>
      <c r="H195" s="302"/>
      <c r="I195" s="162"/>
      <c r="J195" s="162"/>
      <c r="K195" s="163"/>
      <c r="L195" s="303"/>
      <c r="M195" s="276"/>
    </row>
    <row r="196" spans="1:13" ht="15">
      <c r="A196" s="285"/>
      <c r="B196" s="300"/>
      <c r="C196" s="301"/>
      <c r="D196" s="273"/>
      <c r="E196" s="273"/>
      <c r="F196" s="273"/>
      <c r="G196" s="273"/>
      <c r="H196" s="302"/>
      <c r="I196" s="162"/>
      <c r="J196" s="162"/>
      <c r="K196" s="163"/>
      <c r="L196" s="303"/>
      <c r="M196" s="276"/>
    </row>
    <row r="197" spans="1:13" ht="15">
      <c r="A197" s="285"/>
      <c r="B197" s="300"/>
      <c r="C197" s="301"/>
      <c r="D197" s="273"/>
      <c r="E197" s="273"/>
      <c r="F197" s="273"/>
      <c r="G197" s="273"/>
      <c r="H197" s="302"/>
      <c r="I197" s="162"/>
      <c r="J197" s="162"/>
      <c r="K197" s="163"/>
      <c r="L197" s="303"/>
      <c r="M197" s="276"/>
    </row>
    <row r="198" spans="1:13" ht="15">
      <c r="A198" s="285"/>
      <c r="B198" s="300"/>
      <c r="C198" s="301"/>
      <c r="D198" s="273"/>
      <c r="E198" s="273"/>
      <c r="F198" s="273"/>
      <c r="G198" s="273"/>
      <c r="H198" s="302"/>
      <c r="I198" s="162"/>
      <c r="J198" s="162"/>
      <c r="K198" s="163"/>
      <c r="L198" s="303"/>
      <c r="M198" s="276"/>
    </row>
    <row r="199" spans="1:13" ht="15">
      <c r="A199" s="285"/>
      <c r="B199" s="300"/>
      <c r="C199" s="301"/>
      <c r="D199" s="273"/>
      <c r="E199" s="273"/>
      <c r="F199" s="273"/>
      <c r="G199" s="273"/>
      <c r="H199" s="302"/>
      <c r="I199" s="162"/>
      <c r="J199" s="162"/>
      <c r="K199" s="163"/>
      <c r="L199" s="303"/>
      <c r="M199" s="276"/>
    </row>
    <row r="200" spans="1:13" ht="15">
      <c r="A200" s="285"/>
      <c r="B200" s="300"/>
      <c r="C200" s="301"/>
      <c r="D200" s="273"/>
      <c r="E200" s="273"/>
      <c r="F200" s="273"/>
      <c r="G200" s="273"/>
      <c r="H200" s="302"/>
      <c r="I200" s="162"/>
      <c r="J200" s="162"/>
      <c r="K200" s="163"/>
      <c r="L200" s="303"/>
      <c r="M200" s="276"/>
    </row>
    <row r="201" spans="1:13" ht="15">
      <c r="A201" s="285"/>
      <c r="B201" s="300"/>
      <c r="C201" s="301"/>
      <c r="D201" s="273"/>
      <c r="E201" s="273"/>
      <c r="F201" s="273"/>
      <c r="G201" s="273"/>
      <c r="H201" s="302"/>
      <c r="I201" s="162"/>
      <c r="J201" s="162"/>
      <c r="K201" s="163"/>
      <c r="L201" s="303"/>
      <c r="M201" s="276"/>
    </row>
    <row r="202" spans="1:13" ht="15">
      <c r="A202" s="285"/>
      <c r="B202" s="300"/>
      <c r="C202" s="301"/>
      <c r="D202" s="273"/>
      <c r="E202" s="273"/>
      <c r="F202" s="273"/>
      <c r="G202" s="273"/>
      <c r="H202" s="302"/>
      <c r="I202" s="162"/>
      <c r="J202" s="162"/>
      <c r="K202" s="163"/>
      <c r="L202" s="303"/>
      <c r="M202" s="276"/>
    </row>
    <row r="203" spans="1:13" ht="15">
      <c r="A203" s="285"/>
      <c r="B203" s="300"/>
      <c r="C203" s="301"/>
      <c r="D203" s="273"/>
      <c r="E203" s="273"/>
      <c r="F203" s="273"/>
      <c r="G203" s="273"/>
      <c r="H203" s="302"/>
      <c r="I203" s="162"/>
      <c r="J203" s="162"/>
      <c r="K203" s="163"/>
      <c r="L203" s="303"/>
      <c r="M203" s="276"/>
    </row>
    <row r="204" spans="1:13" ht="15">
      <c r="A204" s="285"/>
      <c r="B204" s="300"/>
      <c r="C204" s="301"/>
      <c r="D204" s="273"/>
      <c r="E204" s="273"/>
      <c r="F204" s="273"/>
      <c r="G204" s="273"/>
      <c r="H204" s="302"/>
      <c r="I204" s="162"/>
      <c r="J204" s="162"/>
      <c r="K204" s="163"/>
      <c r="L204" s="303"/>
      <c r="M204" s="276"/>
    </row>
    <row r="205" spans="1:13" ht="15">
      <c r="A205" s="285"/>
      <c r="B205" s="300"/>
      <c r="C205" s="301"/>
      <c r="D205" s="273"/>
      <c r="E205" s="273"/>
      <c r="F205" s="273"/>
      <c r="G205" s="273"/>
      <c r="H205" s="302"/>
      <c r="I205" s="162"/>
      <c r="J205" s="162"/>
      <c r="K205" s="163"/>
      <c r="L205" s="303"/>
      <c r="M205" s="276"/>
    </row>
    <row r="206" spans="1:13" ht="15">
      <c r="A206" s="285"/>
      <c r="B206" s="300"/>
      <c r="C206" s="301"/>
      <c r="D206" s="273"/>
      <c r="E206" s="273"/>
      <c r="F206" s="273"/>
      <c r="G206" s="273"/>
      <c r="H206" s="302"/>
      <c r="I206" s="162"/>
      <c r="J206" s="162"/>
      <c r="K206" s="163"/>
      <c r="L206" s="303"/>
      <c r="M206" s="276"/>
    </row>
    <row r="207" spans="1:13" ht="15">
      <c r="A207" s="285"/>
      <c r="B207" s="300"/>
      <c r="C207" s="301"/>
      <c r="D207" s="273"/>
      <c r="E207" s="273"/>
      <c r="F207" s="273"/>
      <c r="G207" s="273"/>
      <c r="H207" s="302"/>
      <c r="I207" s="162"/>
      <c r="J207" s="162"/>
      <c r="K207" s="163"/>
      <c r="L207" s="303"/>
      <c r="M207" s="276"/>
    </row>
    <row r="208" spans="1:13" ht="15">
      <c r="A208" s="285"/>
      <c r="B208" s="300"/>
      <c r="C208" s="301"/>
      <c r="D208" s="273"/>
      <c r="E208" s="273"/>
      <c r="F208" s="273"/>
      <c r="G208" s="273"/>
      <c r="H208" s="302"/>
      <c r="I208" s="162"/>
      <c r="J208" s="162"/>
      <c r="K208" s="163"/>
      <c r="L208" s="303"/>
      <c r="M208" s="276"/>
    </row>
    <row r="209" spans="1:13" ht="15">
      <c r="A209" s="285"/>
      <c r="B209" s="300"/>
      <c r="C209" s="301"/>
      <c r="D209" s="273"/>
      <c r="E209" s="273"/>
      <c r="F209" s="273"/>
      <c r="G209" s="273"/>
      <c r="H209" s="302"/>
      <c r="I209" s="162"/>
      <c r="J209" s="162"/>
      <c r="K209" s="163"/>
      <c r="L209" s="303"/>
      <c r="M209" s="276"/>
    </row>
    <row r="210" spans="1:13" ht="15">
      <c r="A210" s="285"/>
      <c r="B210" s="300"/>
      <c r="C210" s="301"/>
      <c r="D210" s="273"/>
      <c r="E210" s="273"/>
      <c r="F210" s="273"/>
      <c r="G210" s="273"/>
      <c r="H210" s="302"/>
      <c r="I210" s="162"/>
      <c r="J210" s="162"/>
      <c r="K210" s="163"/>
      <c r="L210" s="303"/>
      <c r="M210" s="276"/>
    </row>
    <row r="211" spans="1:13" ht="15">
      <c r="A211" s="285"/>
      <c r="B211" s="300"/>
      <c r="C211" s="301"/>
      <c r="D211" s="273"/>
      <c r="E211" s="273"/>
      <c r="F211" s="273"/>
      <c r="G211" s="273"/>
      <c r="H211" s="302"/>
      <c r="I211" s="162"/>
      <c r="J211" s="162"/>
      <c r="K211" s="163"/>
      <c r="L211" s="303"/>
      <c r="M211" s="276"/>
    </row>
    <row r="212" spans="1:13" ht="15">
      <c r="A212" s="285"/>
      <c r="B212" s="300"/>
      <c r="C212" s="301"/>
      <c r="D212" s="273"/>
      <c r="E212" s="273"/>
      <c r="F212" s="273"/>
      <c r="G212" s="273"/>
      <c r="H212" s="302"/>
      <c r="I212" s="162"/>
      <c r="J212" s="162"/>
      <c r="K212" s="163"/>
      <c r="L212" s="303"/>
      <c r="M212" s="276"/>
    </row>
    <row r="213" spans="1:13" ht="15">
      <c r="A213" s="285"/>
      <c r="B213" s="300"/>
      <c r="C213" s="301"/>
      <c r="D213" s="273"/>
      <c r="E213" s="273"/>
      <c r="F213" s="273"/>
      <c r="G213" s="273"/>
      <c r="H213" s="302"/>
      <c r="I213" s="162"/>
      <c r="J213" s="162"/>
      <c r="K213" s="163"/>
      <c r="L213" s="303"/>
      <c r="M213" s="276"/>
    </row>
    <row r="214" spans="1:13" ht="15">
      <c r="A214" s="285"/>
      <c r="B214" s="300"/>
      <c r="C214" s="301"/>
      <c r="D214" s="273"/>
      <c r="E214" s="273"/>
      <c r="F214" s="273"/>
      <c r="G214" s="273"/>
      <c r="H214" s="302"/>
      <c r="I214" s="162"/>
      <c r="J214" s="162"/>
      <c r="K214" s="163"/>
      <c r="L214" s="303"/>
      <c r="M214" s="276"/>
    </row>
    <row r="215" spans="1:13" ht="15">
      <c r="A215" s="285"/>
      <c r="B215" s="300"/>
      <c r="C215" s="301"/>
      <c r="D215" s="273"/>
      <c r="E215" s="273"/>
      <c r="F215" s="273"/>
      <c r="G215" s="273"/>
      <c r="H215" s="302"/>
      <c r="I215" s="162"/>
      <c r="J215" s="162"/>
      <c r="K215" s="163"/>
      <c r="L215" s="303"/>
      <c r="M215" s="276"/>
    </row>
    <row r="216" spans="1:13" ht="15">
      <c r="A216" s="285"/>
      <c r="B216" s="300"/>
      <c r="C216" s="301"/>
      <c r="D216" s="273"/>
      <c r="E216" s="273"/>
      <c r="F216" s="273"/>
      <c r="G216" s="273"/>
      <c r="H216" s="302"/>
      <c r="I216" s="162"/>
      <c r="J216" s="162"/>
      <c r="K216" s="163"/>
      <c r="L216" s="303"/>
      <c r="M216" s="276"/>
    </row>
    <row r="217" spans="1:13" ht="15">
      <c r="A217" s="285"/>
      <c r="B217" s="300"/>
      <c r="C217" s="301"/>
      <c r="D217" s="273"/>
      <c r="E217" s="273"/>
      <c r="F217" s="273"/>
      <c r="G217" s="273"/>
      <c r="H217" s="302"/>
      <c r="I217" s="162"/>
      <c r="J217" s="162"/>
      <c r="K217" s="163"/>
      <c r="L217" s="303"/>
      <c r="M217" s="276"/>
    </row>
    <row r="218" spans="1:13" ht="15">
      <c r="A218" s="285"/>
      <c r="B218" s="300"/>
      <c r="C218" s="301"/>
      <c r="D218" s="273"/>
      <c r="E218" s="273"/>
      <c r="F218" s="273"/>
      <c r="G218" s="273"/>
      <c r="H218" s="302"/>
      <c r="I218" s="162"/>
      <c r="J218" s="162"/>
      <c r="K218" s="163"/>
      <c r="L218" s="303"/>
      <c r="M218" s="276"/>
    </row>
    <row r="219" spans="1:13" ht="15">
      <c r="A219" s="285"/>
      <c r="B219" s="300"/>
      <c r="C219" s="301"/>
      <c r="D219" s="273"/>
      <c r="E219" s="273"/>
      <c r="F219" s="273"/>
      <c r="G219" s="273"/>
      <c r="H219" s="302"/>
      <c r="I219" s="162"/>
      <c r="J219" s="162"/>
      <c r="K219" s="163"/>
      <c r="L219" s="303"/>
      <c r="M219" s="276"/>
    </row>
    <row r="220" spans="1:13" ht="15">
      <c r="A220" s="285"/>
      <c r="B220" s="300"/>
      <c r="C220" s="301"/>
      <c r="D220" s="273"/>
      <c r="E220" s="273"/>
      <c r="F220" s="273"/>
      <c r="G220" s="273"/>
      <c r="H220" s="302"/>
      <c r="I220" s="162"/>
      <c r="J220" s="162"/>
      <c r="K220" s="163"/>
      <c r="L220" s="303"/>
      <c r="M220" s="276"/>
    </row>
    <row r="221" spans="1:13" ht="15">
      <c r="A221" s="285"/>
      <c r="B221" s="300"/>
      <c r="C221" s="301"/>
      <c r="D221" s="273"/>
      <c r="E221" s="273"/>
      <c r="F221" s="273"/>
      <c r="G221" s="273"/>
      <c r="H221" s="302"/>
      <c r="I221" s="162"/>
      <c r="J221" s="162"/>
      <c r="K221" s="163"/>
      <c r="L221" s="303"/>
      <c r="M221" s="276"/>
    </row>
    <row r="222" spans="1:13" ht="15">
      <c r="A222" s="285"/>
      <c r="B222" s="300"/>
      <c r="C222" s="301"/>
      <c r="D222" s="273"/>
      <c r="E222" s="273"/>
      <c r="F222" s="273"/>
      <c r="G222" s="273"/>
      <c r="H222" s="302"/>
      <c r="I222" s="162"/>
      <c r="J222" s="162"/>
      <c r="K222" s="163"/>
      <c r="L222" s="303"/>
      <c r="M222" s="276"/>
    </row>
    <row r="223" spans="1:13" ht="15">
      <c r="A223" s="285"/>
      <c r="B223" s="300"/>
      <c r="C223" s="301"/>
      <c r="D223" s="273"/>
      <c r="E223" s="273"/>
      <c r="F223" s="273"/>
      <c r="G223" s="273"/>
      <c r="H223" s="302"/>
      <c r="I223" s="162"/>
      <c r="J223" s="162"/>
      <c r="K223" s="163"/>
      <c r="L223" s="303"/>
      <c r="M223" s="276"/>
    </row>
    <row r="224" spans="1:13" ht="15">
      <c r="A224" s="285"/>
      <c r="B224" s="300"/>
      <c r="C224" s="301"/>
      <c r="D224" s="273"/>
      <c r="E224" s="273"/>
      <c r="F224" s="273"/>
      <c r="G224" s="273"/>
      <c r="H224" s="302"/>
      <c r="I224" s="162"/>
      <c r="J224" s="162"/>
      <c r="K224" s="163"/>
      <c r="L224" s="303"/>
      <c r="M224" s="276"/>
    </row>
    <row r="225" spans="1:13" ht="15">
      <c r="A225" s="285"/>
      <c r="B225" s="300"/>
      <c r="C225" s="301"/>
      <c r="D225" s="273"/>
      <c r="E225" s="273"/>
      <c r="F225" s="273"/>
      <c r="G225" s="273"/>
      <c r="H225" s="302"/>
      <c r="I225" s="162"/>
      <c r="J225" s="162"/>
      <c r="K225" s="163"/>
      <c r="L225" s="303"/>
      <c r="M225" s="276"/>
    </row>
    <row r="226" spans="1:13" ht="15">
      <c r="A226" s="285"/>
      <c r="B226" s="300"/>
      <c r="C226" s="301"/>
      <c r="D226" s="273"/>
      <c r="E226" s="273"/>
      <c r="F226" s="273"/>
      <c r="G226" s="273"/>
      <c r="H226" s="302"/>
      <c r="I226" s="162"/>
      <c r="J226" s="162"/>
      <c r="K226" s="163"/>
      <c r="L226" s="303"/>
      <c r="M226" s="276"/>
    </row>
    <row r="227" spans="1:13" ht="15">
      <c r="A227" s="285"/>
      <c r="B227" s="300"/>
      <c r="C227" s="301"/>
      <c r="D227" s="273"/>
      <c r="E227" s="273"/>
      <c r="F227" s="273"/>
      <c r="G227" s="273"/>
      <c r="H227" s="302"/>
      <c r="I227" s="162"/>
      <c r="J227" s="162"/>
      <c r="K227" s="163"/>
      <c r="L227" s="303"/>
      <c r="M227" s="276"/>
    </row>
    <row r="228" spans="1:13" ht="15">
      <c r="A228" s="285"/>
      <c r="B228" s="300"/>
      <c r="C228" s="301"/>
      <c r="D228" s="273"/>
      <c r="E228" s="273"/>
      <c r="F228" s="273"/>
      <c r="G228" s="273"/>
      <c r="H228" s="302"/>
      <c r="I228" s="162"/>
      <c r="J228" s="162"/>
      <c r="K228" s="163"/>
      <c r="L228" s="303"/>
      <c r="M228" s="276"/>
    </row>
    <row r="229" spans="1:13" ht="15">
      <c r="A229" s="285"/>
      <c r="B229" s="300"/>
      <c r="C229" s="301"/>
      <c r="D229" s="273"/>
      <c r="E229" s="273"/>
      <c r="F229" s="273"/>
      <c r="G229" s="273"/>
      <c r="H229" s="302"/>
      <c r="I229" s="162"/>
      <c r="J229" s="162"/>
      <c r="K229" s="163"/>
      <c r="L229" s="303"/>
      <c r="M229" s="276"/>
    </row>
    <row r="230" spans="1:13" ht="15">
      <c r="A230" s="285"/>
      <c r="B230" s="300"/>
      <c r="C230" s="301"/>
      <c r="D230" s="273"/>
      <c r="E230" s="273"/>
      <c r="F230" s="273"/>
      <c r="G230" s="273"/>
      <c r="H230" s="302"/>
      <c r="I230" s="162"/>
      <c r="J230" s="162"/>
      <c r="K230" s="163"/>
      <c r="L230" s="303"/>
      <c r="M230" s="276"/>
    </row>
    <row r="231" spans="1:13" ht="15">
      <c r="A231" s="285"/>
      <c r="B231" s="300"/>
      <c r="C231" s="301"/>
      <c r="D231" s="273"/>
      <c r="E231" s="273"/>
      <c r="F231" s="273"/>
      <c r="G231" s="273"/>
      <c r="H231" s="302"/>
      <c r="I231" s="162"/>
      <c r="J231" s="162"/>
      <c r="K231" s="163"/>
      <c r="L231" s="303"/>
      <c r="M231" s="276"/>
    </row>
    <row r="232" spans="1:13" ht="15">
      <c r="A232" s="285"/>
      <c r="B232" s="300"/>
      <c r="C232" s="301"/>
      <c r="D232" s="273"/>
      <c r="E232" s="273"/>
      <c r="F232" s="273"/>
      <c r="G232" s="273"/>
      <c r="H232" s="302"/>
      <c r="I232" s="162"/>
      <c r="J232" s="162"/>
      <c r="K232" s="163"/>
      <c r="L232" s="303"/>
      <c r="M232" s="276"/>
    </row>
    <row r="233" spans="1:13" ht="15">
      <c r="A233" s="285"/>
      <c r="B233" s="300"/>
      <c r="C233" s="301"/>
      <c r="D233" s="273"/>
      <c r="E233" s="273"/>
      <c r="F233" s="273"/>
      <c r="G233" s="273"/>
      <c r="H233" s="302"/>
      <c r="I233" s="162"/>
      <c r="J233" s="162"/>
      <c r="K233" s="163"/>
      <c r="L233" s="303"/>
      <c r="M233" s="276"/>
    </row>
    <row r="234" spans="1:13" ht="15">
      <c r="A234" s="285"/>
      <c r="B234" s="300"/>
      <c r="C234" s="301"/>
      <c r="D234" s="273"/>
      <c r="E234" s="273"/>
      <c r="F234" s="273"/>
      <c r="G234" s="273"/>
      <c r="H234" s="302"/>
      <c r="I234" s="162"/>
      <c r="J234" s="162"/>
      <c r="K234" s="163"/>
      <c r="L234" s="303"/>
      <c r="M234" s="276"/>
    </row>
    <row r="235" spans="1:13" ht="15">
      <c r="A235" s="285"/>
      <c r="B235" s="300"/>
      <c r="C235" s="301"/>
      <c r="D235" s="273"/>
      <c r="E235" s="273"/>
      <c r="F235" s="273"/>
      <c r="G235" s="273"/>
      <c r="H235" s="302"/>
      <c r="I235" s="162"/>
      <c r="J235" s="162"/>
      <c r="K235" s="163"/>
      <c r="L235" s="303"/>
      <c r="M235" s="276"/>
    </row>
    <row r="236" spans="1:13" ht="15">
      <c r="A236" s="285"/>
      <c r="B236" s="300"/>
      <c r="C236" s="301"/>
      <c r="D236" s="273"/>
      <c r="E236" s="273"/>
      <c r="F236" s="273"/>
      <c r="G236" s="273"/>
      <c r="H236" s="302"/>
      <c r="I236" s="162"/>
      <c r="J236" s="162"/>
      <c r="K236" s="163"/>
      <c r="L236" s="303"/>
      <c r="M236" s="276"/>
    </row>
    <row r="237" spans="1:13" ht="15">
      <c r="A237" s="285"/>
      <c r="B237" s="300"/>
      <c r="C237" s="301"/>
      <c r="D237" s="273"/>
      <c r="E237" s="273"/>
      <c r="F237" s="273"/>
      <c r="G237" s="273"/>
      <c r="H237" s="302"/>
      <c r="I237" s="162"/>
      <c r="J237" s="162"/>
      <c r="K237" s="163"/>
      <c r="L237" s="303"/>
      <c r="M237" s="276"/>
    </row>
    <row r="238" spans="1:13" ht="15">
      <c r="A238" s="285"/>
      <c r="B238" s="300"/>
      <c r="C238" s="301"/>
      <c r="D238" s="273"/>
      <c r="E238" s="273"/>
      <c r="F238" s="273"/>
      <c r="G238" s="273"/>
      <c r="H238" s="302"/>
      <c r="I238" s="162"/>
      <c r="J238" s="162"/>
      <c r="K238" s="163"/>
      <c r="L238" s="303"/>
      <c r="M238" s="276"/>
    </row>
    <row r="239" spans="1:13" ht="15">
      <c r="A239" s="285"/>
      <c r="B239" s="300"/>
      <c r="C239" s="301"/>
      <c r="D239" s="273"/>
      <c r="E239" s="273"/>
      <c r="F239" s="273"/>
      <c r="G239" s="273"/>
      <c r="H239" s="302"/>
      <c r="I239" s="162"/>
      <c r="J239" s="162"/>
      <c r="K239" s="163"/>
      <c r="L239" s="303"/>
      <c r="M239" s="276"/>
    </row>
    <row r="240" spans="1:13" ht="15">
      <c r="A240" s="285"/>
      <c r="B240" s="300"/>
      <c r="C240" s="301"/>
      <c r="D240" s="273"/>
      <c r="E240" s="273"/>
      <c r="F240" s="273"/>
      <c r="G240" s="273"/>
      <c r="H240" s="302"/>
      <c r="I240" s="162"/>
      <c r="J240" s="162"/>
      <c r="K240" s="163"/>
      <c r="L240" s="303"/>
      <c r="M240" s="276"/>
    </row>
    <row r="241" spans="1:13" ht="15">
      <c r="A241" s="285"/>
      <c r="B241" s="300"/>
      <c r="C241" s="301"/>
      <c r="D241" s="273"/>
      <c r="E241" s="273"/>
      <c r="F241" s="273"/>
      <c r="G241" s="273"/>
      <c r="H241" s="302"/>
      <c r="I241" s="162"/>
      <c r="J241" s="162"/>
      <c r="K241" s="163"/>
      <c r="L241" s="303"/>
      <c r="M241" s="276"/>
    </row>
    <row r="242" spans="1:13" ht="15">
      <c r="A242" s="285"/>
      <c r="B242" s="300"/>
      <c r="C242" s="301"/>
      <c r="D242" s="273"/>
      <c r="E242" s="273"/>
      <c r="F242" s="273"/>
      <c r="G242" s="273"/>
      <c r="H242" s="302"/>
      <c r="I242" s="162"/>
      <c r="J242" s="162"/>
      <c r="K242" s="163"/>
      <c r="L242" s="303"/>
      <c r="M242" s="276"/>
    </row>
    <row r="243" spans="1:13" ht="15">
      <c r="A243" s="285"/>
      <c r="B243" s="300"/>
      <c r="C243" s="301"/>
      <c r="D243" s="273"/>
      <c r="E243" s="273"/>
      <c r="F243" s="273"/>
      <c r="G243" s="273"/>
      <c r="H243" s="302"/>
      <c r="I243" s="162"/>
      <c r="J243" s="162"/>
      <c r="K243" s="163"/>
      <c r="L243" s="303"/>
      <c r="M243" s="276"/>
    </row>
    <row r="244" spans="1:13" ht="15">
      <c r="A244" s="285"/>
      <c r="B244" s="300"/>
      <c r="C244" s="301"/>
      <c r="D244" s="273"/>
      <c r="E244" s="273"/>
      <c r="F244" s="273"/>
      <c r="G244" s="273"/>
      <c r="H244" s="302"/>
      <c r="I244" s="162"/>
      <c r="J244" s="162"/>
      <c r="K244" s="163"/>
      <c r="L244" s="303"/>
      <c r="M244" s="276"/>
    </row>
    <row r="245" spans="1:13" ht="15">
      <c r="A245" s="285"/>
      <c r="B245" s="300"/>
      <c r="C245" s="301"/>
      <c r="D245" s="273"/>
      <c r="E245" s="273"/>
      <c r="F245" s="273"/>
      <c r="G245" s="273"/>
      <c r="H245" s="302"/>
      <c r="I245" s="162"/>
      <c r="J245" s="162"/>
      <c r="K245" s="163"/>
      <c r="L245" s="303"/>
      <c r="M245" s="276"/>
    </row>
    <row r="246" spans="1:13" ht="15">
      <c r="A246" s="285"/>
      <c r="B246" s="300"/>
      <c r="C246" s="301"/>
      <c r="D246" s="273"/>
      <c r="E246" s="273"/>
      <c r="F246" s="273"/>
      <c r="G246" s="273"/>
      <c r="H246" s="302"/>
      <c r="I246" s="162"/>
      <c r="J246" s="162"/>
      <c r="K246" s="163"/>
      <c r="L246" s="303"/>
      <c r="M246" s="276"/>
    </row>
    <row r="247" spans="1:13" ht="15">
      <c r="A247" s="285"/>
      <c r="B247" s="300"/>
      <c r="C247" s="301"/>
      <c r="D247" s="273"/>
      <c r="E247" s="273"/>
      <c r="F247" s="273"/>
      <c r="G247" s="273"/>
      <c r="H247" s="302"/>
      <c r="I247" s="162"/>
      <c r="J247" s="162"/>
      <c r="K247" s="163"/>
      <c r="L247" s="303"/>
      <c r="M247" s="276"/>
    </row>
    <row r="248" spans="1:13" ht="15">
      <c r="A248" s="285"/>
      <c r="B248" s="300"/>
      <c r="C248" s="301"/>
      <c r="D248" s="273"/>
      <c r="E248" s="273"/>
      <c r="F248" s="273"/>
      <c r="G248" s="273"/>
      <c r="H248" s="302"/>
      <c r="I248" s="162"/>
      <c r="J248" s="162"/>
      <c r="K248" s="163"/>
      <c r="L248" s="303"/>
      <c r="M248" s="276"/>
    </row>
    <row r="249" spans="1:13" ht="15">
      <c r="A249" s="285"/>
      <c r="B249" s="300"/>
      <c r="C249" s="301"/>
      <c r="D249" s="273"/>
      <c r="E249" s="273"/>
      <c r="F249" s="273"/>
      <c r="G249" s="273"/>
      <c r="H249" s="302"/>
      <c r="I249" s="162"/>
      <c r="J249" s="162"/>
      <c r="K249" s="163"/>
      <c r="L249" s="303"/>
      <c r="M249" s="276"/>
    </row>
    <row r="250" spans="1:13" ht="15">
      <c r="A250" s="285"/>
      <c r="B250" s="300"/>
      <c r="C250" s="301"/>
      <c r="D250" s="273"/>
      <c r="E250" s="273"/>
      <c r="F250" s="273"/>
      <c r="G250" s="273"/>
      <c r="H250" s="302"/>
      <c r="I250" s="162"/>
      <c r="J250" s="162"/>
      <c r="K250" s="163"/>
      <c r="L250" s="303"/>
      <c r="M250" s="276"/>
    </row>
    <row r="251" spans="1:13" ht="15">
      <c r="A251" s="285"/>
      <c r="B251" s="300"/>
      <c r="C251" s="301"/>
      <c r="D251" s="273"/>
      <c r="E251" s="273"/>
      <c r="F251" s="273"/>
      <c r="G251" s="273"/>
      <c r="H251" s="302"/>
      <c r="I251" s="162"/>
      <c r="J251" s="162"/>
      <c r="K251" s="163"/>
      <c r="L251" s="303"/>
      <c r="M251" s="276"/>
    </row>
    <row r="252" spans="1:13" ht="15">
      <c r="A252" s="285"/>
      <c r="B252" s="300"/>
      <c r="C252" s="301"/>
      <c r="D252" s="273"/>
      <c r="E252" s="273"/>
      <c r="F252" s="273"/>
      <c r="G252" s="273"/>
      <c r="H252" s="302"/>
      <c r="I252" s="162"/>
      <c r="J252" s="162"/>
      <c r="K252" s="163"/>
      <c r="L252" s="303"/>
      <c r="M252" s="276"/>
    </row>
    <row r="253" spans="1:13" ht="15">
      <c r="A253" s="285"/>
      <c r="B253" s="300"/>
      <c r="C253" s="301"/>
      <c r="D253" s="273"/>
      <c r="E253" s="273"/>
      <c r="F253" s="273"/>
      <c r="G253" s="273"/>
      <c r="H253" s="302"/>
      <c r="I253" s="162"/>
      <c r="J253" s="162"/>
      <c r="K253" s="163"/>
      <c r="L253" s="303"/>
      <c r="M253" s="276"/>
    </row>
    <row r="254" spans="1:13" ht="15">
      <c r="A254" s="285"/>
      <c r="B254" s="300"/>
      <c r="C254" s="301"/>
      <c r="D254" s="273"/>
      <c r="E254" s="273"/>
      <c r="F254" s="273"/>
      <c r="G254" s="273"/>
      <c r="H254" s="302"/>
      <c r="I254" s="162"/>
      <c r="J254" s="162"/>
      <c r="K254" s="163"/>
      <c r="L254" s="303"/>
      <c r="M254" s="276"/>
    </row>
    <row r="255" spans="1:13" ht="15">
      <c r="A255" s="285"/>
      <c r="B255" s="300"/>
      <c r="C255" s="301"/>
      <c r="D255" s="273"/>
      <c r="E255" s="273"/>
      <c r="F255" s="273"/>
      <c r="G255" s="273"/>
      <c r="H255" s="302"/>
      <c r="I255" s="162"/>
      <c r="J255" s="162"/>
      <c r="K255" s="163"/>
      <c r="L255" s="303"/>
      <c r="M255" s="276"/>
    </row>
    <row r="256" spans="1:13" ht="15">
      <c r="A256" s="285"/>
      <c r="B256" s="300"/>
      <c r="C256" s="301"/>
      <c r="D256" s="273"/>
      <c r="E256" s="273"/>
      <c r="F256" s="273"/>
      <c r="G256" s="273"/>
      <c r="H256" s="302"/>
      <c r="I256" s="162"/>
      <c r="J256" s="162"/>
      <c r="K256" s="163"/>
      <c r="L256" s="303"/>
      <c r="M256" s="276"/>
    </row>
    <row r="257" spans="1:13" ht="15">
      <c r="A257" s="285"/>
      <c r="B257" s="300"/>
      <c r="C257" s="301"/>
      <c r="D257" s="273"/>
      <c r="E257" s="273"/>
      <c r="F257" s="273"/>
      <c r="G257" s="273"/>
      <c r="H257" s="302"/>
      <c r="I257" s="162"/>
      <c r="J257" s="162"/>
      <c r="K257" s="163"/>
      <c r="L257" s="303"/>
      <c r="M257" s="276"/>
    </row>
    <row r="258" spans="1:13" ht="15">
      <c r="A258" s="285"/>
      <c r="B258" s="300"/>
      <c r="C258" s="301"/>
      <c r="D258" s="273"/>
      <c r="E258" s="273"/>
      <c r="F258" s="273"/>
      <c r="G258" s="273"/>
      <c r="H258" s="302"/>
      <c r="I258" s="162"/>
      <c r="J258" s="162"/>
      <c r="K258" s="163"/>
      <c r="L258" s="303"/>
      <c r="M258" s="276"/>
    </row>
    <row r="259" spans="1:13" ht="15">
      <c r="A259" s="285"/>
      <c r="B259" s="300"/>
      <c r="C259" s="301"/>
      <c r="D259" s="273"/>
      <c r="E259" s="273"/>
      <c r="F259" s="273"/>
      <c r="G259" s="273"/>
      <c r="H259" s="302"/>
      <c r="I259" s="162"/>
      <c r="J259" s="162"/>
      <c r="K259" s="163"/>
      <c r="L259" s="303"/>
      <c r="M259" s="276"/>
    </row>
    <row r="260" spans="1:13" ht="15">
      <c r="A260" s="285"/>
      <c r="B260" s="300"/>
      <c r="C260" s="301"/>
      <c r="D260" s="273"/>
      <c r="E260" s="273"/>
      <c r="F260" s="273"/>
      <c r="G260" s="273"/>
      <c r="H260" s="302"/>
      <c r="I260" s="162"/>
      <c r="J260" s="162"/>
      <c r="K260" s="163"/>
      <c r="L260" s="303"/>
      <c r="M260" s="276"/>
    </row>
    <row r="261" spans="1:13" ht="15">
      <c r="A261" s="285"/>
      <c r="B261" s="300"/>
      <c r="C261" s="301"/>
      <c r="D261" s="273"/>
      <c r="E261" s="273"/>
      <c r="F261" s="273"/>
      <c r="G261" s="273"/>
      <c r="H261" s="302"/>
      <c r="I261" s="162"/>
      <c r="J261" s="162"/>
      <c r="K261" s="163"/>
      <c r="L261" s="303"/>
      <c r="M261" s="276"/>
    </row>
    <row r="262" spans="1:13" ht="15">
      <c r="A262" s="285"/>
      <c r="B262" s="300"/>
      <c r="C262" s="301"/>
      <c r="D262" s="273"/>
      <c r="E262" s="273"/>
      <c r="F262" s="273"/>
      <c r="G262" s="273"/>
      <c r="H262" s="302"/>
      <c r="I262" s="162"/>
      <c r="J262" s="162"/>
      <c r="K262" s="163"/>
      <c r="L262" s="303"/>
      <c r="M262" s="276"/>
    </row>
    <row r="263" spans="1:13" ht="15">
      <c r="A263" s="285"/>
      <c r="B263" s="300"/>
      <c r="C263" s="301"/>
      <c r="D263" s="273"/>
      <c r="E263" s="273"/>
      <c r="F263" s="273"/>
      <c r="G263" s="273"/>
      <c r="H263" s="302"/>
      <c r="I263" s="162"/>
      <c r="J263" s="162"/>
      <c r="K263" s="163"/>
      <c r="L263" s="303"/>
      <c r="M263" s="276"/>
    </row>
    <row r="264" spans="1:13" ht="15">
      <c r="A264" s="285"/>
      <c r="B264" s="300"/>
      <c r="C264" s="301"/>
      <c r="D264" s="273"/>
      <c r="E264" s="273"/>
      <c r="F264" s="273"/>
      <c r="G264" s="273"/>
      <c r="H264" s="302"/>
      <c r="I264" s="162"/>
      <c r="J264" s="162"/>
      <c r="K264" s="163"/>
      <c r="L264" s="303"/>
      <c r="M264" s="276"/>
    </row>
    <row r="265" spans="1:13" ht="15">
      <c r="A265" s="285"/>
      <c r="B265" s="300"/>
      <c r="C265" s="301"/>
      <c r="D265" s="273"/>
      <c r="E265" s="273"/>
      <c r="F265" s="273"/>
      <c r="G265" s="273"/>
      <c r="H265" s="302"/>
      <c r="I265" s="162"/>
      <c r="J265" s="162"/>
      <c r="K265" s="163"/>
      <c r="L265" s="303"/>
      <c r="M265" s="276"/>
    </row>
    <row r="266" spans="1:13" ht="15">
      <c r="A266" s="285"/>
      <c r="B266" s="300"/>
      <c r="C266" s="301"/>
      <c r="D266" s="273"/>
      <c r="E266" s="273"/>
      <c r="F266" s="273"/>
      <c r="G266" s="273"/>
      <c r="H266" s="302"/>
      <c r="I266" s="162"/>
      <c r="J266" s="162"/>
      <c r="K266" s="163"/>
      <c r="L266" s="303"/>
      <c r="M266" s="276"/>
    </row>
    <row r="267" spans="1:13" ht="15">
      <c r="A267" s="285"/>
      <c r="B267" s="300"/>
      <c r="C267" s="301"/>
      <c r="D267" s="273"/>
      <c r="E267" s="273"/>
      <c r="F267" s="273"/>
      <c r="G267" s="273"/>
      <c r="H267" s="302"/>
      <c r="I267" s="162"/>
      <c r="J267" s="162"/>
      <c r="K267" s="163"/>
      <c r="L267" s="303"/>
      <c r="M267" s="276"/>
    </row>
    <row r="268" spans="1:13" ht="15">
      <c r="A268" s="285"/>
      <c r="B268" s="300"/>
      <c r="C268" s="301"/>
      <c r="D268" s="273"/>
      <c r="E268" s="273"/>
      <c r="F268" s="273"/>
      <c r="G268" s="273"/>
      <c r="H268" s="302"/>
      <c r="I268" s="162"/>
      <c r="J268" s="162"/>
      <c r="K268" s="163"/>
      <c r="L268" s="303"/>
      <c r="M268" s="276"/>
    </row>
    <row r="269" spans="1:13" ht="15">
      <c r="A269" s="285"/>
      <c r="B269" s="300"/>
      <c r="C269" s="301"/>
      <c r="D269" s="273"/>
      <c r="E269" s="273"/>
      <c r="F269" s="273"/>
      <c r="G269" s="273"/>
      <c r="H269" s="302"/>
      <c r="I269" s="162"/>
      <c r="J269" s="162"/>
      <c r="K269" s="163"/>
      <c r="L269" s="303"/>
      <c r="M269" s="276"/>
    </row>
    <row r="270" spans="1:13" ht="15">
      <c r="A270" s="285"/>
      <c r="B270" s="300"/>
      <c r="C270" s="301"/>
      <c r="D270" s="273"/>
      <c r="E270" s="273"/>
      <c r="F270" s="273"/>
      <c r="G270" s="273"/>
      <c r="H270" s="302"/>
      <c r="I270" s="162"/>
      <c r="J270" s="162"/>
      <c r="K270" s="163"/>
      <c r="L270" s="303"/>
      <c r="M270" s="276"/>
    </row>
    <row r="271" spans="1:13" ht="15">
      <c r="A271" s="285"/>
      <c r="B271" s="300"/>
      <c r="C271" s="301"/>
      <c r="D271" s="273"/>
      <c r="E271" s="273"/>
      <c r="F271" s="273"/>
      <c r="G271" s="273"/>
      <c r="H271" s="302"/>
      <c r="I271" s="162"/>
      <c r="J271" s="162"/>
      <c r="K271" s="163"/>
      <c r="L271" s="303"/>
      <c r="M271" s="276"/>
    </row>
    <row r="272" spans="1:13" ht="15">
      <c r="A272" s="285"/>
      <c r="B272" s="300"/>
      <c r="C272" s="301"/>
      <c r="D272" s="273"/>
      <c r="E272" s="273"/>
      <c r="F272" s="273"/>
      <c r="G272" s="273"/>
      <c r="H272" s="302"/>
      <c r="I272" s="162"/>
      <c r="J272" s="162"/>
      <c r="K272" s="163"/>
      <c r="L272" s="303"/>
      <c r="M272" s="276"/>
    </row>
    <row r="273" spans="1:13" ht="15">
      <c r="A273" s="285"/>
      <c r="B273" s="300"/>
      <c r="C273" s="301"/>
      <c r="D273" s="273"/>
      <c r="E273" s="273"/>
      <c r="F273" s="273"/>
      <c r="G273" s="273"/>
      <c r="H273" s="302"/>
      <c r="I273" s="162"/>
      <c r="J273" s="162"/>
      <c r="K273" s="163"/>
      <c r="L273" s="303"/>
      <c r="M273" s="276"/>
    </row>
    <row r="274" spans="1:13" ht="15">
      <c r="A274" s="285"/>
      <c r="B274" s="300"/>
      <c r="C274" s="301"/>
      <c r="D274" s="273"/>
      <c r="E274" s="273"/>
      <c r="F274" s="273"/>
      <c r="G274" s="273"/>
      <c r="H274" s="302"/>
      <c r="I274" s="162"/>
      <c r="J274" s="162"/>
      <c r="K274" s="163"/>
      <c r="L274" s="303"/>
      <c r="M274" s="276"/>
    </row>
    <row r="275" spans="1:13" ht="15">
      <c r="A275" s="285"/>
      <c r="B275" s="300"/>
      <c r="C275" s="301"/>
      <c r="D275" s="273"/>
      <c r="E275" s="273"/>
      <c r="F275" s="273"/>
      <c r="G275" s="273"/>
      <c r="H275" s="302"/>
      <c r="I275" s="162"/>
      <c r="J275" s="162"/>
      <c r="K275" s="163"/>
      <c r="L275" s="303"/>
      <c r="M275" s="276"/>
    </row>
    <row r="276" spans="1:13" ht="15">
      <c r="A276" s="285"/>
      <c r="B276" s="300"/>
      <c r="C276" s="301"/>
      <c r="D276" s="273"/>
      <c r="E276" s="273"/>
      <c r="F276" s="273"/>
      <c r="G276" s="273"/>
      <c r="H276" s="302"/>
      <c r="I276" s="162"/>
      <c r="J276" s="162"/>
      <c r="K276" s="163"/>
      <c r="L276" s="303"/>
      <c r="M276" s="276"/>
    </row>
    <row r="277" spans="1:13" ht="15">
      <c r="A277" s="285"/>
      <c r="B277" s="300"/>
      <c r="C277" s="301"/>
      <c r="D277" s="273"/>
      <c r="E277" s="273"/>
      <c r="F277" s="273"/>
      <c r="G277" s="273"/>
      <c r="H277" s="302"/>
      <c r="I277" s="162"/>
      <c r="J277" s="162"/>
      <c r="K277" s="163"/>
      <c r="L277" s="303"/>
      <c r="M277" s="276"/>
    </row>
    <row r="278" spans="1:13" ht="15">
      <c r="A278" s="285"/>
      <c r="B278" s="300"/>
      <c r="C278" s="301"/>
      <c r="D278" s="273"/>
      <c r="E278" s="273"/>
      <c r="F278" s="273"/>
      <c r="G278" s="273"/>
      <c r="H278" s="302"/>
      <c r="I278" s="162"/>
      <c r="J278" s="162"/>
      <c r="K278" s="163"/>
      <c r="L278" s="303"/>
      <c r="M278" s="276"/>
    </row>
    <row r="279" spans="1:13" ht="15">
      <c r="A279" s="285"/>
      <c r="B279" s="300"/>
      <c r="C279" s="301"/>
      <c r="D279" s="273"/>
      <c r="E279" s="273"/>
      <c r="F279" s="273"/>
      <c r="G279" s="273"/>
      <c r="H279" s="302"/>
      <c r="I279" s="162"/>
      <c r="J279" s="162"/>
      <c r="K279" s="163"/>
      <c r="L279" s="303"/>
      <c r="M279" s="276"/>
    </row>
    <row r="280" spans="1:13" ht="15">
      <c r="A280" s="285"/>
      <c r="B280" s="300"/>
      <c r="C280" s="301"/>
      <c r="D280" s="273"/>
      <c r="E280" s="273"/>
      <c r="F280" s="273"/>
      <c r="G280" s="273"/>
      <c r="H280" s="302"/>
      <c r="I280" s="162"/>
      <c r="J280" s="162"/>
      <c r="K280" s="163"/>
      <c r="L280" s="303"/>
      <c r="M280" s="276"/>
    </row>
    <row r="281" spans="1:13" ht="15">
      <c r="A281" s="285"/>
      <c r="B281" s="300"/>
      <c r="C281" s="301"/>
      <c r="D281" s="273"/>
      <c r="E281" s="273"/>
      <c r="F281" s="273"/>
      <c r="G281" s="273"/>
      <c r="H281" s="302"/>
      <c r="I281" s="162"/>
      <c r="J281" s="162"/>
      <c r="K281" s="163"/>
      <c r="L281" s="303"/>
      <c r="M281" s="276"/>
    </row>
    <row r="282" spans="1:13" ht="15">
      <c r="A282" s="285"/>
      <c r="B282" s="300"/>
      <c r="C282" s="301"/>
      <c r="D282" s="273"/>
      <c r="E282" s="273"/>
      <c r="F282" s="273"/>
      <c r="G282" s="273"/>
      <c r="H282" s="302"/>
      <c r="I282" s="162"/>
      <c r="J282" s="162"/>
      <c r="K282" s="163"/>
      <c r="L282" s="303"/>
      <c r="M282" s="276"/>
    </row>
    <row r="283" spans="1:13" ht="15">
      <c r="A283" s="285"/>
      <c r="B283" s="300"/>
      <c r="C283" s="301"/>
      <c r="D283" s="273"/>
      <c r="E283" s="273"/>
      <c r="F283" s="273"/>
      <c r="G283" s="273"/>
      <c r="H283" s="302"/>
      <c r="I283" s="162"/>
      <c r="J283" s="162"/>
      <c r="K283" s="163"/>
      <c r="L283" s="303"/>
      <c r="M283" s="276"/>
    </row>
    <row r="284" spans="1:13" ht="15">
      <c r="A284" s="285"/>
      <c r="B284" s="300"/>
      <c r="C284" s="301"/>
      <c r="D284" s="273"/>
      <c r="E284" s="273"/>
      <c r="F284" s="273"/>
      <c r="G284" s="273"/>
      <c r="H284" s="302"/>
      <c r="I284" s="162"/>
      <c r="J284" s="162"/>
      <c r="K284" s="163"/>
      <c r="L284" s="303"/>
      <c r="M284" s="276"/>
    </row>
    <row r="285" spans="1:13" ht="15">
      <c r="A285" s="285"/>
      <c r="B285" s="300"/>
      <c r="C285" s="301"/>
      <c r="D285" s="273"/>
      <c r="E285" s="273"/>
      <c r="F285" s="273"/>
      <c r="G285" s="273"/>
      <c r="H285" s="302"/>
      <c r="I285" s="162"/>
      <c r="J285" s="162"/>
      <c r="K285" s="163"/>
      <c r="L285" s="303"/>
      <c r="M285" s="276"/>
    </row>
    <row r="286" spans="1:13" ht="15">
      <c r="A286" s="285"/>
      <c r="B286" s="300"/>
      <c r="C286" s="301"/>
      <c r="D286" s="273"/>
      <c r="E286" s="273"/>
      <c r="F286" s="273"/>
      <c r="G286" s="273"/>
      <c r="H286" s="302"/>
      <c r="I286" s="162"/>
      <c r="J286" s="162"/>
      <c r="K286" s="163"/>
      <c r="L286" s="303"/>
      <c r="M286" s="276"/>
    </row>
    <row r="287" spans="1:13" ht="15">
      <c r="A287" s="285"/>
      <c r="B287" s="300"/>
      <c r="C287" s="301"/>
      <c r="D287" s="273"/>
      <c r="E287" s="273"/>
      <c r="F287" s="273"/>
      <c r="G287" s="273"/>
      <c r="H287" s="302"/>
      <c r="I287" s="162"/>
      <c r="J287" s="162"/>
      <c r="K287" s="163"/>
      <c r="L287" s="303"/>
      <c r="M287" s="276"/>
    </row>
    <row r="288" spans="1:13" ht="15">
      <c r="A288" s="285"/>
      <c r="B288" s="300"/>
      <c r="C288" s="301"/>
      <c r="D288" s="273"/>
      <c r="E288" s="273"/>
      <c r="F288" s="273"/>
      <c r="G288" s="273"/>
      <c r="H288" s="302"/>
      <c r="I288" s="162"/>
      <c r="J288" s="162"/>
      <c r="K288" s="163"/>
      <c r="L288" s="303"/>
      <c r="M288" s="276"/>
    </row>
    <row r="289" spans="1:13" ht="15">
      <c r="A289" s="285"/>
      <c r="B289" s="300"/>
      <c r="C289" s="301"/>
      <c r="D289" s="273"/>
      <c r="E289" s="273"/>
      <c r="F289" s="273"/>
      <c r="G289" s="273"/>
      <c r="H289" s="302"/>
      <c r="I289" s="162"/>
      <c r="J289" s="162"/>
      <c r="K289" s="163"/>
      <c r="L289" s="303"/>
      <c r="M289" s="276"/>
    </row>
    <row r="290" spans="1:13" ht="15">
      <c r="A290" s="285"/>
      <c r="B290" s="300"/>
      <c r="C290" s="301"/>
      <c r="D290" s="273"/>
      <c r="E290" s="273"/>
      <c r="F290" s="273"/>
      <c r="G290" s="273"/>
      <c r="H290" s="302"/>
      <c r="I290" s="162"/>
      <c r="J290" s="162"/>
      <c r="K290" s="163"/>
      <c r="L290" s="303"/>
      <c r="M290" s="276"/>
    </row>
    <row r="291" spans="1:13" ht="15">
      <c r="A291" s="285"/>
      <c r="B291" s="300"/>
      <c r="C291" s="301"/>
      <c r="D291" s="273"/>
      <c r="E291" s="273"/>
      <c r="F291" s="273"/>
      <c r="G291" s="273"/>
      <c r="H291" s="302"/>
      <c r="I291" s="162"/>
      <c r="J291" s="162"/>
      <c r="K291" s="163"/>
      <c r="L291" s="303"/>
      <c r="M291" s="276"/>
    </row>
    <row r="292" spans="1:13" ht="15">
      <c r="A292" s="285"/>
      <c r="B292" s="300"/>
      <c r="C292" s="301"/>
      <c r="D292" s="273"/>
      <c r="E292" s="273"/>
      <c r="F292" s="273"/>
      <c r="G292" s="273"/>
      <c r="H292" s="302"/>
      <c r="I292" s="162"/>
      <c r="J292" s="162"/>
      <c r="K292" s="163"/>
      <c r="L292" s="303"/>
      <c r="M292" s="276"/>
    </row>
    <row r="293" spans="1:13" ht="15">
      <c r="A293" s="285"/>
      <c r="B293" s="300"/>
      <c r="C293" s="301"/>
      <c r="D293" s="273"/>
      <c r="E293" s="273"/>
      <c r="F293" s="273"/>
      <c r="G293" s="273"/>
      <c r="H293" s="302"/>
      <c r="I293" s="162"/>
      <c r="J293" s="162"/>
      <c r="K293" s="163"/>
      <c r="L293" s="303"/>
      <c r="M293" s="276"/>
    </row>
    <row r="294" spans="1:13" ht="15">
      <c r="A294" s="285"/>
      <c r="B294" s="300"/>
      <c r="C294" s="301"/>
      <c r="D294" s="273"/>
      <c r="E294" s="273"/>
      <c r="F294" s="273"/>
      <c r="G294" s="273"/>
      <c r="H294" s="302"/>
      <c r="I294" s="162"/>
      <c r="J294" s="162"/>
      <c r="K294" s="163"/>
      <c r="L294" s="303"/>
      <c r="M294" s="276"/>
    </row>
    <row r="295" spans="1:13" ht="15">
      <c r="A295" s="285"/>
      <c r="B295" s="300"/>
      <c r="C295" s="301"/>
      <c r="D295" s="273"/>
      <c r="E295" s="273"/>
      <c r="F295" s="273"/>
      <c r="G295" s="273"/>
      <c r="H295" s="302"/>
      <c r="I295" s="162"/>
      <c r="J295" s="162"/>
      <c r="K295" s="163"/>
      <c r="L295" s="303"/>
      <c r="M295" s="276"/>
    </row>
    <row r="296" spans="1:13" ht="15">
      <c r="A296" s="285"/>
      <c r="B296" s="300"/>
      <c r="C296" s="301"/>
      <c r="D296" s="273"/>
      <c r="E296" s="273"/>
      <c r="F296" s="273"/>
      <c r="G296" s="273"/>
      <c r="H296" s="302"/>
      <c r="I296" s="162"/>
      <c r="J296" s="162"/>
      <c r="K296" s="163"/>
      <c r="L296" s="303"/>
      <c r="M296" s="276"/>
    </row>
    <row r="297" spans="1:13" ht="15">
      <c r="A297" s="285"/>
      <c r="B297" s="300"/>
      <c r="C297" s="301"/>
      <c r="D297" s="273"/>
      <c r="E297" s="273"/>
      <c r="F297" s="273"/>
      <c r="G297" s="273"/>
      <c r="H297" s="302"/>
      <c r="I297" s="162"/>
      <c r="J297" s="162"/>
      <c r="K297" s="163"/>
      <c r="L297" s="303"/>
      <c r="M297" s="276"/>
    </row>
    <row r="298" spans="1:13" ht="15">
      <c r="A298" s="285"/>
      <c r="B298" s="300"/>
      <c r="C298" s="301"/>
      <c r="D298" s="273"/>
      <c r="E298" s="273"/>
      <c r="F298" s="273"/>
      <c r="G298" s="273"/>
      <c r="H298" s="302"/>
      <c r="I298" s="162"/>
      <c r="J298" s="162"/>
      <c r="K298" s="163"/>
      <c r="L298" s="303"/>
      <c r="M298" s="276"/>
    </row>
    <row r="299" spans="1:13" ht="15">
      <c r="A299" s="285"/>
      <c r="B299" s="300"/>
      <c r="C299" s="301"/>
      <c r="D299" s="273"/>
      <c r="E299" s="273"/>
      <c r="F299" s="273"/>
      <c r="G299" s="273"/>
      <c r="H299" s="302"/>
      <c r="I299" s="162"/>
      <c r="J299" s="162"/>
      <c r="K299" s="163"/>
      <c r="L299" s="303"/>
      <c r="M299" s="276"/>
    </row>
    <row r="300" spans="1:13" ht="15">
      <c r="A300" s="285"/>
      <c r="B300" s="300"/>
      <c r="C300" s="301"/>
      <c r="D300" s="273"/>
      <c r="E300" s="273"/>
      <c r="F300" s="273"/>
      <c r="G300" s="273"/>
      <c r="H300" s="302"/>
      <c r="I300" s="162"/>
      <c r="J300" s="162"/>
      <c r="K300" s="163"/>
      <c r="L300" s="303"/>
      <c r="M300" s="276"/>
    </row>
    <row r="301" spans="1:13" ht="15">
      <c r="A301" s="285"/>
      <c r="B301" s="300"/>
      <c r="C301" s="301"/>
      <c r="D301" s="273"/>
      <c r="E301" s="273"/>
      <c r="F301" s="273"/>
      <c r="G301" s="273"/>
      <c r="H301" s="302"/>
      <c r="I301" s="162"/>
      <c r="J301" s="162"/>
      <c r="K301" s="163"/>
      <c r="L301" s="303"/>
      <c r="M301" s="276"/>
    </row>
    <row r="302" spans="1:13" ht="15">
      <c r="A302" s="285"/>
      <c r="B302" s="300"/>
      <c r="C302" s="301"/>
      <c r="D302" s="273"/>
      <c r="E302" s="273"/>
      <c r="F302" s="273"/>
      <c r="G302" s="273"/>
      <c r="H302" s="302"/>
      <c r="I302" s="162"/>
      <c r="J302" s="162"/>
      <c r="K302" s="163"/>
      <c r="L302" s="303"/>
      <c r="M302" s="276"/>
    </row>
    <row r="303" spans="1:13" ht="15">
      <c r="A303" s="285"/>
      <c r="B303" s="300"/>
      <c r="C303" s="301"/>
      <c r="D303" s="273"/>
      <c r="E303" s="273"/>
      <c r="F303" s="273"/>
      <c r="G303" s="273"/>
      <c r="H303" s="302"/>
      <c r="I303" s="162"/>
      <c r="J303" s="162"/>
      <c r="K303" s="163"/>
      <c r="L303" s="303"/>
      <c r="M303" s="276"/>
    </row>
    <row r="304" spans="1:13" ht="15">
      <c r="A304" s="285"/>
      <c r="B304" s="300"/>
      <c r="C304" s="301"/>
      <c r="D304" s="273"/>
      <c r="E304" s="273"/>
      <c r="F304" s="273"/>
      <c r="G304" s="273"/>
      <c r="H304" s="302"/>
      <c r="I304" s="162"/>
      <c r="J304" s="162"/>
      <c r="K304" s="163"/>
      <c r="L304" s="303"/>
      <c r="M304" s="276"/>
    </row>
    <row r="305" spans="1:13" ht="15">
      <c r="A305" s="285"/>
      <c r="B305" s="300"/>
      <c r="C305" s="301"/>
      <c r="D305" s="273"/>
      <c r="E305" s="273"/>
      <c r="F305" s="273"/>
      <c r="G305" s="273"/>
      <c r="H305" s="302"/>
      <c r="I305" s="162"/>
      <c r="J305" s="162"/>
      <c r="K305" s="163"/>
      <c r="L305" s="303"/>
      <c r="M305" s="276"/>
    </row>
    <row r="306" spans="1:13" ht="15">
      <c r="A306" s="285"/>
      <c r="B306" s="300"/>
      <c r="C306" s="301"/>
      <c r="D306" s="273"/>
      <c r="E306" s="273"/>
      <c r="F306" s="273"/>
      <c r="G306" s="273"/>
      <c r="H306" s="302"/>
      <c r="I306" s="162"/>
      <c r="J306" s="162"/>
      <c r="K306" s="163"/>
      <c r="L306" s="303"/>
      <c r="M306" s="276"/>
    </row>
    <row r="307" spans="1:13" ht="15">
      <c r="A307" s="285"/>
      <c r="B307" s="300"/>
      <c r="C307" s="301"/>
      <c r="D307" s="273"/>
      <c r="E307" s="273"/>
      <c r="F307" s="273"/>
      <c r="G307" s="273"/>
      <c r="H307" s="302"/>
      <c r="I307" s="162"/>
      <c r="J307" s="162"/>
      <c r="K307" s="163"/>
      <c r="L307" s="303"/>
      <c r="M307" s="276"/>
    </row>
    <row r="308" spans="1:13" ht="15">
      <c r="A308" s="285"/>
      <c r="B308" s="300"/>
      <c r="C308" s="301"/>
      <c r="D308" s="273"/>
      <c r="E308" s="273"/>
      <c r="F308" s="273"/>
      <c r="G308" s="273"/>
      <c r="H308" s="302"/>
      <c r="I308" s="162"/>
      <c r="J308" s="162"/>
      <c r="K308" s="163"/>
      <c r="L308" s="303"/>
      <c r="M308" s="276"/>
    </row>
    <row r="309" spans="1:13" ht="15">
      <c r="A309" s="285"/>
      <c r="B309" s="300"/>
      <c r="C309" s="301"/>
      <c r="D309" s="273"/>
      <c r="E309" s="273"/>
      <c r="F309" s="273"/>
      <c r="G309" s="273"/>
      <c r="H309" s="302"/>
      <c r="I309" s="162"/>
      <c r="J309" s="162"/>
      <c r="K309" s="163"/>
      <c r="L309" s="303"/>
      <c r="M309" s="276"/>
    </row>
    <row r="310" spans="1:13" ht="15">
      <c r="A310" s="285"/>
      <c r="B310" s="300"/>
      <c r="C310" s="301"/>
      <c r="D310" s="273"/>
      <c r="E310" s="273"/>
      <c r="F310" s="273"/>
      <c r="G310" s="273"/>
      <c r="H310" s="302"/>
      <c r="I310" s="162"/>
      <c r="J310" s="162"/>
      <c r="K310" s="163"/>
      <c r="L310" s="303"/>
      <c r="M310" s="276"/>
    </row>
    <row r="311" spans="1:13" ht="15">
      <c r="A311" s="285"/>
      <c r="B311" s="300"/>
      <c r="C311" s="301"/>
      <c r="D311" s="273"/>
      <c r="E311" s="273"/>
      <c r="F311" s="273"/>
      <c r="G311" s="273"/>
      <c r="H311" s="302"/>
      <c r="I311" s="162"/>
      <c r="J311" s="162"/>
      <c r="K311" s="163"/>
      <c r="L311" s="303"/>
      <c r="M311" s="276"/>
    </row>
    <row r="312" spans="1:13" ht="15">
      <c r="A312" s="285"/>
      <c r="B312" s="300"/>
      <c r="C312" s="301"/>
      <c r="D312" s="273"/>
      <c r="E312" s="273"/>
      <c r="F312" s="273"/>
      <c r="G312" s="273"/>
      <c r="H312" s="302"/>
      <c r="I312" s="162"/>
      <c r="J312" s="162"/>
      <c r="K312" s="163"/>
      <c r="L312" s="303"/>
      <c r="M312" s="276"/>
    </row>
    <row r="313" spans="1:13" ht="15">
      <c r="A313" s="285"/>
      <c r="B313" s="300"/>
      <c r="C313" s="301"/>
      <c r="D313" s="273"/>
      <c r="E313" s="273"/>
      <c r="F313" s="273"/>
      <c r="G313" s="273"/>
      <c r="H313" s="302"/>
      <c r="I313" s="162"/>
      <c r="J313" s="162"/>
      <c r="K313" s="163"/>
      <c r="L313" s="303"/>
      <c r="M313" s="276"/>
    </row>
    <row r="314" spans="1:13" ht="15">
      <c r="A314" s="285"/>
      <c r="B314" s="300"/>
      <c r="C314" s="301"/>
      <c r="D314" s="273"/>
      <c r="E314" s="273"/>
      <c r="F314" s="273"/>
      <c r="G314" s="273"/>
      <c r="H314" s="302"/>
      <c r="I314" s="162"/>
      <c r="J314" s="162"/>
      <c r="K314" s="163"/>
      <c r="L314" s="303"/>
      <c r="M314" s="276"/>
    </row>
    <row r="315" spans="1:13" ht="15">
      <c r="A315" s="285"/>
      <c r="B315" s="300"/>
      <c r="C315" s="301"/>
      <c r="D315" s="273"/>
      <c r="E315" s="273"/>
      <c r="F315" s="273"/>
      <c r="G315" s="273"/>
      <c r="H315" s="302"/>
      <c r="I315" s="162"/>
      <c r="J315" s="162"/>
      <c r="K315" s="163"/>
      <c r="L315" s="303"/>
      <c r="M315" s="276"/>
    </row>
    <row r="316" spans="1:13" ht="15">
      <c r="A316" s="285"/>
      <c r="B316" s="300"/>
      <c r="C316" s="301"/>
      <c r="D316" s="273"/>
      <c r="E316" s="273"/>
      <c r="F316" s="273"/>
      <c r="G316" s="273"/>
      <c r="H316" s="302"/>
      <c r="I316" s="162"/>
      <c r="J316" s="162"/>
      <c r="K316" s="163"/>
      <c r="L316" s="303"/>
      <c r="M316" s="276"/>
    </row>
    <row r="317" spans="1:13" ht="15">
      <c r="A317" s="285"/>
      <c r="B317" s="300"/>
      <c r="C317" s="301"/>
      <c r="D317" s="273"/>
      <c r="E317" s="273"/>
      <c r="F317" s="273"/>
      <c r="G317" s="273"/>
      <c r="H317" s="302"/>
      <c r="I317" s="162"/>
      <c r="J317" s="162"/>
      <c r="K317" s="163"/>
      <c r="L317" s="303"/>
      <c r="M317" s="276"/>
    </row>
    <row r="318" spans="1:13" ht="15">
      <c r="A318" s="285"/>
      <c r="B318" s="300"/>
      <c r="C318" s="301"/>
      <c r="D318" s="273"/>
      <c r="E318" s="273"/>
      <c r="F318" s="273"/>
      <c r="G318" s="273"/>
      <c r="H318" s="302"/>
      <c r="I318" s="162"/>
      <c r="J318" s="162"/>
      <c r="K318" s="163"/>
      <c r="L318" s="303"/>
      <c r="M318" s="276"/>
    </row>
    <row r="319" spans="1:13" ht="15">
      <c r="A319" s="285"/>
      <c r="B319" s="300"/>
      <c r="C319" s="301"/>
      <c r="D319" s="273"/>
      <c r="E319" s="273"/>
      <c r="F319" s="273"/>
      <c r="G319" s="273"/>
      <c r="H319" s="302"/>
      <c r="I319" s="162"/>
      <c r="J319" s="162"/>
      <c r="K319" s="163"/>
      <c r="L319" s="303"/>
      <c r="M319" s="276"/>
    </row>
    <row r="320" spans="1:13" ht="15">
      <c r="A320" s="285"/>
      <c r="B320" s="300"/>
      <c r="C320" s="301"/>
      <c r="D320" s="273"/>
      <c r="E320" s="273"/>
      <c r="F320" s="273"/>
      <c r="G320" s="273"/>
      <c r="H320" s="302"/>
      <c r="I320" s="162"/>
      <c r="J320" s="162"/>
      <c r="K320" s="163"/>
      <c r="L320" s="303"/>
      <c r="M320" s="276"/>
    </row>
    <row r="321" spans="1:13" ht="15">
      <c r="A321" s="285"/>
      <c r="B321" s="300"/>
      <c r="C321" s="301"/>
      <c r="D321" s="273"/>
      <c r="E321" s="273"/>
      <c r="F321" s="273"/>
      <c r="G321" s="273"/>
      <c r="H321" s="302"/>
      <c r="I321" s="162"/>
      <c r="J321" s="162"/>
      <c r="K321" s="163"/>
      <c r="L321" s="303"/>
      <c r="M321" s="276"/>
    </row>
    <row r="322" spans="1:13" ht="15">
      <c r="A322" s="285"/>
      <c r="B322" s="300"/>
      <c r="C322" s="301"/>
      <c r="D322" s="273"/>
      <c r="E322" s="273"/>
      <c r="F322" s="273"/>
      <c r="G322" s="273"/>
      <c r="H322" s="302"/>
      <c r="I322" s="162"/>
      <c r="J322" s="162"/>
      <c r="K322" s="163"/>
      <c r="L322" s="303"/>
      <c r="M322" s="276"/>
    </row>
    <row r="323" spans="1:13" ht="15">
      <c r="A323" s="285"/>
      <c r="B323" s="300"/>
      <c r="C323" s="301"/>
      <c r="D323" s="273"/>
      <c r="E323" s="273"/>
      <c r="F323" s="273"/>
      <c r="G323" s="273"/>
      <c r="H323" s="302"/>
      <c r="I323" s="162"/>
      <c r="J323" s="162"/>
      <c r="K323" s="163"/>
      <c r="L323" s="303"/>
      <c r="M323" s="276"/>
    </row>
    <row r="324" spans="1:13" ht="15">
      <c r="A324" s="285"/>
      <c r="B324" s="300"/>
      <c r="C324" s="301"/>
      <c r="D324" s="273"/>
      <c r="E324" s="273"/>
      <c r="F324" s="273"/>
      <c r="G324" s="273"/>
      <c r="H324" s="302"/>
      <c r="I324" s="162"/>
      <c r="J324" s="162"/>
      <c r="K324" s="163"/>
      <c r="L324" s="303"/>
      <c r="M324" s="276"/>
    </row>
    <row r="325" spans="1:13" ht="15">
      <c r="A325" s="285"/>
      <c r="B325" s="300"/>
      <c r="C325" s="301"/>
      <c r="D325" s="273"/>
      <c r="E325" s="273"/>
      <c r="F325" s="273"/>
      <c r="G325" s="273"/>
      <c r="H325" s="302"/>
      <c r="I325" s="162"/>
      <c r="J325" s="162"/>
      <c r="K325" s="163"/>
      <c r="L325" s="303"/>
      <c r="M325" s="276"/>
    </row>
    <row r="326" spans="1:13" ht="15">
      <c r="A326" s="285"/>
      <c r="B326" s="300"/>
      <c r="C326" s="301"/>
      <c r="D326" s="273"/>
      <c r="E326" s="273"/>
      <c r="F326" s="273"/>
      <c r="G326" s="273"/>
      <c r="H326" s="302"/>
      <c r="I326" s="162"/>
      <c r="J326" s="162"/>
      <c r="K326" s="163"/>
      <c r="L326" s="303"/>
      <c r="M326" s="276"/>
    </row>
    <row r="327" spans="1:13" ht="15">
      <c r="A327" s="285"/>
      <c r="B327" s="300"/>
      <c r="C327" s="301"/>
      <c r="D327" s="273"/>
      <c r="E327" s="273"/>
      <c r="F327" s="273"/>
      <c r="G327" s="273"/>
      <c r="H327" s="302"/>
      <c r="I327" s="162"/>
      <c r="J327" s="162"/>
      <c r="K327" s="163"/>
      <c r="L327" s="303"/>
      <c r="M327" s="276"/>
    </row>
    <row r="328" spans="1:13" ht="15">
      <c r="A328" s="285"/>
      <c r="B328" s="300"/>
      <c r="C328" s="301"/>
      <c r="D328" s="273"/>
      <c r="E328" s="273"/>
      <c r="F328" s="273"/>
      <c r="G328" s="273"/>
      <c r="H328" s="302"/>
      <c r="I328" s="162"/>
      <c r="J328" s="162"/>
      <c r="K328" s="163"/>
      <c r="L328" s="303"/>
      <c r="M328" s="276"/>
    </row>
    <row r="329" spans="1:13" ht="15">
      <c r="A329" s="285"/>
      <c r="B329" s="300"/>
      <c r="C329" s="301"/>
      <c r="D329" s="273"/>
      <c r="E329" s="273"/>
      <c r="F329" s="273"/>
      <c r="G329" s="273"/>
      <c r="H329" s="302"/>
      <c r="I329" s="162"/>
      <c r="J329" s="162"/>
      <c r="K329" s="163"/>
      <c r="L329" s="303"/>
      <c r="M329" s="276"/>
    </row>
    <row r="330" spans="1:13" ht="15">
      <c r="A330" s="285"/>
      <c r="B330" s="300"/>
      <c r="C330" s="301"/>
      <c r="D330" s="273"/>
      <c r="E330" s="273"/>
      <c r="F330" s="273"/>
      <c r="G330" s="273"/>
      <c r="H330" s="302"/>
      <c r="I330" s="162"/>
      <c r="J330" s="162"/>
      <c r="K330" s="163"/>
      <c r="L330" s="303"/>
      <c r="M330" s="276"/>
    </row>
    <row r="331" spans="1:13" ht="15">
      <c r="A331" s="285"/>
      <c r="B331" s="300"/>
      <c r="C331" s="301"/>
      <c r="D331" s="273"/>
      <c r="E331" s="273"/>
      <c r="F331" s="273"/>
      <c r="G331" s="273"/>
      <c r="H331" s="302"/>
      <c r="I331" s="162"/>
      <c r="J331" s="162"/>
      <c r="K331" s="163"/>
      <c r="L331" s="303"/>
      <c r="M331" s="276"/>
    </row>
    <row r="332" spans="1:13" ht="15">
      <c r="A332" s="285"/>
      <c r="B332" s="300"/>
      <c r="C332" s="301"/>
      <c r="D332" s="273"/>
      <c r="E332" s="273"/>
      <c r="F332" s="273"/>
      <c r="G332" s="273"/>
      <c r="H332" s="302"/>
      <c r="I332" s="162"/>
      <c r="J332" s="162"/>
      <c r="K332" s="163"/>
      <c r="L332" s="303"/>
      <c r="M332" s="276"/>
    </row>
    <row r="333" spans="1:13" ht="15">
      <c r="A333" s="285"/>
      <c r="B333" s="300"/>
      <c r="C333" s="301"/>
      <c r="D333" s="273"/>
      <c r="E333" s="273"/>
      <c r="F333" s="273"/>
      <c r="G333" s="273"/>
      <c r="H333" s="302"/>
      <c r="I333" s="162"/>
      <c r="J333" s="162"/>
      <c r="K333" s="163"/>
      <c r="L333" s="303"/>
      <c r="M333" s="276"/>
    </row>
    <row r="334" spans="1:13" ht="15">
      <c r="A334" s="285"/>
      <c r="B334" s="300"/>
      <c r="C334" s="301"/>
      <c r="D334" s="273"/>
      <c r="E334" s="273"/>
      <c r="F334" s="273"/>
      <c r="G334" s="273"/>
      <c r="H334" s="302"/>
      <c r="I334" s="162"/>
      <c r="J334" s="162"/>
      <c r="K334" s="163"/>
      <c r="L334" s="303"/>
      <c r="M334" s="276"/>
    </row>
    <row r="335" spans="1:13" ht="15">
      <c r="A335" s="285"/>
      <c r="B335" s="300"/>
      <c r="C335" s="301"/>
      <c r="D335" s="273"/>
      <c r="E335" s="273"/>
      <c r="F335" s="273"/>
      <c r="G335" s="273"/>
      <c r="H335" s="302"/>
      <c r="I335" s="162"/>
      <c r="J335" s="162"/>
      <c r="K335" s="163"/>
      <c r="L335" s="303"/>
      <c r="M335" s="276"/>
    </row>
    <row r="336" spans="1:13" ht="15">
      <c r="A336" s="285"/>
      <c r="B336" s="300"/>
      <c r="C336" s="301"/>
      <c r="D336" s="273"/>
      <c r="E336" s="273"/>
      <c r="F336" s="273"/>
      <c r="G336" s="273"/>
      <c r="H336" s="302"/>
      <c r="I336" s="162"/>
      <c r="J336" s="162"/>
      <c r="K336" s="163"/>
      <c r="L336" s="303"/>
      <c r="M336" s="276"/>
    </row>
    <row r="337" spans="1:13" ht="15">
      <c r="A337" s="285"/>
      <c r="B337" s="300"/>
      <c r="C337" s="301"/>
      <c r="D337" s="273"/>
      <c r="E337" s="273"/>
      <c r="F337" s="273"/>
      <c r="G337" s="273"/>
      <c r="H337" s="302"/>
      <c r="I337" s="162"/>
      <c r="J337" s="162"/>
      <c r="K337" s="163"/>
      <c r="L337" s="303"/>
      <c r="M337" s="276"/>
    </row>
    <row r="338" spans="1:13" ht="15">
      <c r="A338" s="285"/>
      <c r="B338" s="300"/>
      <c r="C338" s="301"/>
      <c r="D338" s="273"/>
      <c r="E338" s="273"/>
      <c r="F338" s="273"/>
      <c r="G338" s="273"/>
      <c r="H338" s="302"/>
      <c r="I338" s="162"/>
      <c r="J338" s="162"/>
      <c r="K338" s="163"/>
      <c r="L338" s="303"/>
      <c r="M338" s="276"/>
    </row>
    <row r="339" spans="1:13" ht="15">
      <c r="A339" s="285"/>
      <c r="B339" s="300"/>
      <c r="C339" s="301"/>
      <c r="D339" s="273"/>
      <c r="E339" s="273"/>
      <c r="F339" s="273"/>
      <c r="G339" s="273"/>
      <c r="H339" s="302"/>
      <c r="I339" s="162"/>
      <c r="J339" s="162"/>
      <c r="K339" s="163"/>
      <c r="L339" s="303"/>
      <c r="M339" s="276"/>
    </row>
    <row r="340" spans="1:13" ht="15">
      <c r="A340" s="285"/>
      <c r="B340" s="300"/>
      <c r="C340" s="301"/>
      <c r="D340" s="273"/>
      <c r="E340" s="273"/>
      <c r="F340" s="273"/>
      <c r="G340" s="273"/>
      <c r="H340" s="302"/>
      <c r="I340" s="162"/>
      <c r="J340" s="162"/>
      <c r="K340" s="163"/>
      <c r="L340" s="303"/>
      <c r="M340" s="276"/>
    </row>
    <row r="341" spans="1:13" ht="15">
      <c r="A341" s="285"/>
      <c r="B341" s="300"/>
      <c r="C341" s="301"/>
      <c r="D341" s="273"/>
      <c r="E341" s="273"/>
      <c r="F341" s="273"/>
      <c r="G341" s="273"/>
      <c r="H341" s="302"/>
      <c r="I341" s="162"/>
      <c r="J341" s="162"/>
      <c r="K341" s="163"/>
      <c r="L341" s="303"/>
      <c r="M341" s="276"/>
    </row>
    <row r="342" spans="1:13" ht="15">
      <c r="A342" s="285"/>
      <c r="B342" s="300"/>
      <c r="C342" s="301"/>
      <c r="D342" s="273"/>
      <c r="E342" s="273"/>
      <c r="F342" s="273"/>
      <c r="G342" s="273"/>
      <c r="H342" s="302"/>
      <c r="I342" s="162"/>
      <c r="J342" s="162"/>
      <c r="K342" s="163"/>
      <c r="L342" s="303"/>
      <c r="M342" s="276"/>
    </row>
    <row r="343" spans="1:13" ht="15">
      <c r="A343" s="285"/>
      <c r="B343" s="300"/>
      <c r="C343" s="301"/>
      <c r="D343" s="273"/>
      <c r="E343" s="273"/>
      <c r="F343" s="273"/>
      <c r="G343" s="273"/>
      <c r="H343" s="302"/>
      <c r="I343" s="162"/>
      <c r="J343" s="162"/>
      <c r="K343" s="163"/>
      <c r="L343" s="303"/>
      <c r="M343" s="276"/>
    </row>
    <row r="344" spans="1:13" ht="15">
      <c r="A344" s="285"/>
      <c r="B344" s="300"/>
      <c r="C344" s="301"/>
      <c r="D344" s="273"/>
      <c r="E344" s="273"/>
      <c r="F344" s="273"/>
      <c r="G344" s="273"/>
      <c r="H344" s="302"/>
      <c r="I344" s="162"/>
      <c r="J344" s="162"/>
      <c r="K344" s="163"/>
      <c r="L344" s="303"/>
      <c r="M344" s="276"/>
    </row>
    <row r="345" spans="1:13" ht="15">
      <c r="A345" s="285"/>
      <c r="B345" s="300"/>
      <c r="C345" s="301"/>
      <c r="D345" s="273"/>
      <c r="E345" s="273"/>
      <c r="F345" s="273"/>
      <c r="G345" s="273"/>
      <c r="H345" s="302"/>
      <c r="I345" s="162"/>
      <c r="J345" s="162"/>
      <c r="K345" s="163"/>
      <c r="L345" s="303"/>
      <c r="M345" s="276"/>
    </row>
    <row r="346" spans="1:13" ht="15">
      <c r="A346" s="285"/>
      <c r="B346" s="300"/>
      <c r="C346" s="301"/>
      <c r="D346" s="273"/>
      <c r="E346" s="273"/>
      <c r="F346" s="273"/>
      <c r="G346" s="273"/>
      <c r="H346" s="302"/>
      <c r="I346" s="162"/>
      <c r="J346" s="162"/>
      <c r="K346" s="163"/>
      <c r="L346" s="303"/>
      <c r="M346" s="276"/>
    </row>
    <row r="347" spans="1:13" ht="15">
      <c r="A347" s="285"/>
      <c r="B347" s="300"/>
      <c r="C347" s="301"/>
      <c r="D347" s="273"/>
      <c r="E347" s="273"/>
      <c r="F347" s="273"/>
      <c r="G347" s="273"/>
      <c r="H347" s="302"/>
      <c r="I347" s="162"/>
      <c r="J347" s="162"/>
      <c r="K347" s="163"/>
      <c r="L347" s="303"/>
      <c r="M347" s="276"/>
    </row>
    <row r="348" spans="1:13" ht="15">
      <c r="A348" s="285"/>
      <c r="B348" s="300"/>
      <c r="C348" s="301"/>
      <c r="D348" s="273"/>
      <c r="E348" s="273"/>
      <c r="F348" s="273"/>
      <c r="G348" s="273"/>
      <c r="H348" s="302"/>
      <c r="I348" s="162"/>
      <c r="J348" s="162"/>
      <c r="K348" s="163"/>
      <c r="L348" s="303"/>
      <c r="M348" s="276"/>
    </row>
    <row r="349" spans="1:13" ht="15">
      <c r="A349" s="285"/>
      <c r="B349" s="300"/>
      <c r="C349" s="301"/>
      <c r="D349" s="273"/>
      <c r="E349" s="273"/>
      <c r="F349" s="273"/>
      <c r="G349" s="273"/>
      <c r="H349" s="302"/>
      <c r="I349" s="162"/>
      <c r="J349" s="162"/>
      <c r="K349" s="163"/>
      <c r="L349" s="303"/>
      <c r="M349" s="276"/>
    </row>
    <row r="350" spans="1:13" ht="15">
      <c r="A350" s="285"/>
      <c r="B350" s="300"/>
      <c r="C350" s="301"/>
      <c r="D350" s="273"/>
      <c r="E350" s="273"/>
      <c r="F350" s="273"/>
      <c r="G350" s="273"/>
      <c r="H350" s="302"/>
      <c r="I350" s="162"/>
      <c r="J350" s="162"/>
      <c r="K350" s="163"/>
      <c r="L350" s="303"/>
      <c r="M350" s="276"/>
    </row>
    <row r="351" spans="1:13" ht="15">
      <c r="A351" s="285"/>
      <c r="B351" s="300"/>
      <c r="C351" s="301"/>
      <c r="D351" s="273"/>
      <c r="E351" s="273"/>
      <c r="F351" s="273"/>
      <c r="G351" s="273"/>
      <c r="H351" s="302"/>
      <c r="I351" s="162"/>
      <c r="J351" s="162"/>
      <c r="K351" s="163"/>
      <c r="L351" s="303"/>
      <c r="M351" s="276"/>
    </row>
    <row r="352" spans="1:13" ht="15">
      <c r="A352" s="285"/>
      <c r="B352" s="300"/>
      <c r="C352" s="301"/>
      <c r="D352" s="273"/>
      <c r="E352" s="273"/>
      <c r="F352" s="273"/>
      <c r="G352" s="273"/>
      <c r="H352" s="302"/>
      <c r="I352" s="162"/>
      <c r="J352" s="162"/>
      <c r="K352" s="163"/>
      <c r="L352" s="303"/>
      <c r="M352" s="276"/>
    </row>
    <row r="353" spans="1:13" ht="15">
      <c r="A353" s="285"/>
      <c r="B353" s="300"/>
      <c r="C353" s="301"/>
      <c r="D353" s="273"/>
      <c r="E353" s="273"/>
      <c r="F353" s="273"/>
      <c r="G353" s="273"/>
      <c r="H353" s="302"/>
      <c r="I353" s="162"/>
      <c r="J353" s="162"/>
      <c r="K353" s="163"/>
      <c r="L353" s="303"/>
      <c r="M353" s="276"/>
    </row>
  </sheetData>
  <sheetProtection selectLockedCells="1" selectUnlockedCells="1"/>
  <autoFilter ref="B1:B353"/>
  <mergeCells count="16">
    <mergeCell ref="A1:C1"/>
    <mergeCell ref="D1:K1"/>
    <mergeCell ref="L1:M1"/>
    <mergeCell ref="I4:J4"/>
    <mergeCell ref="K4:K5"/>
    <mergeCell ref="L4:M5"/>
    <mergeCell ref="A2:C2"/>
    <mergeCell ref="D2:K2"/>
    <mergeCell ref="L2:M2"/>
    <mergeCell ref="A4:A5"/>
    <mergeCell ref="B4:C5"/>
    <mergeCell ref="D4:D5"/>
    <mergeCell ref="E4:E5"/>
    <mergeCell ref="F4:F5"/>
    <mergeCell ref="G4:G5"/>
    <mergeCell ref="H4:H5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6"/>
  <sheetViews>
    <sheetView view="pageBreakPreview" zoomScale="90" zoomScaleNormal="70" zoomScaleSheetLayoutView="90" workbookViewId="0">
      <selection activeCell="A24" sqref="A24:XFD26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>
      <c r="A1" s="403" t="s">
        <v>30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235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>
      <c r="A10" s="396"/>
      <c r="B10" s="396"/>
      <c r="C10" s="396"/>
      <c r="D10" s="383" t="s">
        <v>64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0">
        <v>59</v>
      </c>
      <c r="O10" s="72">
        <v>44</v>
      </c>
      <c r="P10" s="70">
        <v>35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384" t="s">
        <v>6</v>
      </c>
      <c r="B15" s="384" t="s">
        <v>61</v>
      </c>
      <c r="C15" s="384"/>
      <c r="D15" s="385" t="s">
        <v>7</v>
      </c>
      <c r="E15" s="387" t="s">
        <v>8</v>
      </c>
      <c r="F15" s="387" t="s">
        <v>9</v>
      </c>
      <c r="G15" s="387" t="s">
        <v>10</v>
      </c>
      <c r="H15" s="387" t="s">
        <v>11</v>
      </c>
      <c r="I15" s="387" t="s">
        <v>12</v>
      </c>
      <c r="J15" s="394" t="s">
        <v>19</v>
      </c>
      <c r="K15" s="394"/>
      <c r="L15" s="387" t="s">
        <v>22</v>
      </c>
      <c r="M15" s="387" t="s">
        <v>13</v>
      </c>
      <c r="N15" s="387" t="s">
        <v>14</v>
      </c>
      <c r="O15" s="387" t="s">
        <v>15</v>
      </c>
      <c r="P15" s="392"/>
    </row>
    <row r="16" spans="1:16">
      <c r="A16" s="384"/>
      <c r="B16" s="384"/>
      <c r="C16" s="384"/>
      <c r="D16" s="386"/>
      <c r="E16" s="388"/>
      <c r="F16" s="389"/>
      <c r="G16" s="388"/>
      <c r="H16" s="388"/>
      <c r="I16" s="388"/>
      <c r="J16" s="3" t="s">
        <v>21</v>
      </c>
      <c r="K16" s="3" t="s">
        <v>23</v>
      </c>
      <c r="L16" s="388"/>
      <c r="M16" s="388"/>
      <c r="N16" s="388"/>
      <c r="O16" s="388"/>
      <c r="P16" s="393"/>
    </row>
    <row r="17" spans="1:16" ht="18" customHeight="1">
      <c r="A17" s="77">
        <v>1</v>
      </c>
      <c r="B17" s="300" t="s">
        <v>177</v>
      </c>
      <c r="C17" s="301"/>
      <c r="D17" s="273">
        <v>1997</v>
      </c>
      <c r="E17" s="273" t="s">
        <v>3</v>
      </c>
      <c r="F17" s="273" t="s">
        <v>172</v>
      </c>
      <c r="G17" s="273" t="s">
        <v>176</v>
      </c>
      <c r="H17" s="302">
        <v>62.9</v>
      </c>
      <c r="I17" s="107">
        <v>49</v>
      </c>
      <c r="J17" s="143"/>
      <c r="K17" s="143"/>
      <c r="L17" s="144"/>
      <c r="M17" s="18">
        <v>20</v>
      </c>
      <c r="N17" s="145" t="str">
        <f t="shared" ref="N17:N22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303" t="s">
        <v>253</v>
      </c>
      <c r="P17" s="156"/>
    </row>
    <row r="18" spans="1:16" s="4" customFormat="1" ht="18.75" customHeight="1">
      <c r="A18" s="21">
        <f>A17+1</f>
        <v>2</v>
      </c>
      <c r="B18" s="300" t="s">
        <v>210</v>
      </c>
      <c r="C18" s="301"/>
      <c r="D18" s="273">
        <v>2003</v>
      </c>
      <c r="E18" s="273" t="s">
        <v>4</v>
      </c>
      <c r="F18" s="273" t="s">
        <v>202</v>
      </c>
      <c r="G18" s="273" t="s">
        <v>356</v>
      </c>
      <c r="H18" s="302">
        <v>62.3</v>
      </c>
      <c r="I18" s="107">
        <v>43</v>
      </c>
      <c r="J18" s="143"/>
      <c r="K18" s="143"/>
      <c r="L18" s="144"/>
      <c r="M18" s="18">
        <v>18</v>
      </c>
      <c r="N18" s="145" t="str">
        <f t="shared" si="0"/>
        <v>КМС</v>
      </c>
      <c r="O18" s="303" t="s">
        <v>208</v>
      </c>
      <c r="P18" s="156"/>
    </row>
    <row r="19" spans="1:16" s="4" customFormat="1" ht="15.75" customHeight="1">
      <c r="A19" s="21">
        <f t="shared" ref="A19:A22" si="1">A18+1</f>
        <v>3</v>
      </c>
      <c r="B19" s="300" t="s">
        <v>187</v>
      </c>
      <c r="C19" s="301"/>
      <c r="D19" s="273">
        <v>2002</v>
      </c>
      <c r="E19" s="273" t="s">
        <v>5</v>
      </c>
      <c r="F19" s="273" t="s">
        <v>172</v>
      </c>
      <c r="G19" s="273" t="s">
        <v>276</v>
      </c>
      <c r="H19" s="302">
        <v>62.2</v>
      </c>
      <c r="I19" s="107">
        <v>37</v>
      </c>
      <c r="J19" s="143"/>
      <c r="K19" s="143"/>
      <c r="L19" s="144"/>
      <c r="M19" s="18">
        <v>16</v>
      </c>
      <c r="N19" s="145" t="str">
        <f t="shared" si="0"/>
        <v>КМС</v>
      </c>
      <c r="O19" s="303" t="s">
        <v>184</v>
      </c>
      <c r="P19" s="156"/>
    </row>
    <row r="20" spans="1:16" s="4" customFormat="1" ht="15.75" customHeight="1">
      <c r="A20" s="21">
        <f t="shared" si="1"/>
        <v>4</v>
      </c>
      <c r="B20" s="300" t="s">
        <v>181</v>
      </c>
      <c r="C20" s="301"/>
      <c r="D20" s="273">
        <v>2005</v>
      </c>
      <c r="E20" s="273" t="s">
        <v>5</v>
      </c>
      <c r="F20" s="273" t="s">
        <v>172</v>
      </c>
      <c r="G20" s="273" t="s">
        <v>274</v>
      </c>
      <c r="H20" s="302">
        <v>62.7</v>
      </c>
      <c r="I20" s="107">
        <v>37</v>
      </c>
      <c r="J20" s="143"/>
      <c r="K20" s="143"/>
      <c r="L20" s="144"/>
      <c r="M20" s="18">
        <v>15</v>
      </c>
      <c r="N20" s="145" t="str">
        <f t="shared" si="0"/>
        <v>КМС</v>
      </c>
      <c r="O20" s="303" t="s">
        <v>280</v>
      </c>
      <c r="P20" s="156"/>
    </row>
    <row r="21" spans="1:16" s="4" customFormat="1" ht="15.75" customHeight="1">
      <c r="A21" s="21">
        <f t="shared" si="1"/>
        <v>5</v>
      </c>
      <c r="B21" s="300" t="s">
        <v>370</v>
      </c>
      <c r="C21" s="301"/>
      <c r="D21" s="273">
        <v>2007</v>
      </c>
      <c r="E21" s="273">
        <v>1</v>
      </c>
      <c r="F21" s="273" t="s">
        <v>193</v>
      </c>
      <c r="G21" s="273" t="s">
        <v>430</v>
      </c>
      <c r="H21" s="302">
        <v>58.2</v>
      </c>
      <c r="I21" s="107">
        <v>8</v>
      </c>
      <c r="J21" s="143"/>
      <c r="K21" s="143"/>
      <c r="L21" s="144"/>
      <c r="M21" s="18">
        <v>14</v>
      </c>
      <c r="N21" s="145" t="str">
        <f t="shared" si="0"/>
        <v>-</v>
      </c>
      <c r="O21" s="303" t="s">
        <v>380</v>
      </c>
      <c r="P21" s="156"/>
    </row>
    <row r="22" spans="1:16" s="4" customFormat="1" ht="15.75" customHeight="1">
      <c r="A22" s="21">
        <f t="shared" si="1"/>
        <v>6</v>
      </c>
      <c r="B22" s="300" t="s">
        <v>294</v>
      </c>
      <c r="C22" s="301"/>
      <c r="D22" s="273">
        <v>2006</v>
      </c>
      <c r="E22" s="273">
        <v>1</v>
      </c>
      <c r="F22" s="273" t="s">
        <v>99</v>
      </c>
      <c r="G22" s="273" t="s">
        <v>298</v>
      </c>
      <c r="H22" s="302">
        <v>61.8</v>
      </c>
      <c r="I22" s="107">
        <v>3</v>
      </c>
      <c r="J22" s="143"/>
      <c r="K22" s="143"/>
      <c r="L22" s="144"/>
      <c r="M22" s="18">
        <v>13</v>
      </c>
      <c r="N22" s="145" t="str">
        <f t="shared" si="0"/>
        <v>-</v>
      </c>
      <c r="O22" s="303" t="s">
        <v>124</v>
      </c>
      <c r="P22" s="156"/>
    </row>
    <row r="24" spans="1:16">
      <c r="A24" s="165" t="s">
        <v>16</v>
      </c>
      <c r="B24" s="166"/>
      <c r="C24" s="166" t="s">
        <v>458</v>
      </c>
      <c r="D24" s="166"/>
      <c r="E24" s="166" t="s">
        <v>193</v>
      </c>
      <c r="F24" s="166"/>
      <c r="G24" s="165" t="s">
        <v>94</v>
      </c>
      <c r="H24" s="166" t="s">
        <v>459</v>
      </c>
      <c r="I24" s="166"/>
      <c r="J24" s="166"/>
      <c r="K24" s="166"/>
      <c r="L24" s="166"/>
      <c r="M24" s="166"/>
      <c r="N24" s="166"/>
      <c r="O24" s="166"/>
    </row>
    <row r="25" spans="1:16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6">
      <c r="A26" s="165" t="s">
        <v>17</v>
      </c>
      <c r="B26" s="166"/>
      <c r="C26" s="166" t="s">
        <v>460</v>
      </c>
      <c r="D26" s="166"/>
      <c r="E26" s="166"/>
      <c r="F26" s="166"/>
      <c r="G26" s="165" t="s">
        <v>95</v>
      </c>
      <c r="H26" s="166" t="s">
        <v>461</v>
      </c>
      <c r="I26" s="166"/>
      <c r="J26" s="166"/>
      <c r="K26" s="166"/>
      <c r="L26" s="166"/>
      <c r="M26" s="166"/>
      <c r="N26" s="166"/>
      <c r="O26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2">
    <sortCondition descending="1" ref="I17:I22"/>
  </sortState>
  <mergeCells count="31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  <mergeCell ref="A12:C12"/>
    <mergeCell ref="A13:C13"/>
  </mergeCells>
  <printOptions horizontalCentered="1"/>
  <pageMargins left="0.59055118110236227" right="0.19685039370078741" top="0.59055118110236227" bottom="0.59055118110236227" header="0" footer="0"/>
  <pageSetup paperSize="9" scale="76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7"/>
  <sheetViews>
    <sheetView view="pageBreakPreview" topLeftCell="A4" zoomScaleNormal="70" zoomScaleSheetLayoutView="100" workbookViewId="0">
      <selection activeCell="A24" sqref="A24:XFD26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24.710937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65</v>
      </c>
      <c r="E10" s="383"/>
      <c r="F10" s="383"/>
      <c r="G10" s="383"/>
      <c r="H10" s="383"/>
      <c r="I10" s="383"/>
      <c r="J10" s="383"/>
      <c r="K10" s="383"/>
      <c r="L10" s="383"/>
      <c r="M10" s="383"/>
      <c r="N10" s="26">
        <v>72</v>
      </c>
      <c r="O10" s="73">
        <v>56</v>
      </c>
      <c r="P10" s="74">
        <v>45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4" spans="1:16" ht="13.5" thickBot="1"/>
    <row r="15" spans="1:16" ht="11.25" customHeight="1">
      <c r="A15" s="404" t="s">
        <v>6</v>
      </c>
      <c r="B15" s="406" t="s">
        <v>61</v>
      </c>
      <c r="C15" s="406"/>
      <c r="D15" s="408" t="s">
        <v>7</v>
      </c>
      <c r="E15" s="410" t="s">
        <v>8</v>
      </c>
      <c r="F15" s="410" t="s">
        <v>9</v>
      </c>
      <c r="G15" s="410" t="s">
        <v>10</v>
      </c>
      <c r="H15" s="410" t="s">
        <v>11</v>
      </c>
      <c r="I15" s="410" t="s">
        <v>12</v>
      </c>
      <c r="J15" s="415" t="s">
        <v>19</v>
      </c>
      <c r="K15" s="415"/>
      <c r="L15" s="410" t="s">
        <v>22</v>
      </c>
      <c r="M15" s="410" t="s">
        <v>13</v>
      </c>
      <c r="N15" s="410" t="s">
        <v>14</v>
      </c>
      <c r="O15" s="410" t="s">
        <v>15</v>
      </c>
      <c r="P15" s="413"/>
    </row>
    <row r="16" spans="1:16">
      <c r="A16" s="405"/>
      <c r="B16" s="407"/>
      <c r="C16" s="407"/>
      <c r="D16" s="409"/>
      <c r="E16" s="411"/>
      <c r="F16" s="412"/>
      <c r="G16" s="411"/>
      <c r="H16" s="411"/>
      <c r="I16" s="411"/>
      <c r="J16" s="117" t="s">
        <v>21</v>
      </c>
      <c r="K16" s="117" t="s">
        <v>23</v>
      </c>
      <c r="L16" s="411"/>
      <c r="M16" s="411"/>
      <c r="N16" s="411"/>
      <c r="O16" s="411"/>
      <c r="P16" s="414"/>
    </row>
    <row r="17" spans="1:16" ht="15.75" customHeight="1">
      <c r="A17" s="118">
        <v>1</v>
      </c>
      <c r="B17" s="300" t="s">
        <v>206</v>
      </c>
      <c r="C17" s="301"/>
      <c r="D17" s="273">
        <v>1997</v>
      </c>
      <c r="E17" s="273" t="s">
        <v>3</v>
      </c>
      <c r="F17" s="273" t="s">
        <v>202</v>
      </c>
      <c r="G17" s="273" t="s">
        <v>356</v>
      </c>
      <c r="H17" s="323">
        <v>67.7</v>
      </c>
      <c r="I17" s="230">
        <v>67</v>
      </c>
      <c r="J17" s="262"/>
      <c r="K17" s="262"/>
      <c r="L17" s="263"/>
      <c r="M17" s="230">
        <v>20</v>
      </c>
      <c r="N17" s="264" t="str">
        <f t="shared" ref="N17:N22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303" t="s">
        <v>203</v>
      </c>
      <c r="P17" s="265"/>
    </row>
    <row r="18" spans="1:16" s="4" customFormat="1" ht="15.75" customHeight="1">
      <c r="A18" s="106">
        <f>A17+1</f>
        <v>2</v>
      </c>
      <c r="B18" s="300" t="s">
        <v>209</v>
      </c>
      <c r="C18" s="301"/>
      <c r="D18" s="273">
        <v>2002</v>
      </c>
      <c r="E18" s="273" t="s">
        <v>4</v>
      </c>
      <c r="F18" s="273" t="s">
        <v>202</v>
      </c>
      <c r="G18" s="273" t="s">
        <v>356</v>
      </c>
      <c r="H18" s="323">
        <v>67.75</v>
      </c>
      <c r="I18" s="230">
        <v>52</v>
      </c>
      <c r="J18" s="267"/>
      <c r="K18" s="268"/>
      <c r="L18" s="269"/>
      <c r="M18" s="230">
        <v>18</v>
      </c>
      <c r="N18" s="159" t="str">
        <f t="shared" si="0"/>
        <v>КМС</v>
      </c>
      <c r="O18" s="303" t="s">
        <v>208</v>
      </c>
      <c r="P18" s="265"/>
    </row>
    <row r="19" spans="1:16" s="4" customFormat="1" ht="15.75" customHeight="1">
      <c r="A19" s="106">
        <f t="shared" ref="A19:A22" si="1">A18+1</f>
        <v>3</v>
      </c>
      <c r="B19" s="300" t="s">
        <v>310</v>
      </c>
      <c r="C19" s="301"/>
      <c r="D19" s="273">
        <v>1997</v>
      </c>
      <c r="E19" s="273" t="s">
        <v>4</v>
      </c>
      <c r="F19" s="273" t="s">
        <v>133</v>
      </c>
      <c r="G19" s="273" t="s">
        <v>316</v>
      </c>
      <c r="H19" s="323">
        <v>66.2</v>
      </c>
      <c r="I19" s="230">
        <v>50</v>
      </c>
      <c r="J19" s="267"/>
      <c r="K19" s="268"/>
      <c r="L19" s="269"/>
      <c r="M19" s="230">
        <v>16</v>
      </c>
      <c r="N19" s="159" t="str">
        <f t="shared" si="0"/>
        <v>КМС</v>
      </c>
      <c r="O19" s="303" t="s">
        <v>318</v>
      </c>
      <c r="P19" s="265"/>
    </row>
    <row r="20" spans="1:16" s="4" customFormat="1" ht="15.75" customHeight="1">
      <c r="A20" s="106">
        <f t="shared" si="1"/>
        <v>4</v>
      </c>
      <c r="B20" s="300" t="s">
        <v>428</v>
      </c>
      <c r="C20" s="301"/>
      <c r="D20" s="273">
        <v>1990</v>
      </c>
      <c r="E20" s="273" t="s">
        <v>4</v>
      </c>
      <c r="F20" s="273" t="s">
        <v>429</v>
      </c>
      <c r="G20" s="273"/>
      <c r="H20" s="323">
        <v>67.8</v>
      </c>
      <c r="I20" s="266">
        <v>43</v>
      </c>
      <c r="J20" s="254"/>
      <c r="K20" s="255"/>
      <c r="L20" s="256"/>
      <c r="M20" s="230">
        <v>15</v>
      </c>
      <c r="N20" s="145" t="str">
        <f t="shared" si="0"/>
        <v>-</v>
      </c>
      <c r="O20" s="303" t="s">
        <v>383</v>
      </c>
      <c r="P20" s="319"/>
    </row>
    <row r="21" spans="1:16" s="4" customFormat="1" ht="26.45" customHeight="1">
      <c r="A21" s="106">
        <f t="shared" si="1"/>
        <v>5</v>
      </c>
      <c r="B21" s="300" t="s">
        <v>171</v>
      </c>
      <c r="C21" s="301"/>
      <c r="D21" s="273">
        <v>2002</v>
      </c>
      <c r="E21" s="273" t="s">
        <v>4</v>
      </c>
      <c r="F21" s="273" t="s">
        <v>172</v>
      </c>
      <c r="G21" s="345" t="s">
        <v>445</v>
      </c>
      <c r="H21" s="323">
        <v>67.3</v>
      </c>
      <c r="I21" s="155">
        <v>30</v>
      </c>
      <c r="J21" s="162"/>
      <c r="K21" s="162"/>
      <c r="L21" s="163"/>
      <c r="M21" s="230">
        <v>14</v>
      </c>
      <c r="N21" s="159" t="str">
        <f t="shared" si="0"/>
        <v>-</v>
      </c>
      <c r="O21" s="303" t="s">
        <v>277</v>
      </c>
      <c r="P21" s="320"/>
    </row>
    <row r="22" spans="1:16" s="4" customFormat="1" ht="15.75" customHeight="1">
      <c r="A22" s="106">
        <f t="shared" si="1"/>
        <v>6</v>
      </c>
      <c r="B22" s="300" t="s">
        <v>221</v>
      </c>
      <c r="C22" s="301"/>
      <c r="D22" s="273">
        <v>2005</v>
      </c>
      <c r="E22" s="273" t="s">
        <v>5</v>
      </c>
      <c r="F22" s="273" t="s">
        <v>193</v>
      </c>
      <c r="G22" s="273" t="s">
        <v>430</v>
      </c>
      <c r="H22" s="323">
        <v>66.900000000000006</v>
      </c>
      <c r="I22" s="108">
        <v>26</v>
      </c>
      <c r="J22" s="153"/>
      <c r="K22" s="157"/>
      <c r="L22" s="158"/>
      <c r="M22" s="18">
        <v>13</v>
      </c>
      <c r="N22" s="18" t="str">
        <f t="shared" si="0"/>
        <v>-</v>
      </c>
      <c r="O22" s="303" t="s">
        <v>195</v>
      </c>
      <c r="P22" s="250"/>
    </row>
    <row r="24" spans="1:16">
      <c r="A24" s="165" t="s">
        <v>16</v>
      </c>
      <c r="B24" s="166"/>
      <c r="C24" s="166" t="s">
        <v>458</v>
      </c>
      <c r="D24" s="166"/>
      <c r="E24" s="166" t="s">
        <v>193</v>
      </c>
      <c r="F24" s="166"/>
      <c r="G24" s="165" t="s">
        <v>94</v>
      </c>
      <c r="H24" s="166" t="s">
        <v>459</v>
      </c>
      <c r="I24" s="166"/>
      <c r="J24" s="166"/>
      <c r="K24" s="166"/>
      <c r="L24" s="166"/>
      <c r="M24" s="166"/>
      <c r="N24" s="166"/>
      <c r="O24" s="166"/>
    </row>
    <row r="25" spans="1:16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6">
      <c r="A26" s="165" t="s">
        <v>17</v>
      </c>
      <c r="B26" s="166"/>
      <c r="C26" s="166" t="s">
        <v>460</v>
      </c>
      <c r="D26" s="166"/>
      <c r="E26" s="166"/>
      <c r="F26" s="166"/>
      <c r="G26" s="165" t="s">
        <v>95</v>
      </c>
      <c r="H26" s="166" t="s">
        <v>461</v>
      </c>
      <c r="I26" s="166"/>
      <c r="J26" s="166"/>
      <c r="K26" s="166"/>
      <c r="L26" s="166"/>
      <c r="M26" s="166"/>
      <c r="N26" s="166"/>
      <c r="O26" s="166"/>
    </row>
    <row r="27" spans="1:16">
      <c r="A27" s="166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2">
    <sortCondition descending="1" ref="I17:I22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5"/>
  <sheetViews>
    <sheetView view="pageBreakPreview" topLeftCell="A4" zoomScaleNormal="70" zoomScaleSheetLayoutView="100" workbookViewId="0">
      <selection activeCell="A23" sqref="A23:XFD25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 customHeight="1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416" t="s">
        <v>66</v>
      </c>
      <c r="E10" s="383"/>
      <c r="F10" s="383"/>
      <c r="G10" s="383"/>
      <c r="H10" s="383"/>
      <c r="I10" s="383"/>
      <c r="J10" s="383"/>
      <c r="K10" s="383"/>
      <c r="L10" s="383"/>
      <c r="M10" s="417"/>
      <c r="N10" s="26">
        <v>76</v>
      </c>
      <c r="O10" s="73">
        <v>62</v>
      </c>
      <c r="P10" s="74">
        <v>48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384" t="s">
        <v>6</v>
      </c>
      <c r="B15" s="384" t="s">
        <v>61</v>
      </c>
      <c r="C15" s="384"/>
      <c r="D15" s="385" t="s">
        <v>7</v>
      </c>
      <c r="E15" s="387" t="s">
        <v>8</v>
      </c>
      <c r="F15" s="387" t="s">
        <v>9</v>
      </c>
      <c r="G15" s="387" t="s">
        <v>10</v>
      </c>
      <c r="H15" s="387" t="s">
        <v>11</v>
      </c>
      <c r="I15" s="387" t="s">
        <v>12</v>
      </c>
      <c r="J15" s="394" t="s">
        <v>19</v>
      </c>
      <c r="K15" s="394"/>
      <c r="L15" s="387" t="s">
        <v>22</v>
      </c>
      <c r="M15" s="387" t="s">
        <v>13</v>
      </c>
      <c r="N15" s="387" t="s">
        <v>14</v>
      </c>
      <c r="O15" s="387" t="s">
        <v>15</v>
      </c>
      <c r="P15" s="392"/>
    </row>
    <row r="16" spans="1:16">
      <c r="A16" s="384"/>
      <c r="B16" s="384"/>
      <c r="C16" s="384"/>
      <c r="D16" s="409"/>
      <c r="E16" s="411"/>
      <c r="F16" s="412"/>
      <c r="G16" s="411"/>
      <c r="H16" s="411"/>
      <c r="I16" s="411"/>
      <c r="J16" s="117" t="s">
        <v>21</v>
      </c>
      <c r="K16" s="117" t="s">
        <v>23</v>
      </c>
      <c r="L16" s="411"/>
      <c r="M16" s="411"/>
      <c r="N16" s="411"/>
      <c r="O16" s="411"/>
      <c r="P16" s="418"/>
    </row>
    <row r="17" spans="1:16" ht="15">
      <c r="A17" s="77">
        <v>1</v>
      </c>
      <c r="B17" s="300" t="s">
        <v>406</v>
      </c>
      <c r="C17" s="301"/>
      <c r="D17" s="273">
        <v>1997</v>
      </c>
      <c r="E17" s="273" t="s">
        <v>4</v>
      </c>
      <c r="F17" s="273" t="s">
        <v>415</v>
      </c>
      <c r="G17" s="273"/>
      <c r="H17" s="323">
        <v>71.099999999999994</v>
      </c>
      <c r="I17" s="18">
        <v>69</v>
      </c>
      <c r="J17" s="162"/>
      <c r="K17" s="162"/>
      <c r="L17" s="163"/>
      <c r="M17" s="18">
        <v>20</v>
      </c>
      <c r="N17" s="1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303" t="s">
        <v>382</v>
      </c>
      <c r="P17" s="164"/>
    </row>
    <row r="18" spans="1:16" s="4" customFormat="1" ht="15">
      <c r="A18" s="21">
        <f>A17+1</f>
        <v>2</v>
      </c>
      <c r="B18" s="300" t="s">
        <v>211</v>
      </c>
      <c r="C18" s="301"/>
      <c r="D18" s="273">
        <v>2002</v>
      </c>
      <c r="E18" s="273" t="s">
        <v>4</v>
      </c>
      <c r="F18" s="273" t="s">
        <v>202</v>
      </c>
      <c r="G18" s="273" t="s">
        <v>356</v>
      </c>
      <c r="H18" s="323">
        <v>72.099999999999994</v>
      </c>
      <c r="I18" s="18">
        <v>62</v>
      </c>
      <c r="J18" s="157"/>
      <c r="K18" s="157"/>
      <c r="L18" s="158"/>
      <c r="M18" s="18">
        <v>18</v>
      </c>
      <c r="N18" s="1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303" t="s">
        <v>208</v>
      </c>
      <c r="P18" s="164"/>
    </row>
    <row r="19" spans="1:16" s="4" customFormat="1" ht="15">
      <c r="A19" s="21">
        <f t="shared" ref="A19:A21" si="0">A18+1</f>
        <v>3</v>
      </c>
      <c r="B19" s="300" t="s">
        <v>194</v>
      </c>
      <c r="C19" s="301"/>
      <c r="D19" s="273">
        <v>2007</v>
      </c>
      <c r="E19" s="273" t="s">
        <v>5</v>
      </c>
      <c r="F19" s="273" t="s">
        <v>193</v>
      </c>
      <c r="G19" s="273" t="s">
        <v>430</v>
      </c>
      <c r="H19" s="323">
        <v>71.400000000000006</v>
      </c>
      <c r="I19" s="109">
        <v>61</v>
      </c>
      <c r="J19" s="153"/>
      <c r="K19" s="157"/>
      <c r="L19" s="158"/>
      <c r="M19" s="18">
        <v>16</v>
      </c>
      <c r="N19" s="1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303" t="s">
        <v>195</v>
      </c>
      <c r="P19" s="164"/>
    </row>
    <row r="20" spans="1:16" s="4" customFormat="1" ht="15">
      <c r="A20" s="21">
        <f t="shared" si="0"/>
        <v>4</v>
      </c>
      <c r="B20" s="300" t="s">
        <v>191</v>
      </c>
      <c r="C20" s="301"/>
      <c r="D20" s="273">
        <v>2004</v>
      </c>
      <c r="E20" s="273" t="s">
        <v>5</v>
      </c>
      <c r="F20" s="273" t="s">
        <v>172</v>
      </c>
      <c r="G20" s="273" t="s">
        <v>276</v>
      </c>
      <c r="H20" s="323">
        <v>73</v>
      </c>
      <c r="I20" s="18">
        <v>50</v>
      </c>
      <c r="J20" s="153"/>
      <c r="K20" s="157"/>
      <c r="L20" s="158"/>
      <c r="M20" s="18">
        <v>15</v>
      </c>
      <c r="N20" s="1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КМС</v>
      </c>
      <c r="O20" s="303" t="s">
        <v>256</v>
      </c>
      <c r="P20" s="164"/>
    </row>
    <row r="21" spans="1:16" s="4" customFormat="1" ht="22.5">
      <c r="A21" s="21">
        <f t="shared" si="0"/>
        <v>5</v>
      </c>
      <c r="B21" s="300" t="s">
        <v>180</v>
      </c>
      <c r="C21" s="301"/>
      <c r="D21" s="273">
        <v>2000</v>
      </c>
      <c r="E21" s="273" t="s">
        <v>5</v>
      </c>
      <c r="F21" s="273" t="s">
        <v>172</v>
      </c>
      <c r="G21" s="345" t="s">
        <v>445</v>
      </c>
      <c r="H21" s="323">
        <v>70.8</v>
      </c>
      <c r="I21" s="18">
        <v>43</v>
      </c>
      <c r="J21" s="153"/>
      <c r="K21" s="157"/>
      <c r="L21" s="158"/>
      <c r="M21" s="18">
        <v>14</v>
      </c>
      <c r="N21" s="18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303" t="s">
        <v>281</v>
      </c>
      <c r="P21" s="164"/>
    </row>
    <row r="22" spans="1:16" ht="17.45" customHeight="1">
      <c r="A22" s="257"/>
      <c r="B22" s="242"/>
      <c r="C22" s="243"/>
      <c r="D22" s="258"/>
      <c r="E22" s="244"/>
      <c r="F22" s="246"/>
      <c r="G22" s="259"/>
      <c r="H22" s="260"/>
      <c r="I22" s="235"/>
      <c r="J22" s="235"/>
      <c r="K22" s="235"/>
      <c r="L22" s="235"/>
      <c r="M22" s="235"/>
      <c r="N22" s="235"/>
      <c r="O22" s="234"/>
      <c r="P22" s="261"/>
    </row>
    <row r="23" spans="1:16">
      <c r="A23" s="165" t="s">
        <v>16</v>
      </c>
      <c r="B23" s="166"/>
      <c r="C23" s="166" t="s">
        <v>458</v>
      </c>
      <c r="D23" s="166"/>
      <c r="E23" s="166" t="s">
        <v>193</v>
      </c>
      <c r="F23" s="166"/>
      <c r="G23" s="165" t="s">
        <v>94</v>
      </c>
      <c r="H23" s="166" t="s">
        <v>459</v>
      </c>
      <c r="I23" s="166"/>
      <c r="J23" s="166"/>
      <c r="K23" s="166"/>
      <c r="L23" s="166"/>
      <c r="M23" s="166"/>
      <c r="N23" s="166"/>
      <c r="O23" s="166"/>
    </row>
    <row r="24" spans="1:16" ht="10.9" customHeight="1">
      <c r="A24" s="165"/>
      <c r="B24" s="166"/>
      <c r="C24" s="166"/>
      <c r="D24" s="166"/>
      <c r="E24" s="166"/>
      <c r="F24" s="166"/>
      <c r="G24" s="165"/>
      <c r="H24" s="166"/>
      <c r="I24" s="166"/>
      <c r="J24" s="166"/>
      <c r="K24" s="166"/>
      <c r="L24" s="166"/>
      <c r="M24" s="166"/>
      <c r="N24" s="166"/>
      <c r="O24" s="166"/>
    </row>
    <row r="25" spans="1:16">
      <c r="A25" s="165" t="s">
        <v>17</v>
      </c>
      <c r="B25" s="166"/>
      <c r="C25" s="166" t="s">
        <v>460</v>
      </c>
      <c r="D25" s="166"/>
      <c r="E25" s="166"/>
      <c r="F25" s="166"/>
      <c r="G25" s="165" t="s">
        <v>95</v>
      </c>
      <c r="H25" s="166" t="s">
        <v>461</v>
      </c>
      <c r="I25" s="166"/>
      <c r="J25" s="166"/>
      <c r="K25" s="166"/>
      <c r="L25" s="166"/>
      <c r="M25" s="166"/>
      <c r="N25" s="166"/>
      <c r="O25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1">
    <sortCondition descending="1" ref="I17:I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8"/>
  <sheetViews>
    <sheetView view="pageBreakPreview" topLeftCell="A7" zoomScaleNormal="70" zoomScaleSheetLayoutView="100" workbookViewId="0">
      <selection activeCell="A26" sqref="A26:XFD28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 customHeight="1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416" t="s">
        <v>240</v>
      </c>
      <c r="E10" s="383"/>
      <c r="F10" s="383"/>
      <c r="G10" s="383"/>
      <c r="H10" s="383"/>
      <c r="I10" s="383"/>
      <c r="J10" s="383"/>
      <c r="K10" s="383"/>
      <c r="L10" s="383"/>
      <c r="M10" s="417"/>
      <c r="N10" s="26">
        <v>79</v>
      </c>
      <c r="O10" s="73">
        <v>66</v>
      </c>
      <c r="P10" s="74">
        <v>52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384" t="s">
        <v>6</v>
      </c>
      <c r="B15" s="384" t="s">
        <v>61</v>
      </c>
      <c r="C15" s="384"/>
      <c r="D15" s="385" t="s">
        <v>7</v>
      </c>
      <c r="E15" s="387" t="s">
        <v>8</v>
      </c>
      <c r="F15" s="387" t="s">
        <v>9</v>
      </c>
      <c r="G15" s="387" t="s">
        <v>10</v>
      </c>
      <c r="H15" s="387" t="s">
        <v>11</v>
      </c>
      <c r="I15" s="387" t="s">
        <v>12</v>
      </c>
      <c r="J15" s="394" t="s">
        <v>19</v>
      </c>
      <c r="K15" s="394"/>
      <c r="L15" s="387" t="s">
        <v>22</v>
      </c>
      <c r="M15" s="387" t="s">
        <v>13</v>
      </c>
      <c r="N15" s="387" t="s">
        <v>14</v>
      </c>
      <c r="O15" s="387" t="s">
        <v>15</v>
      </c>
      <c r="P15" s="392"/>
    </row>
    <row r="16" spans="1:16">
      <c r="A16" s="384"/>
      <c r="B16" s="384"/>
      <c r="C16" s="384"/>
      <c r="D16" s="409"/>
      <c r="E16" s="411"/>
      <c r="F16" s="412"/>
      <c r="G16" s="411"/>
      <c r="H16" s="411"/>
      <c r="I16" s="411"/>
      <c r="J16" s="117" t="s">
        <v>21</v>
      </c>
      <c r="K16" s="117" t="s">
        <v>23</v>
      </c>
      <c r="L16" s="411"/>
      <c r="M16" s="411"/>
      <c r="N16" s="411"/>
      <c r="O16" s="411"/>
      <c r="P16" s="418"/>
    </row>
    <row r="17" spans="1:16" ht="15">
      <c r="A17" s="77">
        <v>1</v>
      </c>
      <c r="B17" s="300" t="s">
        <v>167</v>
      </c>
      <c r="C17" s="301"/>
      <c r="D17" s="273">
        <v>2001</v>
      </c>
      <c r="E17" s="273" t="s">
        <v>4</v>
      </c>
      <c r="F17" s="273" t="s">
        <v>133</v>
      </c>
      <c r="G17" s="273" t="s">
        <v>316</v>
      </c>
      <c r="H17" s="323">
        <v>73.3</v>
      </c>
      <c r="I17" s="18">
        <v>73</v>
      </c>
      <c r="J17" s="162"/>
      <c r="K17" s="162"/>
      <c r="L17" s="163"/>
      <c r="M17" s="18">
        <v>20</v>
      </c>
      <c r="N17" s="18" t="str">
        <f t="shared" ref="N17:N25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303" t="s">
        <v>255</v>
      </c>
      <c r="P17" s="164"/>
    </row>
    <row r="18" spans="1:16" s="4" customFormat="1" ht="15">
      <c r="A18" s="21">
        <f>A17+1</f>
        <v>2</v>
      </c>
      <c r="B18" s="300" t="s">
        <v>190</v>
      </c>
      <c r="C18" s="301"/>
      <c r="D18" s="273">
        <v>2004</v>
      </c>
      <c r="E18" s="273" t="s">
        <v>4</v>
      </c>
      <c r="F18" s="273" t="s">
        <v>172</v>
      </c>
      <c r="G18" s="273" t="s">
        <v>276</v>
      </c>
      <c r="H18" s="323">
        <v>73.7</v>
      </c>
      <c r="I18" s="18">
        <v>68</v>
      </c>
      <c r="J18" s="157"/>
      <c r="K18" s="157"/>
      <c r="L18" s="158"/>
      <c r="M18" s="18">
        <v>18</v>
      </c>
      <c r="N18" s="18" t="str">
        <f t="shared" si="0"/>
        <v>МС</v>
      </c>
      <c r="O18" s="303" t="s">
        <v>256</v>
      </c>
      <c r="P18" s="164"/>
    </row>
    <row r="19" spans="1:16" s="4" customFormat="1" ht="15">
      <c r="A19" s="21">
        <f t="shared" ref="A19:A25" si="1">A18+1</f>
        <v>3</v>
      </c>
      <c r="B19" s="300" t="s">
        <v>168</v>
      </c>
      <c r="C19" s="301"/>
      <c r="D19" s="273">
        <v>2000</v>
      </c>
      <c r="E19" s="273" t="s">
        <v>5</v>
      </c>
      <c r="F19" s="273" t="s">
        <v>133</v>
      </c>
      <c r="G19" s="273" t="s">
        <v>316</v>
      </c>
      <c r="H19" s="323">
        <v>77.900000000000006</v>
      </c>
      <c r="I19" s="109">
        <v>60</v>
      </c>
      <c r="J19" s="153"/>
      <c r="K19" s="157"/>
      <c r="L19" s="158"/>
      <c r="M19" s="18">
        <v>16</v>
      </c>
      <c r="N19" s="18" t="str">
        <f t="shared" si="0"/>
        <v>КМС</v>
      </c>
      <c r="O19" s="303" t="s">
        <v>255</v>
      </c>
      <c r="P19" s="164"/>
    </row>
    <row r="20" spans="1:16" s="4" customFormat="1" ht="15">
      <c r="A20" s="21">
        <f t="shared" si="1"/>
        <v>4</v>
      </c>
      <c r="B20" s="300" t="s">
        <v>437</v>
      </c>
      <c r="C20" s="301"/>
      <c r="D20" s="273">
        <v>2003</v>
      </c>
      <c r="E20" s="273" t="s">
        <v>4</v>
      </c>
      <c r="F20" s="273" t="s">
        <v>193</v>
      </c>
      <c r="G20" s="273" t="s">
        <v>430</v>
      </c>
      <c r="H20" s="323">
        <v>74.900000000000006</v>
      </c>
      <c r="I20" s="160">
        <v>58</v>
      </c>
      <c r="J20" s="154"/>
      <c r="K20" s="157"/>
      <c r="L20" s="158"/>
      <c r="M20" s="18">
        <v>15</v>
      </c>
      <c r="N20" s="18" t="str">
        <f t="shared" si="0"/>
        <v>КМС</v>
      </c>
      <c r="O20" s="303" t="s">
        <v>195</v>
      </c>
      <c r="P20" s="164"/>
    </row>
    <row r="21" spans="1:16" s="4" customFormat="1" ht="15">
      <c r="A21" s="21">
        <f t="shared" si="1"/>
        <v>5</v>
      </c>
      <c r="B21" s="300" t="s">
        <v>388</v>
      </c>
      <c r="C21" s="301"/>
      <c r="D21" s="273">
        <v>2002</v>
      </c>
      <c r="E21" s="273" t="s">
        <v>5</v>
      </c>
      <c r="F21" s="273" t="s">
        <v>415</v>
      </c>
      <c r="G21" s="273"/>
      <c r="H21" s="323">
        <v>77.3</v>
      </c>
      <c r="I21" s="160">
        <v>58</v>
      </c>
      <c r="J21" s="153"/>
      <c r="K21" s="157"/>
      <c r="L21" s="158"/>
      <c r="M21" s="18">
        <v>14</v>
      </c>
      <c r="N21" s="18" t="str">
        <f t="shared" si="0"/>
        <v>КМС</v>
      </c>
      <c r="O21" s="303" t="s">
        <v>213</v>
      </c>
      <c r="P21" s="164"/>
    </row>
    <row r="22" spans="1:16" s="4" customFormat="1" ht="15">
      <c r="A22" s="21">
        <f t="shared" si="1"/>
        <v>6</v>
      </c>
      <c r="B22" s="300" t="s">
        <v>156</v>
      </c>
      <c r="C22" s="301"/>
      <c r="D22" s="273">
        <v>1975</v>
      </c>
      <c r="E22" s="273" t="s">
        <v>3</v>
      </c>
      <c r="F22" s="273" t="s">
        <v>99</v>
      </c>
      <c r="G22" s="273" t="s">
        <v>297</v>
      </c>
      <c r="H22" s="323">
        <v>77.599999999999994</v>
      </c>
      <c r="I22" s="155">
        <v>53</v>
      </c>
      <c r="J22" s="153"/>
      <c r="K22" s="157"/>
      <c r="L22" s="158"/>
      <c r="M22" s="18">
        <v>13</v>
      </c>
      <c r="N22" s="18" t="str">
        <f t="shared" si="0"/>
        <v>КМС</v>
      </c>
      <c r="O22" s="303" t="s">
        <v>124</v>
      </c>
      <c r="P22" s="164"/>
    </row>
    <row r="23" spans="1:16" s="4" customFormat="1" ht="15">
      <c r="A23" s="21">
        <f t="shared" si="1"/>
        <v>7</v>
      </c>
      <c r="B23" s="300" t="s">
        <v>410</v>
      </c>
      <c r="C23" s="301"/>
      <c r="D23" s="273">
        <v>1991</v>
      </c>
      <c r="E23" s="273" t="s">
        <v>5</v>
      </c>
      <c r="F23" s="273" t="s">
        <v>415</v>
      </c>
      <c r="G23" s="273"/>
      <c r="H23" s="323">
        <v>76.7</v>
      </c>
      <c r="I23" s="155">
        <v>52</v>
      </c>
      <c r="J23" s="153"/>
      <c r="K23" s="157"/>
      <c r="L23" s="158"/>
      <c r="M23" s="18">
        <v>12</v>
      </c>
      <c r="N23" s="18" t="str">
        <f t="shared" si="0"/>
        <v>КМС</v>
      </c>
      <c r="O23" s="303" t="s">
        <v>384</v>
      </c>
      <c r="P23" s="164"/>
    </row>
    <row r="24" spans="1:16" s="4" customFormat="1" ht="15">
      <c r="A24" s="21">
        <f t="shared" si="1"/>
        <v>8</v>
      </c>
      <c r="B24" s="300" t="s">
        <v>182</v>
      </c>
      <c r="C24" s="301"/>
      <c r="D24" s="273">
        <v>2005</v>
      </c>
      <c r="E24" s="273" t="s">
        <v>5</v>
      </c>
      <c r="F24" s="273" t="s">
        <v>172</v>
      </c>
      <c r="G24" s="273" t="s">
        <v>274</v>
      </c>
      <c r="H24" s="323">
        <v>77.5</v>
      </c>
      <c r="I24" s="155">
        <v>44</v>
      </c>
      <c r="J24" s="153"/>
      <c r="K24" s="157"/>
      <c r="L24" s="158"/>
      <c r="M24" s="18">
        <v>11</v>
      </c>
      <c r="N24" s="18" t="str">
        <f t="shared" si="0"/>
        <v>-</v>
      </c>
      <c r="O24" s="303" t="s">
        <v>280</v>
      </c>
      <c r="P24" s="164"/>
    </row>
    <row r="25" spans="1:16" s="4" customFormat="1" ht="15">
      <c r="A25" s="21">
        <f t="shared" si="1"/>
        <v>9</v>
      </c>
      <c r="B25" s="300" t="s">
        <v>372</v>
      </c>
      <c r="C25" s="301"/>
      <c r="D25" s="273">
        <v>1990</v>
      </c>
      <c r="E25" s="273" t="s">
        <v>4</v>
      </c>
      <c r="F25" s="273" t="s">
        <v>193</v>
      </c>
      <c r="G25" s="273" t="s">
        <v>379</v>
      </c>
      <c r="H25" s="323">
        <v>77.900000000000006</v>
      </c>
      <c r="I25" s="155">
        <v>38</v>
      </c>
      <c r="J25" s="153"/>
      <c r="K25" s="157"/>
      <c r="L25" s="158"/>
      <c r="M25" s="18">
        <v>10</v>
      </c>
      <c r="N25" s="18" t="str">
        <f t="shared" si="0"/>
        <v>-</v>
      </c>
      <c r="O25" s="303" t="s">
        <v>196</v>
      </c>
      <c r="P25" s="164"/>
    </row>
    <row r="26" spans="1:16">
      <c r="A26" s="165" t="s">
        <v>16</v>
      </c>
      <c r="B26" s="166"/>
      <c r="C26" s="166" t="s">
        <v>458</v>
      </c>
      <c r="D26" s="166"/>
      <c r="E26" s="166" t="s">
        <v>193</v>
      </c>
      <c r="F26" s="166"/>
      <c r="G26" s="165" t="s">
        <v>94</v>
      </c>
      <c r="H26" s="166" t="s">
        <v>459</v>
      </c>
      <c r="I26" s="166"/>
      <c r="J26" s="166"/>
      <c r="K26" s="166"/>
      <c r="L26" s="166"/>
      <c r="M26" s="166"/>
      <c r="N26" s="166"/>
      <c r="O26" s="166"/>
    </row>
    <row r="27" spans="1:16" ht="10.9" customHeight="1">
      <c r="A27" s="165"/>
      <c r="B27" s="166"/>
      <c r="C27" s="166"/>
      <c r="D27" s="166"/>
      <c r="E27" s="166"/>
      <c r="F27" s="166"/>
      <c r="G27" s="165"/>
      <c r="H27" s="166"/>
      <c r="I27" s="166"/>
      <c r="J27" s="166"/>
      <c r="K27" s="166"/>
      <c r="L27" s="166"/>
      <c r="M27" s="166"/>
      <c r="N27" s="166"/>
      <c r="O27" s="166"/>
    </row>
    <row r="28" spans="1:16">
      <c r="A28" s="165" t="s">
        <v>17</v>
      </c>
      <c r="B28" s="166"/>
      <c r="C28" s="166" t="s">
        <v>460</v>
      </c>
      <c r="D28" s="166"/>
      <c r="E28" s="166"/>
      <c r="F28" s="166"/>
      <c r="G28" s="165" t="s">
        <v>95</v>
      </c>
      <c r="H28" s="166" t="s">
        <v>461</v>
      </c>
      <c r="I28" s="166"/>
      <c r="J28" s="166"/>
      <c r="K28" s="166"/>
      <c r="L28" s="166"/>
      <c r="M28" s="166"/>
      <c r="N28" s="166"/>
      <c r="O28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0:O21">
    <sortCondition ref="H20:H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8"/>
  <sheetViews>
    <sheetView view="pageBreakPreview" topLeftCell="A4" zoomScaleNormal="70" zoomScaleSheetLayoutView="100" workbookViewId="0">
      <selection activeCell="A26" sqref="A26:XFD28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 ht="13.5" customHeight="1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67</v>
      </c>
      <c r="E10" s="383"/>
      <c r="F10" s="383"/>
      <c r="G10" s="383"/>
      <c r="H10" s="383"/>
      <c r="I10" s="383"/>
      <c r="J10" s="383"/>
      <c r="K10" s="383"/>
      <c r="L10" s="383"/>
      <c r="M10" s="383"/>
      <c r="N10" s="26">
        <v>82</v>
      </c>
      <c r="O10" s="73">
        <v>69</v>
      </c>
      <c r="P10" s="74">
        <v>55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384" t="s">
        <v>6</v>
      </c>
      <c r="B15" s="384" t="s">
        <v>61</v>
      </c>
      <c r="C15" s="384"/>
      <c r="D15" s="385" t="s">
        <v>7</v>
      </c>
      <c r="E15" s="387" t="s">
        <v>8</v>
      </c>
      <c r="F15" s="387" t="s">
        <v>9</v>
      </c>
      <c r="G15" s="387" t="s">
        <v>10</v>
      </c>
      <c r="H15" s="387" t="s">
        <v>11</v>
      </c>
      <c r="I15" s="387" t="s">
        <v>12</v>
      </c>
      <c r="J15" s="394" t="s">
        <v>19</v>
      </c>
      <c r="K15" s="394"/>
      <c r="L15" s="387" t="s">
        <v>22</v>
      </c>
      <c r="M15" s="387" t="s">
        <v>13</v>
      </c>
      <c r="N15" s="387" t="s">
        <v>14</v>
      </c>
      <c r="O15" s="387" t="s">
        <v>15</v>
      </c>
      <c r="P15" s="392"/>
    </row>
    <row r="16" spans="1:16">
      <c r="A16" s="384"/>
      <c r="B16" s="384"/>
      <c r="C16" s="384"/>
      <c r="D16" s="386"/>
      <c r="E16" s="388"/>
      <c r="F16" s="389"/>
      <c r="G16" s="388"/>
      <c r="H16" s="388"/>
      <c r="I16" s="388"/>
      <c r="J16" s="3" t="s">
        <v>21</v>
      </c>
      <c r="K16" s="3" t="s">
        <v>23</v>
      </c>
      <c r="L16" s="388"/>
      <c r="M16" s="388"/>
      <c r="N16" s="388"/>
      <c r="O16" s="388"/>
      <c r="P16" s="393"/>
    </row>
    <row r="17" spans="1:16" ht="15">
      <c r="A17" s="77">
        <v>1</v>
      </c>
      <c r="B17" s="300" t="s">
        <v>390</v>
      </c>
      <c r="C17" s="301"/>
      <c r="D17" s="273">
        <v>1989</v>
      </c>
      <c r="E17" s="273" t="s">
        <v>4</v>
      </c>
      <c r="F17" s="273" t="s">
        <v>415</v>
      </c>
      <c r="G17" s="273"/>
      <c r="H17" s="323">
        <v>84.1</v>
      </c>
      <c r="I17" s="142">
        <v>63</v>
      </c>
      <c r="J17" s="143"/>
      <c r="K17" s="143"/>
      <c r="L17" s="144"/>
      <c r="M17" s="18">
        <v>20</v>
      </c>
      <c r="N17" s="145" t="str">
        <f t="shared" ref="N17:N24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303" t="s">
        <v>383</v>
      </c>
      <c r="P17" s="105"/>
    </row>
    <row r="18" spans="1:16" s="4" customFormat="1" ht="15">
      <c r="A18" s="21">
        <f>A17+1</f>
        <v>2</v>
      </c>
      <c r="B18" s="300" t="s">
        <v>396</v>
      </c>
      <c r="C18" s="301"/>
      <c r="D18" s="273">
        <v>2001</v>
      </c>
      <c r="E18" s="273" t="s">
        <v>5</v>
      </c>
      <c r="F18" s="273" t="s">
        <v>415</v>
      </c>
      <c r="G18" s="273"/>
      <c r="H18" s="323">
        <v>84.2</v>
      </c>
      <c r="I18" s="146">
        <v>60</v>
      </c>
      <c r="J18" s="147"/>
      <c r="K18" s="147"/>
      <c r="L18" s="148"/>
      <c r="M18" s="18">
        <v>18</v>
      </c>
      <c r="N18" s="145" t="str">
        <f t="shared" si="0"/>
        <v>КМС</v>
      </c>
      <c r="O18" s="303" t="s">
        <v>213</v>
      </c>
      <c r="P18" s="105"/>
    </row>
    <row r="19" spans="1:16" s="4" customFormat="1" ht="15">
      <c r="A19" s="21">
        <f t="shared" ref="A19:A24" si="1">A18+1</f>
        <v>3</v>
      </c>
      <c r="B19" s="300" t="s">
        <v>197</v>
      </c>
      <c r="C19" s="301"/>
      <c r="D19" s="273">
        <v>1988</v>
      </c>
      <c r="E19" s="273" t="s">
        <v>5</v>
      </c>
      <c r="F19" s="273" t="s">
        <v>193</v>
      </c>
      <c r="G19" s="273"/>
      <c r="H19" s="323">
        <v>78.8</v>
      </c>
      <c r="I19" s="146">
        <v>54</v>
      </c>
      <c r="J19" s="149"/>
      <c r="K19" s="147"/>
      <c r="L19" s="148"/>
      <c r="M19" s="18">
        <v>16</v>
      </c>
      <c r="N19" s="145" t="str">
        <f t="shared" si="0"/>
        <v>-</v>
      </c>
      <c r="O19" s="303" t="s">
        <v>196</v>
      </c>
      <c r="P19" s="105"/>
    </row>
    <row r="20" spans="1:16" s="4" customFormat="1" ht="15">
      <c r="A20" s="21">
        <f t="shared" si="1"/>
        <v>4</v>
      </c>
      <c r="B20" s="300" t="s">
        <v>271</v>
      </c>
      <c r="C20" s="301"/>
      <c r="D20" s="273">
        <v>2001</v>
      </c>
      <c r="E20" s="273" t="s">
        <v>5</v>
      </c>
      <c r="F20" s="273" t="s">
        <v>172</v>
      </c>
      <c r="G20" s="273" t="s">
        <v>276</v>
      </c>
      <c r="H20" s="323">
        <v>82.6</v>
      </c>
      <c r="I20" s="152">
        <v>50</v>
      </c>
      <c r="J20" s="149"/>
      <c r="K20" s="147"/>
      <c r="L20" s="148"/>
      <c r="M20" s="18">
        <v>15</v>
      </c>
      <c r="N20" s="145" t="str">
        <f t="shared" si="0"/>
        <v>-</v>
      </c>
      <c r="O20" s="303" t="s">
        <v>184</v>
      </c>
      <c r="P20" s="105"/>
    </row>
    <row r="21" spans="1:16" s="4" customFormat="1" ht="15">
      <c r="A21" s="21">
        <f t="shared" si="1"/>
        <v>5</v>
      </c>
      <c r="B21" s="300" t="s">
        <v>218</v>
      </c>
      <c r="C21" s="301"/>
      <c r="D21" s="273">
        <v>1998</v>
      </c>
      <c r="E21" s="273" t="s">
        <v>5</v>
      </c>
      <c r="F21" s="273" t="s">
        <v>217</v>
      </c>
      <c r="G21" s="273"/>
      <c r="H21" s="323">
        <v>84.4</v>
      </c>
      <c r="I21" s="152">
        <v>43</v>
      </c>
      <c r="J21" s="149"/>
      <c r="K21" s="147"/>
      <c r="L21" s="148"/>
      <c r="M21" s="18">
        <v>14</v>
      </c>
      <c r="N21" s="145" t="str">
        <f t="shared" si="0"/>
        <v>-</v>
      </c>
      <c r="O21" s="303" t="s">
        <v>366</v>
      </c>
      <c r="P21" s="105"/>
    </row>
    <row r="22" spans="1:16" s="4" customFormat="1" ht="15">
      <c r="A22" s="21">
        <f t="shared" si="1"/>
        <v>6</v>
      </c>
      <c r="B22" s="300" t="s">
        <v>395</v>
      </c>
      <c r="C22" s="301"/>
      <c r="D22" s="273">
        <v>1985</v>
      </c>
      <c r="E22" s="273">
        <v>1</v>
      </c>
      <c r="F22" s="273" t="s">
        <v>415</v>
      </c>
      <c r="G22" s="273"/>
      <c r="H22" s="323">
        <v>83.7</v>
      </c>
      <c r="I22" s="152">
        <v>36</v>
      </c>
      <c r="J22" s="149"/>
      <c r="K22" s="147"/>
      <c r="L22" s="148"/>
      <c r="M22" s="18">
        <v>13</v>
      </c>
      <c r="N22" s="145" t="str">
        <f t="shared" si="0"/>
        <v>-</v>
      </c>
      <c r="O22" s="303" t="s">
        <v>441</v>
      </c>
      <c r="P22" s="105"/>
    </row>
    <row r="23" spans="1:16" s="4" customFormat="1" ht="15">
      <c r="A23" s="21">
        <f t="shared" si="1"/>
        <v>7</v>
      </c>
      <c r="B23" s="300" t="s">
        <v>302</v>
      </c>
      <c r="C23" s="301"/>
      <c r="D23" s="273">
        <v>1984</v>
      </c>
      <c r="E23" s="273">
        <v>1</v>
      </c>
      <c r="F23" s="273" t="s">
        <v>155</v>
      </c>
      <c r="G23" s="273"/>
      <c r="H23" s="323">
        <v>78.7</v>
      </c>
      <c r="I23" s="152">
        <v>34</v>
      </c>
      <c r="J23" s="149"/>
      <c r="K23" s="147"/>
      <c r="L23" s="148"/>
      <c r="M23" s="18">
        <v>12</v>
      </c>
      <c r="N23" s="145" t="str">
        <f t="shared" si="0"/>
        <v>-</v>
      </c>
      <c r="O23" s="303" t="s">
        <v>305</v>
      </c>
      <c r="P23" s="105"/>
    </row>
    <row r="24" spans="1:16" s="4" customFormat="1" ht="15">
      <c r="A24" s="21">
        <f t="shared" si="1"/>
        <v>8</v>
      </c>
      <c r="B24" s="300" t="s">
        <v>364</v>
      </c>
      <c r="C24" s="301"/>
      <c r="D24" s="273">
        <v>2007</v>
      </c>
      <c r="E24" s="273">
        <v>1</v>
      </c>
      <c r="F24" s="273" t="s">
        <v>217</v>
      </c>
      <c r="G24" s="273"/>
      <c r="H24" s="323">
        <v>83.1</v>
      </c>
      <c r="I24" s="146">
        <v>25</v>
      </c>
      <c r="J24" s="149"/>
      <c r="K24" s="147"/>
      <c r="L24" s="148"/>
      <c r="M24" s="18">
        <v>11</v>
      </c>
      <c r="N24" s="145" t="str">
        <f t="shared" si="0"/>
        <v>-</v>
      </c>
      <c r="O24" s="303" t="s">
        <v>369</v>
      </c>
      <c r="P24" s="105"/>
    </row>
    <row r="26" spans="1:16">
      <c r="A26" s="165" t="s">
        <v>16</v>
      </c>
      <c r="B26" s="166"/>
      <c r="C26" s="166" t="s">
        <v>458</v>
      </c>
      <c r="D26" s="166"/>
      <c r="E26" s="166" t="s">
        <v>193</v>
      </c>
      <c r="F26" s="166"/>
      <c r="G26" s="165" t="s">
        <v>94</v>
      </c>
      <c r="H26" s="166" t="s">
        <v>459</v>
      </c>
      <c r="I26" s="166"/>
      <c r="J26" s="166"/>
      <c r="K26" s="166"/>
      <c r="L26" s="166"/>
      <c r="M26" s="166"/>
      <c r="N26" s="166"/>
      <c r="O26" s="166"/>
    </row>
    <row r="27" spans="1:16" ht="10.9" customHeight="1">
      <c r="A27" s="165"/>
      <c r="B27" s="166"/>
      <c r="C27" s="166"/>
      <c r="D27" s="166"/>
      <c r="E27" s="166"/>
      <c r="F27" s="166"/>
      <c r="G27" s="165"/>
      <c r="H27" s="166"/>
      <c r="I27" s="166"/>
      <c r="J27" s="166"/>
      <c r="K27" s="166"/>
      <c r="L27" s="166"/>
      <c r="M27" s="166"/>
      <c r="N27" s="166"/>
      <c r="O27" s="166"/>
    </row>
    <row r="28" spans="1:16">
      <c r="A28" s="165" t="s">
        <v>17</v>
      </c>
      <c r="B28" s="166"/>
      <c r="C28" s="166" t="s">
        <v>460</v>
      </c>
      <c r="D28" s="166"/>
      <c r="E28" s="166"/>
      <c r="F28" s="166"/>
      <c r="G28" s="165" t="s">
        <v>95</v>
      </c>
      <c r="H28" s="166" t="s">
        <v>461</v>
      </c>
      <c r="I28" s="166"/>
      <c r="J28" s="166"/>
      <c r="K28" s="166"/>
      <c r="L28" s="166"/>
      <c r="M28" s="166"/>
      <c r="N28" s="166"/>
      <c r="O28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4">
    <sortCondition descending="1" ref="I17:I24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3"/>
  <sheetViews>
    <sheetView view="pageBreakPreview" zoomScaleNormal="70" zoomScaleSheetLayoutView="100" workbookViewId="0">
      <selection activeCell="A21" sqref="A21:XFD23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 ht="13.5" customHeight="1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241</v>
      </c>
      <c r="E10" s="383"/>
      <c r="F10" s="383"/>
      <c r="G10" s="383"/>
      <c r="H10" s="383"/>
      <c r="I10" s="383"/>
      <c r="J10" s="383"/>
      <c r="K10" s="383"/>
      <c r="L10" s="383"/>
      <c r="M10" s="383"/>
      <c r="N10" s="26">
        <v>84</v>
      </c>
      <c r="O10" s="73">
        <v>72</v>
      </c>
      <c r="P10" s="74">
        <v>57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384" t="s">
        <v>6</v>
      </c>
      <c r="B15" s="384" t="s">
        <v>61</v>
      </c>
      <c r="C15" s="384"/>
      <c r="D15" s="385" t="s">
        <v>7</v>
      </c>
      <c r="E15" s="387" t="s">
        <v>8</v>
      </c>
      <c r="F15" s="387" t="s">
        <v>9</v>
      </c>
      <c r="G15" s="387" t="s">
        <v>10</v>
      </c>
      <c r="H15" s="387" t="s">
        <v>11</v>
      </c>
      <c r="I15" s="387" t="s">
        <v>12</v>
      </c>
      <c r="J15" s="394" t="s">
        <v>19</v>
      </c>
      <c r="K15" s="394"/>
      <c r="L15" s="387" t="s">
        <v>22</v>
      </c>
      <c r="M15" s="387" t="s">
        <v>13</v>
      </c>
      <c r="N15" s="387" t="s">
        <v>14</v>
      </c>
      <c r="O15" s="387" t="s">
        <v>15</v>
      </c>
      <c r="P15" s="392"/>
    </row>
    <row r="16" spans="1:16">
      <c r="A16" s="384"/>
      <c r="B16" s="384"/>
      <c r="C16" s="384"/>
      <c r="D16" s="386"/>
      <c r="E16" s="388"/>
      <c r="F16" s="389"/>
      <c r="G16" s="388"/>
      <c r="H16" s="388"/>
      <c r="I16" s="388"/>
      <c r="J16" s="3" t="s">
        <v>21</v>
      </c>
      <c r="K16" s="3" t="s">
        <v>23</v>
      </c>
      <c r="L16" s="388"/>
      <c r="M16" s="388"/>
      <c r="N16" s="388"/>
      <c r="O16" s="388"/>
      <c r="P16" s="393"/>
    </row>
    <row r="17" spans="1:16" ht="15">
      <c r="A17" s="77">
        <v>1</v>
      </c>
      <c r="B17" s="300" t="s">
        <v>343</v>
      </c>
      <c r="C17" s="301"/>
      <c r="D17" s="273">
        <v>1998</v>
      </c>
      <c r="E17" s="273" t="s">
        <v>3</v>
      </c>
      <c r="F17" s="273" t="s">
        <v>135</v>
      </c>
      <c r="G17" s="273" t="s">
        <v>346</v>
      </c>
      <c r="H17" s="323">
        <v>95</v>
      </c>
      <c r="I17" s="142">
        <v>95</v>
      </c>
      <c r="J17" s="143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03" t="s">
        <v>259</v>
      </c>
      <c r="P17" s="105"/>
    </row>
    <row r="18" spans="1:16" s="4" customFormat="1" ht="15">
      <c r="A18" s="21">
        <f>A17+1</f>
        <v>2</v>
      </c>
      <c r="B18" s="300" t="s">
        <v>199</v>
      </c>
      <c r="C18" s="301"/>
      <c r="D18" s="273">
        <v>1978</v>
      </c>
      <c r="E18" s="273" t="s">
        <v>154</v>
      </c>
      <c r="F18" s="273" t="s">
        <v>193</v>
      </c>
      <c r="G18" s="273" t="s">
        <v>430</v>
      </c>
      <c r="H18" s="323">
        <v>95</v>
      </c>
      <c r="I18" s="146">
        <v>84</v>
      </c>
      <c r="J18" s="147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МСМК</v>
      </c>
      <c r="O18" s="303" t="s">
        <v>196</v>
      </c>
      <c r="P18" s="105"/>
    </row>
    <row r="19" spans="1:16" s="4" customFormat="1" ht="15">
      <c r="A19" s="21">
        <f t="shared" ref="A19" si="0">A18+1</f>
        <v>3</v>
      </c>
      <c r="B19" s="300" t="s">
        <v>112</v>
      </c>
      <c r="C19" s="301"/>
      <c r="D19" s="273">
        <v>1999</v>
      </c>
      <c r="E19" s="273" t="s">
        <v>4</v>
      </c>
      <c r="F19" s="273" t="s">
        <v>99</v>
      </c>
      <c r="G19" s="273" t="s">
        <v>296</v>
      </c>
      <c r="H19" s="323">
        <v>89.3</v>
      </c>
      <c r="I19" s="152">
        <v>64</v>
      </c>
      <c r="J19" s="149"/>
      <c r="K19" s="147"/>
      <c r="L19" s="148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303" t="s">
        <v>124</v>
      </c>
      <c r="P19" s="105"/>
    </row>
    <row r="21" spans="1:16">
      <c r="A21" s="165" t="s">
        <v>16</v>
      </c>
      <c r="B21" s="166"/>
      <c r="C21" s="166" t="s">
        <v>458</v>
      </c>
      <c r="D21" s="166"/>
      <c r="E21" s="166" t="s">
        <v>193</v>
      </c>
      <c r="F21" s="166"/>
      <c r="G21" s="165" t="s">
        <v>94</v>
      </c>
      <c r="H21" s="166" t="s">
        <v>459</v>
      </c>
      <c r="I21" s="166"/>
      <c r="J21" s="166"/>
      <c r="K21" s="166"/>
      <c r="L21" s="166"/>
      <c r="M21" s="166"/>
      <c r="N21" s="166"/>
      <c r="O21" s="166"/>
    </row>
    <row r="22" spans="1:16" ht="10.9" customHeight="1">
      <c r="A22" s="165"/>
      <c r="B22" s="166"/>
      <c r="C22" s="166"/>
      <c r="D22" s="166"/>
      <c r="E22" s="166"/>
      <c r="F22" s="166"/>
      <c r="G22" s="165"/>
      <c r="H22" s="166"/>
      <c r="I22" s="166"/>
      <c r="J22" s="166"/>
      <c r="K22" s="166"/>
      <c r="L22" s="166"/>
      <c r="M22" s="166"/>
      <c r="N22" s="166"/>
      <c r="O22" s="166"/>
    </row>
    <row r="23" spans="1:16">
      <c r="A23" s="165" t="s">
        <v>17</v>
      </c>
      <c r="B23" s="166"/>
      <c r="C23" s="166" t="s">
        <v>460</v>
      </c>
      <c r="D23" s="166"/>
      <c r="E23" s="166"/>
      <c r="F23" s="166"/>
      <c r="G23" s="165" t="s">
        <v>95</v>
      </c>
      <c r="H23" s="166" t="s">
        <v>461</v>
      </c>
      <c r="I23" s="166"/>
      <c r="J23" s="166"/>
      <c r="K23" s="166"/>
      <c r="L23" s="166"/>
      <c r="M23" s="166"/>
      <c r="N23" s="166"/>
      <c r="O23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19">
    <sortCondition descending="1" ref="I17:I19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6"/>
  <sheetViews>
    <sheetView view="pageBreakPreview" zoomScaleNormal="70" zoomScaleSheetLayoutView="100" workbookViewId="0">
      <selection activeCell="A24" sqref="A24:XFD26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100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148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242</v>
      </c>
      <c r="E10" s="383"/>
      <c r="F10" s="383"/>
      <c r="G10" s="383"/>
      <c r="H10" s="383"/>
      <c r="I10" s="383"/>
      <c r="J10" s="383"/>
      <c r="K10" s="383"/>
      <c r="L10" s="383"/>
      <c r="M10" s="383"/>
      <c r="N10" s="26">
        <v>88</v>
      </c>
      <c r="O10" s="73">
        <v>75</v>
      </c>
      <c r="P10" s="74">
        <v>62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4" spans="1:16" ht="13.5" thickBot="1"/>
    <row r="15" spans="1:16" ht="11.25" customHeight="1">
      <c r="A15" s="404" t="s">
        <v>6</v>
      </c>
      <c r="B15" s="406" t="s">
        <v>61</v>
      </c>
      <c r="C15" s="406"/>
      <c r="D15" s="408" t="s">
        <v>7</v>
      </c>
      <c r="E15" s="410" t="s">
        <v>8</v>
      </c>
      <c r="F15" s="410" t="s">
        <v>9</v>
      </c>
      <c r="G15" s="410" t="s">
        <v>10</v>
      </c>
      <c r="H15" s="410" t="s">
        <v>11</v>
      </c>
      <c r="I15" s="410" t="s">
        <v>12</v>
      </c>
      <c r="J15" s="415" t="s">
        <v>19</v>
      </c>
      <c r="K15" s="415"/>
      <c r="L15" s="410" t="s">
        <v>22</v>
      </c>
      <c r="M15" s="410" t="s">
        <v>13</v>
      </c>
      <c r="N15" s="410" t="s">
        <v>14</v>
      </c>
      <c r="O15" s="410" t="s">
        <v>15</v>
      </c>
      <c r="P15" s="413"/>
    </row>
    <row r="16" spans="1:16">
      <c r="A16" s="421"/>
      <c r="B16" s="422"/>
      <c r="C16" s="422"/>
      <c r="D16" s="419"/>
      <c r="E16" s="420"/>
      <c r="F16" s="420"/>
      <c r="G16" s="420"/>
      <c r="H16" s="420"/>
      <c r="I16" s="420"/>
      <c r="J16" s="277" t="s">
        <v>21</v>
      </c>
      <c r="K16" s="277" t="s">
        <v>23</v>
      </c>
      <c r="L16" s="420"/>
      <c r="M16" s="420"/>
      <c r="N16" s="420"/>
      <c r="O16" s="420"/>
      <c r="P16" s="423"/>
    </row>
    <row r="17" spans="1:16" ht="15">
      <c r="A17" s="278">
        <v>1</v>
      </c>
      <c r="B17" s="300" t="s">
        <v>373</v>
      </c>
      <c r="C17" s="301"/>
      <c r="D17" s="273">
        <v>2003</v>
      </c>
      <c r="E17" s="273" t="s">
        <v>5</v>
      </c>
      <c r="F17" s="273" t="s">
        <v>193</v>
      </c>
      <c r="G17" s="273"/>
      <c r="H17" s="323">
        <v>107.7</v>
      </c>
      <c r="I17" s="215">
        <v>80</v>
      </c>
      <c r="J17" s="262"/>
      <c r="K17" s="262"/>
      <c r="L17" s="263"/>
      <c r="M17" s="230">
        <v>20</v>
      </c>
      <c r="N17" s="145" t="str">
        <f t="shared" ref="N17:N22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303" t="s">
        <v>381</v>
      </c>
      <c r="P17" s="279"/>
    </row>
    <row r="18" spans="1:16" s="4" customFormat="1" ht="15">
      <c r="A18" s="280">
        <f>A17+1</f>
        <v>2</v>
      </c>
      <c r="B18" s="300" t="s">
        <v>207</v>
      </c>
      <c r="C18" s="301"/>
      <c r="D18" s="273">
        <v>1992</v>
      </c>
      <c r="E18" s="273" t="s">
        <v>4</v>
      </c>
      <c r="F18" s="273" t="s">
        <v>202</v>
      </c>
      <c r="G18" s="273" t="s">
        <v>356</v>
      </c>
      <c r="H18" s="323">
        <v>105</v>
      </c>
      <c r="I18" s="224">
        <v>75</v>
      </c>
      <c r="J18" s="267"/>
      <c r="K18" s="268"/>
      <c r="L18" s="269"/>
      <c r="M18" s="230">
        <v>18</v>
      </c>
      <c r="N18" s="145" t="str">
        <f t="shared" si="0"/>
        <v>МС</v>
      </c>
      <c r="O18" s="303" t="s">
        <v>208</v>
      </c>
      <c r="P18" s="281"/>
    </row>
    <row r="19" spans="1:16" s="4" customFormat="1" ht="15">
      <c r="A19" s="280">
        <f t="shared" ref="A19:A22" si="1">A18+1</f>
        <v>3</v>
      </c>
      <c r="B19" s="300" t="s">
        <v>158</v>
      </c>
      <c r="C19" s="301"/>
      <c r="D19" s="273">
        <v>1983</v>
      </c>
      <c r="E19" s="273" t="s">
        <v>4</v>
      </c>
      <c r="F19" s="273" t="s">
        <v>99</v>
      </c>
      <c r="G19" s="273" t="s">
        <v>297</v>
      </c>
      <c r="H19" s="323">
        <v>111</v>
      </c>
      <c r="I19" s="224">
        <v>60</v>
      </c>
      <c r="J19" s="267"/>
      <c r="K19" s="268"/>
      <c r="L19" s="269"/>
      <c r="M19" s="230">
        <v>16</v>
      </c>
      <c r="N19" s="145" t="str">
        <f t="shared" si="0"/>
        <v>-</v>
      </c>
      <c r="O19" s="303" t="s">
        <v>124</v>
      </c>
      <c r="P19" s="281"/>
    </row>
    <row r="20" spans="1:16" s="4" customFormat="1" ht="16.899999999999999" customHeight="1">
      <c r="A20" s="280">
        <f t="shared" si="1"/>
        <v>4</v>
      </c>
      <c r="B20" s="300" t="s">
        <v>270</v>
      </c>
      <c r="C20" s="301"/>
      <c r="D20" s="273">
        <v>2007</v>
      </c>
      <c r="E20" s="273">
        <v>1</v>
      </c>
      <c r="F20" s="273" t="s">
        <v>172</v>
      </c>
      <c r="G20" s="273" t="s">
        <v>274</v>
      </c>
      <c r="H20" s="323">
        <v>99.1</v>
      </c>
      <c r="I20" s="230">
        <v>46</v>
      </c>
      <c r="J20" s="267"/>
      <c r="K20" s="268"/>
      <c r="L20" s="269"/>
      <c r="M20" s="230">
        <v>15</v>
      </c>
      <c r="N20" s="145" t="str">
        <f t="shared" si="0"/>
        <v>-</v>
      </c>
      <c r="O20" s="303" t="s">
        <v>179</v>
      </c>
      <c r="P20" s="281"/>
    </row>
    <row r="21" spans="1:16" s="4" customFormat="1" ht="15">
      <c r="A21" s="280">
        <f t="shared" si="1"/>
        <v>5</v>
      </c>
      <c r="B21" s="300" t="s">
        <v>358</v>
      </c>
      <c r="C21" s="301"/>
      <c r="D21" s="273">
        <v>2003</v>
      </c>
      <c r="E21" s="273" t="s">
        <v>5</v>
      </c>
      <c r="F21" s="273" t="s">
        <v>217</v>
      </c>
      <c r="G21" s="273"/>
      <c r="H21" s="323">
        <v>104.5</v>
      </c>
      <c r="I21" s="223">
        <v>45</v>
      </c>
      <c r="J21" s="267"/>
      <c r="K21" s="268"/>
      <c r="L21" s="269"/>
      <c r="M21" s="230">
        <v>14</v>
      </c>
      <c r="N21" s="145" t="str">
        <f t="shared" si="0"/>
        <v>-</v>
      </c>
      <c r="O21" s="303" t="s">
        <v>367</v>
      </c>
      <c r="P21" s="281"/>
    </row>
    <row r="22" spans="1:16" s="4" customFormat="1" ht="15">
      <c r="A22" s="280">
        <f t="shared" si="1"/>
        <v>6</v>
      </c>
      <c r="B22" s="300" t="s">
        <v>438</v>
      </c>
      <c r="C22" s="301"/>
      <c r="D22" s="273">
        <v>1975</v>
      </c>
      <c r="E22" s="273">
        <v>1</v>
      </c>
      <c r="F22" s="273" t="s">
        <v>193</v>
      </c>
      <c r="G22" s="273"/>
      <c r="H22" s="323">
        <v>114.4</v>
      </c>
      <c r="I22" s="223">
        <v>29</v>
      </c>
      <c r="J22" s="267"/>
      <c r="K22" s="268"/>
      <c r="L22" s="269"/>
      <c r="M22" s="230">
        <v>13</v>
      </c>
      <c r="N22" s="145" t="str">
        <f t="shared" si="0"/>
        <v>-</v>
      </c>
      <c r="O22" s="303" t="s">
        <v>198</v>
      </c>
      <c r="P22" s="281"/>
    </row>
    <row r="23" spans="1:16" ht="28.5" customHeight="1"/>
    <row r="24" spans="1:16">
      <c r="A24" s="165" t="s">
        <v>16</v>
      </c>
      <c r="B24" s="166"/>
      <c r="C24" s="166" t="s">
        <v>458</v>
      </c>
      <c r="D24" s="166"/>
      <c r="E24" s="166" t="s">
        <v>193</v>
      </c>
      <c r="F24" s="166"/>
      <c r="G24" s="165" t="s">
        <v>94</v>
      </c>
      <c r="H24" s="166" t="s">
        <v>459</v>
      </c>
      <c r="I24" s="166"/>
      <c r="J24" s="166"/>
      <c r="K24" s="166"/>
      <c r="L24" s="166"/>
      <c r="M24" s="166"/>
      <c r="N24" s="166"/>
      <c r="O24" s="166"/>
    </row>
    <row r="25" spans="1:16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6">
      <c r="A26" s="165" t="s">
        <v>17</v>
      </c>
      <c r="B26" s="166"/>
      <c r="C26" s="166" t="s">
        <v>460</v>
      </c>
      <c r="D26" s="166"/>
      <c r="E26" s="166"/>
      <c r="F26" s="166"/>
      <c r="G26" s="165" t="s">
        <v>95</v>
      </c>
      <c r="H26" s="166" t="s">
        <v>461</v>
      </c>
      <c r="I26" s="166"/>
      <c r="J26" s="166"/>
      <c r="K26" s="166"/>
      <c r="L26" s="166"/>
      <c r="M26" s="166"/>
      <c r="N26" s="166"/>
      <c r="O26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2">
    <sortCondition descending="1" ref="I17:I22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15:A16"/>
    <mergeCell ref="B15:C16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topLeftCell="A4" zoomScaleNormal="70" zoomScaleSheetLayoutView="100" workbookViewId="0">
      <selection activeCell="A22" sqref="A22:XFD24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150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243</v>
      </c>
      <c r="E10" s="383"/>
      <c r="F10" s="383"/>
      <c r="G10" s="383"/>
      <c r="H10" s="383"/>
      <c r="I10" s="383"/>
      <c r="J10" s="383"/>
      <c r="K10" s="383"/>
      <c r="L10" s="383"/>
      <c r="M10" s="383"/>
      <c r="N10" s="66">
        <v>50</v>
      </c>
      <c r="O10" s="66">
        <v>40</v>
      </c>
      <c r="P10" s="66">
        <v>30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24"/>
      <c r="C16" s="424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5">
      <c r="A17" s="169">
        <v>1</v>
      </c>
      <c r="B17" s="300" t="s">
        <v>200</v>
      </c>
      <c r="C17" s="301"/>
      <c r="D17" s="273">
        <v>2007</v>
      </c>
      <c r="E17" s="273" t="s">
        <v>5</v>
      </c>
      <c r="F17" s="273" t="s">
        <v>193</v>
      </c>
      <c r="G17" s="273" t="s">
        <v>430</v>
      </c>
      <c r="H17" s="323">
        <v>57.6</v>
      </c>
      <c r="I17" s="18">
        <v>45</v>
      </c>
      <c r="J17" s="174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303" t="s">
        <v>195</v>
      </c>
      <c r="P17" s="156"/>
    </row>
    <row r="18" spans="1:16" s="4" customFormat="1" ht="15">
      <c r="A18" s="170">
        <f t="shared" ref="A18:A19" si="0">A17+1</f>
        <v>2</v>
      </c>
      <c r="B18" s="300" t="s">
        <v>374</v>
      </c>
      <c r="C18" s="301"/>
      <c r="D18" s="273">
        <v>2003</v>
      </c>
      <c r="E18" s="273" t="s">
        <v>4</v>
      </c>
      <c r="F18" s="273" t="s">
        <v>193</v>
      </c>
      <c r="G18" s="273" t="s">
        <v>430</v>
      </c>
      <c r="H18" s="323">
        <v>51.7</v>
      </c>
      <c r="I18" s="18">
        <v>10</v>
      </c>
      <c r="J18" s="147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303" t="s">
        <v>195</v>
      </c>
      <c r="P18" s="156"/>
    </row>
    <row r="19" spans="1:16" s="4" customFormat="1" ht="15">
      <c r="A19" s="170">
        <f t="shared" si="0"/>
        <v>3</v>
      </c>
      <c r="B19" s="300" t="s">
        <v>129</v>
      </c>
      <c r="C19" s="301"/>
      <c r="D19" s="273">
        <v>2002</v>
      </c>
      <c r="E19" s="273" t="s">
        <v>5</v>
      </c>
      <c r="F19" s="273" t="s">
        <v>99</v>
      </c>
      <c r="G19" s="273" t="s">
        <v>296</v>
      </c>
      <c r="H19" s="323">
        <v>56.8</v>
      </c>
      <c r="I19" s="18">
        <v>3</v>
      </c>
      <c r="J19" s="151"/>
      <c r="K19" s="147"/>
      <c r="L19" s="148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124</v>
      </c>
      <c r="P19" s="156"/>
    </row>
    <row r="20" spans="1:16" s="4" customFormat="1">
      <c r="A20" s="232"/>
      <c r="B20" s="242"/>
      <c r="C20" s="243"/>
      <c r="D20" s="244"/>
      <c r="E20" s="245"/>
      <c r="F20" s="246"/>
      <c r="G20" s="244"/>
      <c r="H20" s="247"/>
      <c r="I20" s="235"/>
      <c r="J20" s="241"/>
      <c r="K20" s="235"/>
      <c r="L20" s="235"/>
      <c r="M20" s="235"/>
      <c r="N20" s="235"/>
      <c r="O20" s="248"/>
      <c r="P20" s="238"/>
    </row>
    <row r="21" spans="1:16" ht="9" customHeight="1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19">
    <sortCondition descending="1" ref="H17:H19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topLeftCell="A5" zoomScaleNormal="70" zoomScaleSheetLayoutView="100" workbookViewId="0">
      <selection activeCell="A22" sqref="A22:XFD24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150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64</v>
      </c>
      <c r="E10" s="383"/>
      <c r="F10" s="383"/>
      <c r="G10" s="383"/>
      <c r="H10" s="383"/>
      <c r="I10" s="383"/>
      <c r="J10" s="383"/>
      <c r="K10" s="383"/>
      <c r="L10" s="383"/>
      <c r="M10" s="383"/>
      <c r="N10" s="66">
        <v>59</v>
      </c>
      <c r="O10" s="66">
        <v>44</v>
      </c>
      <c r="P10" s="66">
        <v>35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24"/>
      <c r="C16" s="424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5">
      <c r="A17" s="169">
        <v>1</v>
      </c>
      <c r="B17" s="300" t="s">
        <v>375</v>
      </c>
      <c r="C17" s="301"/>
      <c r="D17" s="273">
        <v>2004</v>
      </c>
      <c r="E17" s="273" t="s">
        <v>4</v>
      </c>
      <c r="F17" s="273" t="s">
        <v>193</v>
      </c>
      <c r="G17" s="273" t="s">
        <v>430</v>
      </c>
      <c r="H17" s="323">
        <v>59.7</v>
      </c>
      <c r="I17" s="18">
        <v>69</v>
      </c>
      <c r="J17" s="143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303" t="s">
        <v>195</v>
      </c>
      <c r="P17" s="156"/>
    </row>
    <row r="18" spans="1:16" s="4" customFormat="1" ht="15">
      <c r="A18" s="170">
        <f t="shared" ref="A18:A19" si="0">A17+1</f>
        <v>2</v>
      </c>
      <c r="B18" s="300" t="s">
        <v>220</v>
      </c>
      <c r="C18" s="301"/>
      <c r="D18" s="273">
        <v>2003</v>
      </c>
      <c r="E18" s="273" t="s">
        <v>4</v>
      </c>
      <c r="F18" s="273" t="s">
        <v>217</v>
      </c>
      <c r="G18" s="273"/>
      <c r="H18" s="323">
        <v>62.7</v>
      </c>
      <c r="I18" s="18">
        <v>45</v>
      </c>
      <c r="J18" s="150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303" t="s">
        <v>369</v>
      </c>
      <c r="P18" s="156"/>
    </row>
    <row r="19" spans="1:16" s="4" customFormat="1" ht="15">
      <c r="A19" s="170">
        <f t="shared" si="0"/>
        <v>3</v>
      </c>
      <c r="B19" s="300" t="s">
        <v>201</v>
      </c>
      <c r="C19" s="301"/>
      <c r="D19" s="273">
        <v>1999</v>
      </c>
      <c r="E19" s="273" t="s">
        <v>3</v>
      </c>
      <c r="F19" s="273" t="s">
        <v>202</v>
      </c>
      <c r="G19" s="273" t="s">
        <v>356</v>
      </c>
      <c r="H19" s="323">
        <v>62.8</v>
      </c>
      <c r="I19" s="18">
        <v>25</v>
      </c>
      <c r="J19" s="151"/>
      <c r="K19" s="147"/>
      <c r="L19" s="148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203</v>
      </c>
      <c r="P19" s="156"/>
    </row>
    <row r="20" spans="1:16" s="4" customFormat="1">
      <c r="A20" s="232"/>
      <c r="B20" s="242"/>
      <c r="C20" s="243"/>
      <c r="D20" s="244"/>
      <c r="E20" s="245"/>
      <c r="F20" s="246"/>
      <c r="G20" s="244"/>
      <c r="H20" s="247"/>
      <c r="I20" s="235"/>
      <c r="J20" s="241"/>
      <c r="K20" s="235"/>
      <c r="L20" s="235"/>
      <c r="M20" s="235"/>
      <c r="N20" s="235"/>
      <c r="O20" s="248"/>
      <c r="P20" s="238"/>
    </row>
    <row r="21" spans="1:16" ht="9" customHeight="1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19">
    <sortCondition descending="1" ref="H17:H19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topLeftCell="A5" zoomScaleNormal="70" zoomScaleSheetLayoutView="100" workbookViewId="0">
      <selection activeCell="C22" sqref="C22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150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65</v>
      </c>
      <c r="E10" s="383"/>
      <c r="F10" s="383"/>
      <c r="G10" s="383"/>
      <c r="H10" s="383"/>
      <c r="I10" s="383"/>
      <c r="J10" s="383"/>
      <c r="K10" s="383"/>
      <c r="L10" s="383"/>
      <c r="M10" s="383"/>
      <c r="N10" s="66">
        <v>62</v>
      </c>
      <c r="O10" s="66">
        <v>52</v>
      </c>
      <c r="P10" s="66">
        <v>40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23"/>
      <c r="F12" s="23"/>
      <c r="G12" s="23"/>
      <c r="H12" s="23"/>
      <c r="I12" s="23"/>
      <c r="J12" s="23"/>
      <c r="K12" s="23"/>
      <c r="L12" s="23"/>
      <c r="M12" s="23"/>
      <c r="N12" s="11"/>
      <c r="O12" s="11"/>
      <c r="P12" s="11"/>
    </row>
    <row r="13" spans="1:16">
      <c r="A13" s="391" t="s">
        <v>38</v>
      </c>
      <c r="B13" s="391"/>
      <c r="C13" s="391"/>
      <c r="D13" s="167">
        <v>12</v>
      </c>
      <c r="E13" s="23"/>
      <c r="F13" s="23"/>
      <c r="G13" s="23"/>
      <c r="H13" s="23"/>
      <c r="I13" s="23"/>
      <c r="J13" s="23"/>
      <c r="K13" s="23"/>
      <c r="L13" s="23"/>
      <c r="M13" s="23"/>
      <c r="N13" s="11"/>
      <c r="O13" s="11"/>
      <c r="P13" s="11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24"/>
      <c r="C16" s="424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5">
      <c r="A17" s="169">
        <v>1</v>
      </c>
      <c r="B17" s="300" t="s">
        <v>164</v>
      </c>
      <c r="C17" s="301"/>
      <c r="D17" s="273">
        <v>2004</v>
      </c>
      <c r="E17" s="273" t="s">
        <v>5</v>
      </c>
      <c r="F17" s="273" t="s">
        <v>133</v>
      </c>
      <c r="G17" s="273"/>
      <c r="H17" s="323">
        <v>65.8</v>
      </c>
      <c r="I17" s="18">
        <v>58</v>
      </c>
      <c r="J17" s="174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303" t="s">
        <v>317</v>
      </c>
      <c r="P17" s="156"/>
    </row>
    <row r="18" spans="1:16" s="4" customFormat="1" ht="15">
      <c r="A18" s="170">
        <f t="shared" ref="A18:A19" si="0">A17+1</f>
        <v>2</v>
      </c>
      <c r="B18" s="300" t="s">
        <v>377</v>
      </c>
      <c r="C18" s="301"/>
      <c r="D18" s="273">
        <v>2004</v>
      </c>
      <c r="E18" s="273" t="s">
        <v>5</v>
      </c>
      <c r="F18" s="273" t="s">
        <v>193</v>
      </c>
      <c r="G18" s="273" t="s">
        <v>379</v>
      </c>
      <c r="H18" s="323">
        <v>68</v>
      </c>
      <c r="I18" s="18">
        <v>30</v>
      </c>
      <c r="J18" s="147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303" t="s">
        <v>261</v>
      </c>
      <c r="P18" s="156"/>
    </row>
    <row r="19" spans="1:16" s="4" customFormat="1" ht="15">
      <c r="A19" s="170">
        <f t="shared" si="0"/>
        <v>3</v>
      </c>
      <c r="B19" s="300" t="s">
        <v>159</v>
      </c>
      <c r="C19" s="301"/>
      <c r="D19" s="273">
        <v>2004</v>
      </c>
      <c r="E19" s="273" t="s">
        <v>5</v>
      </c>
      <c r="F19" s="273" t="s">
        <v>99</v>
      </c>
      <c r="G19" s="273" t="s">
        <v>296</v>
      </c>
      <c r="H19" s="323">
        <v>67.2</v>
      </c>
      <c r="I19" s="18">
        <v>15</v>
      </c>
      <c r="J19" s="151"/>
      <c r="K19" s="147"/>
      <c r="L19" s="148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299</v>
      </c>
      <c r="P19" s="156"/>
    </row>
    <row r="20" spans="1:16" s="4" customFormat="1">
      <c r="A20" s="232"/>
      <c r="B20" s="242"/>
      <c r="C20" s="243"/>
      <c r="D20" s="244"/>
      <c r="E20" s="245"/>
      <c r="F20" s="246"/>
      <c r="G20" s="244"/>
      <c r="H20" s="247"/>
      <c r="I20" s="235"/>
      <c r="J20" s="241"/>
      <c r="K20" s="235"/>
      <c r="L20" s="235"/>
      <c r="M20" s="235"/>
      <c r="N20" s="235"/>
      <c r="O20" s="248"/>
      <c r="P20" s="238"/>
    </row>
    <row r="21" spans="1:16" ht="9" customHeight="1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19">
    <sortCondition descending="1" ref="H17:H19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zoomScaleNormal="70" zoomScaleSheetLayoutView="100" workbookViewId="0">
      <selection activeCell="A22" sqref="A22:XFD24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9.710937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150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244</v>
      </c>
      <c r="E10" s="383"/>
      <c r="F10" s="383"/>
      <c r="G10" s="383"/>
      <c r="H10" s="383"/>
      <c r="I10" s="383"/>
      <c r="J10" s="383"/>
      <c r="K10" s="383"/>
      <c r="L10" s="383"/>
      <c r="M10" s="383"/>
      <c r="N10" s="71">
        <v>72</v>
      </c>
      <c r="O10" s="71">
        <v>56</v>
      </c>
      <c r="P10" s="71">
        <v>45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2"/>
      <c r="O12" s="172"/>
      <c r="P12" s="172"/>
    </row>
    <row r="13" spans="1:16">
      <c r="A13" s="391" t="s">
        <v>38</v>
      </c>
      <c r="B13" s="391"/>
      <c r="C13" s="391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72"/>
      <c r="P13" s="172"/>
    </row>
    <row r="14" spans="1:16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24"/>
      <c r="C16" s="424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5">
      <c r="A17" s="169">
        <v>1</v>
      </c>
      <c r="B17" s="300" t="s">
        <v>378</v>
      </c>
      <c r="C17" s="301"/>
      <c r="D17" s="273">
        <v>1999</v>
      </c>
      <c r="E17" s="273" t="s">
        <v>3</v>
      </c>
      <c r="F17" s="273" t="s">
        <v>193</v>
      </c>
      <c r="G17" s="273" t="s">
        <v>430</v>
      </c>
      <c r="H17" s="323">
        <v>83.3</v>
      </c>
      <c r="I17" s="229">
        <v>81</v>
      </c>
      <c r="J17" s="143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03" t="s">
        <v>196</v>
      </c>
      <c r="P17" s="274"/>
    </row>
    <row r="18" spans="1:16" s="4" customFormat="1" ht="15">
      <c r="A18" s="170">
        <f>A17+1</f>
        <v>2</v>
      </c>
      <c r="B18" s="300" t="s">
        <v>403</v>
      </c>
      <c r="C18" s="301"/>
      <c r="D18" s="273">
        <v>2006</v>
      </c>
      <c r="E18" s="273" t="s">
        <v>5</v>
      </c>
      <c r="F18" s="273" t="s">
        <v>415</v>
      </c>
      <c r="G18" s="273"/>
      <c r="H18" s="323">
        <v>78.599999999999994</v>
      </c>
      <c r="I18" s="147">
        <v>46</v>
      </c>
      <c r="J18" s="147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303" t="s">
        <v>439</v>
      </c>
      <c r="P18" s="276"/>
    </row>
    <row r="19" spans="1:16" s="4" customFormat="1" ht="15">
      <c r="A19" s="170">
        <f t="shared" ref="A19:A20" si="0">A18+1</f>
        <v>3</v>
      </c>
      <c r="B19" s="300" t="s">
        <v>178</v>
      </c>
      <c r="C19" s="301"/>
      <c r="D19" s="273">
        <v>2002</v>
      </c>
      <c r="E19" s="273" t="s">
        <v>4</v>
      </c>
      <c r="F19" s="273" t="s">
        <v>172</v>
      </c>
      <c r="G19" s="273" t="s">
        <v>274</v>
      </c>
      <c r="H19" s="323">
        <v>93.9</v>
      </c>
      <c r="I19" s="147">
        <v>20</v>
      </c>
      <c r="J19" s="151"/>
      <c r="K19" s="147"/>
      <c r="L19" s="148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280</v>
      </c>
      <c r="P19" s="275"/>
    </row>
    <row r="20" spans="1:16" s="4" customFormat="1" ht="15">
      <c r="A20" s="170">
        <f t="shared" si="0"/>
        <v>4</v>
      </c>
      <c r="B20" s="300" t="s">
        <v>295</v>
      </c>
      <c r="C20" s="301"/>
      <c r="D20" s="273">
        <v>2003</v>
      </c>
      <c r="E20" s="273" t="s">
        <v>5</v>
      </c>
      <c r="F20" s="273" t="s">
        <v>99</v>
      </c>
      <c r="G20" s="273" t="s">
        <v>296</v>
      </c>
      <c r="H20" s="323">
        <v>90</v>
      </c>
      <c r="I20" s="147">
        <v>8</v>
      </c>
      <c r="J20" s="149"/>
      <c r="K20" s="147"/>
      <c r="L20" s="148"/>
      <c r="M20" s="18">
        <v>15</v>
      </c>
      <c r="N20" s="14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303" t="s">
        <v>124</v>
      </c>
      <c r="P20" s="156"/>
    </row>
    <row r="21" spans="1:16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0">
    <sortCondition descending="1" ref="H17:H20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N60"/>
  <sheetViews>
    <sheetView view="pageBreakPreview" zoomScale="90" zoomScaleNormal="90" zoomScaleSheetLayoutView="90" workbookViewId="0">
      <selection activeCell="A3" sqref="A3:L4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13" width="9.140625" customWidth="1"/>
    <col min="214" max="214" width="8.85546875" customWidth="1"/>
    <col min="215" max="215" width="8.42578125" customWidth="1"/>
    <col min="216" max="216" width="7" customWidth="1"/>
    <col min="217" max="217" width="22.7109375" customWidth="1"/>
    <col min="218" max="218" width="17" customWidth="1"/>
    <col min="219" max="219" width="10.85546875" customWidth="1"/>
    <col min="220" max="220" width="10.42578125" customWidth="1"/>
    <col min="221" max="221" width="11.7109375" customWidth="1"/>
  </cols>
  <sheetData>
    <row r="1" spans="1:14">
      <c r="A1" s="452" t="s">
        <v>113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1"/>
      <c r="N1" s="1"/>
    </row>
    <row r="2" spans="1:14" ht="10.5" customHeight="1">
      <c r="A2" s="452" t="s">
        <v>114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1"/>
      <c r="N2" s="1"/>
    </row>
    <row r="3" spans="1:14" ht="11.25" customHeight="1">
      <c r="A3" s="452" t="s">
        <v>149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1"/>
      <c r="N3" s="1"/>
    </row>
    <row r="4" spans="1:14" ht="11.25" customHeight="1">
      <c r="A4" s="452" t="s">
        <v>145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1"/>
      <c r="N4" s="1"/>
    </row>
    <row r="5" spans="1:14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N5" s="1"/>
    </row>
    <row r="6" spans="1:14" ht="15.75">
      <c r="A6" s="369" t="s">
        <v>234</v>
      </c>
      <c r="B6" s="369"/>
      <c r="C6" s="369"/>
      <c r="D6" s="453" t="s">
        <v>1</v>
      </c>
      <c r="E6" s="453"/>
      <c r="F6" s="453"/>
      <c r="G6" s="453"/>
      <c r="H6" s="453"/>
      <c r="I6" s="453"/>
      <c r="J6" s="201"/>
      <c r="K6" s="78" t="s">
        <v>97</v>
      </c>
    </row>
    <row r="7" spans="1:14" ht="26.25" customHeight="1">
      <c r="A7" s="377" t="s">
        <v>144</v>
      </c>
      <c r="B7" s="377"/>
      <c r="C7" s="377"/>
      <c r="D7" s="454" t="s">
        <v>151</v>
      </c>
      <c r="E7" s="454"/>
      <c r="F7" s="454"/>
      <c r="G7" s="454"/>
      <c r="H7" s="454"/>
      <c r="I7" s="454"/>
      <c r="J7" s="201"/>
      <c r="K7" s="78" t="s">
        <v>98</v>
      </c>
    </row>
    <row r="8" spans="1:14" ht="15.75">
      <c r="A8" s="455" t="s">
        <v>25</v>
      </c>
      <c r="B8" s="455"/>
      <c r="C8" s="455"/>
      <c r="D8" s="453"/>
      <c r="E8" s="453"/>
      <c r="F8" s="453"/>
      <c r="G8" s="453"/>
      <c r="H8" s="453"/>
      <c r="I8" s="453"/>
      <c r="J8" s="447" t="s">
        <v>2</v>
      </c>
      <c r="K8" s="447"/>
      <c r="L8" s="447"/>
      <c r="M8" s="202"/>
    </row>
    <row r="9" spans="1:14" ht="15" customHeight="1">
      <c r="A9" s="448"/>
      <c r="B9" s="449"/>
      <c r="C9" s="450"/>
      <c r="D9" s="451" t="s">
        <v>249</v>
      </c>
      <c r="E9" s="451"/>
      <c r="F9" s="451"/>
      <c r="G9" s="451"/>
      <c r="H9" s="451"/>
      <c r="I9" s="451"/>
      <c r="J9" s="203" t="s">
        <v>3</v>
      </c>
      <c r="K9" s="203" t="s">
        <v>4</v>
      </c>
      <c r="L9" s="203" t="s">
        <v>5</v>
      </c>
      <c r="M9" s="202"/>
    </row>
    <row r="10" spans="1:14" ht="15" customHeight="1">
      <c r="A10" s="202"/>
      <c r="B10" s="202"/>
      <c r="C10" s="202"/>
      <c r="D10" s="453" t="s">
        <v>435</v>
      </c>
      <c r="E10" s="453"/>
      <c r="F10" s="453"/>
      <c r="G10" s="453"/>
      <c r="H10" s="453"/>
      <c r="I10" s="453"/>
      <c r="J10" s="204">
        <v>146</v>
      </c>
      <c r="K10" s="204">
        <v>136</v>
      </c>
      <c r="L10" s="205">
        <v>115</v>
      </c>
      <c r="M10" s="202"/>
    </row>
    <row r="11" spans="1:14" ht="15" customHeight="1">
      <c r="A11" s="206" t="s">
        <v>37</v>
      </c>
      <c r="B11" s="207"/>
      <c r="C11" s="207"/>
      <c r="D11" s="167">
        <v>164</v>
      </c>
      <c r="E11" s="208"/>
      <c r="F11" s="208"/>
      <c r="G11" s="208"/>
      <c r="H11" s="208"/>
      <c r="I11" s="208"/>
      <c r="J11" s="209"/>
      <c r="K11" s="209"/>
      <c r="L11" s="209"/>
      <c r="M11" s="202"/>
    </row>
    <row r="12" spans="1:14" ht="15" customHeight="1">
      <c r="A12" s="210" t="s">
        <v>38</v>
      </c>
      <c r="B12" s="211"/>
      <c r="C12" s="212"/>
      <c r="D12" s="167">
        <v>12</v>
      </c>
      <c r="E12" s="208"/>
      <c r="F12" s="208"/>
      <c r="G12" s="208"/>
      <c r="H12" s="208"/>
      <c r="I12" s="208"/>
      <c r="J12" s="209"/>
      <c r="K12" s="209"/>
      <c r="L12" s="209"/>
      <c r="M12" s="202"/>
    </row>
    <row r="13" spans="1:14" ht="15" customHeight="1">
      <c r="A13" s="202"/>
      <c r="B13" s="202"/>
      <c r="C13" s="202"/>
      <c r="D13" s="208"/>
      <c r="E13" s="208"/>
      <c r="F13" s="208"/>
      <c r="G13" s="208"/>
      <c r="H13" s="208"/>
      <c r="I13" s="208"/>
      <c r="J13" s="209"/>
      <c r="K13" s="209"/>
      <c r="L13" s="209"/>
      <c r="M13" s="202"/>
    </row>
    <row r="14" spans="1:14">
      <c r="A14" s="442" t="s">
        <v>222</v>
      </c>
      <c r="B14" s="442"/>
      <c r="C14" s="442"/>
      <c r="M14" s="209"/>
    </row>
    <row r="15" spans="1:14" ht="26.25" customHeight="1">
      <c r="A15" s="213" t="s">
        <v>142</v>
      </c>
      <c r="B15" s="213" t="s">
        <v>70</v>
      </c>
      <c r="C15" s="213" t="s">
        <v>61</v>
      </c>
      <c r="D15" s="214" t="s">
        <v>7</v>
      </c>
      <c r="E15" s="214" t="s">
        <v>8</v>
      </c>
      <c r="F15" s="214" t="s">
        <v>72</v>
      </c>
      <c r="G15" s="214" t="s">
        <v>73</v>
      </c>
      <c r="H15" s="214" t="s">
        <v>74</v>
      </c>
      <c r="I15" s="214" t="s">
        <v>14</v>
      </c>
      <c r="J15" s="439" t="s">
        <v>75</v>
      </c>
      <c r="K15" s="440"/>
      <c r="L15" s="441"/>
    </row>
    <row r="16" spans="1:14" ht="14.1" customHeight="1">
      <c r="A16" s="435">
        <v>1</v>
      </c>
      <c r="B16" s="213">
        <v>1</v>
      </c>
      <c r="C16" s="300" t="s">
        <v>188</v>
      </c>
      <c r="D16" s="273">
        <v>1995</v>
      </c>
      <c r="E16" s="273" t="s">
        <v>3</v>
      </c>
      <c r="F16" s="273">
        <v>82.7</v>
      </c>
      <c r="G16" s="216">
        <v>34</v>
      </c>
      <c r="H16" s="213">
        <f>G16</f>
        <v>34</v>
      </c>
      <c r="I16" s="443" t="s">
        <v>4</v>
      </c>
      <c r="J16" s="303" t="s">
        <v>256</v>
      </c>
      <c r="K16" s="217"/>
      <c r="L16" s="218"/>
    </row>
    <row r="17" spans="1:14" ht="14.1" customHeight="1">
      <c r="A17" s="435"/>
      <c r="B17" s="213">
        <v>2</v>
      </c>
      <c r="C17" s="300" t="s">
        <v>268</v>
      </c>
      <c r="D17" s="273">
        <v>1979</v>
      </c>
      <c r="E17" s="273" t="s">
        <v>4</v>
      </c>
      <c r="F17" s="273">
        <v>106</v>
      </c>
      <c r="G17" s="216">
        <v>35</v>
      </c>
      <c r="H17" s="213">
        <f>H16+G17</f>
        <v>69</v>
      </c>
      <c r="I17" s="437"/>
      <c r="J17" s="305" t="s">
        <v>170</v>
      </c>
      <c r="K17" s="217"/>
      <c r="L17" s="218"/>
    </row>
    <row r="18" spans="1:14" ht="14.1" customHeight="1">
      <c r="A18" s="435"/>
      <c r="B18" s="213">
        <v>3</v>
      </c>
      <c r="C18" s="300" t="s">
        <v>183</v>
      </c>
      <c r="D18" s="273">
        <v>2000</v>
      </c>
      <c r="E18" s="273" t="s">
        <v>4</v>
      </c>
      <c r="F18" s="273">
        <v>93.5</v>
      </c>
      <c r="G18" s="216">
        <v>36</v>
      </c>
      <c r="H18" s="213">
        <f t="shared" ref="H18:H19" si="0">H17+G18</f>
        <v>105</v>
      </c>
      <c r="I18" s="437"/>
      <c r="J18" s="303" t="s">
        <v>184</v>
      </c>
      <c r="K18" s="217"/>
      <c r="L18" s="218"/>
      <c r="M18" s="219"/>
      <c r="N18" s="219"/>
    </row>
    <row r="19" spans="1:14" ht="14.1" customHeight="1">
      <c r="A19" s="435"/>
      <c r="B19" s="213">
        <v>4</v>
      </c>
      <c r="C19" s="300" t="s">
        <v>174</v>
      </c>
      <c r="D19" s="273">
        <v>2000</v>
      </c>
      <c r="E19" s="273" t="s">
        <v>4</v>
      </c>
      <c r="F19" s="273">
        <v>109.7</v>
      </c>
      <c r="G19" s="216">
        <v>40</v>
      </c>
      <c r="H19" s="213">
        <f t="shared" si="0"/>
        <v>145</v>
      </c>
      <c r="I19" s="444"/>
      <c r="J19" s="303" t="s">
        <v>279</v>
      </c>
      <c r="K19" s="217"/>
      <c r="L19" s="218"/>
      <c r="M19" s="219"/>
      <c r="N19" s="219"/>
    </row>
    <row r="20" spans="1:14">
      <c r="A20" s="433" t="s">
        <v>77</v>
      </c>
      <c r="B20" s="433"/>
      <c r="C20" s="433"/>
      <c r="D20" s="433"/>
      <c r="E20" s="220"/>
      <c r="F20" s="221">
        <f>SUM(F16:F19)</f>
        <v>391.9</v>
      </c>
    </row>
    <row r="21" spans="1:14">
      <c r="A21" s="434" t="s">
        <v>78</v>
      </c>
      <c r="B21" s="434"/>
      <c r="C21" s="434"/>
      <c r="D21" s="434"/>
      <c r="E21" s="434"/>
      <c r="F21" s="434"/>
      <c r="G21" s="434"/>
      <c r="H21" s="222">
        <f>H19</f>
        <v>145</v>
      </c>
      <c r="I21" s="23"/>
      <c r="J21" s="23"/>
      <c r="K21" s="23"/>
    </row>
    <row r="22" spans="1:14">
      <c r="D22" t="s">
        <v>87</v>
      </c>
    </row>
    <row r="23" spans="1:14">
      <c r="A23" s="56" t="s">
        <v>223</v>
      </c>
      <c r="B23" s="56"/>
      <c r="C23" s="56"/>
    </row>
    <row r="24" spans="1:14" ht="20.45" customHeight="1">
      <c r="A24" s="213" t="s">
        <v>142</v>
      </c>
      <c r="B24" s="213" t="s">
        <v>70</v>
      </c>
      <c r="C24" s="213" t="s">
        <v>61</v>
      </c>
      <c r="D24" s="214" t="s">
        <v>7</v>
      </c>
      <c r="E24" s="214" t="s">
        <v>8</v>
      </c>
      <c r="F24" s="214" t="s">
        <v>72</v>
      </c>
      <c r="G24" s="214" t="s">
        <v>73</v>
      </c>
      <c r="H24" s="214" t="s">
        <v>74</v>
      </c>
      <c r="I24" s="214" t="s">
        <v>14</v>
      </c>
      <c r="J24" s="439" t="s">
        <v>75</v>
      </c>
      <c r="K24" s="440"/>
      <c r="L24" s="441"/>
    </row>
    <row r="25" spans="1:14" ht="14.1" customHeight="1">
      <c r="A25" s="435">
        <v>2</v>
      </c>
      <c r="B25" s="213">
        <v>1</v>
      </c>
      <c r="C25" s="300" t="s">
        <v>128</v>
      </c>
      <c r="D25" s="273">
        <v>1999</v>
      </c>
      <c r="E25" s="273" t="s">
        <v>5</v>
      </c>
      <c r="F25" s="273">
        <v>96.3</v>
      </c>
      <c r="G25" s="216">
        <v>32</v>
      </c>
      <c r="H25" s="213">
        <f>G25</f>
        <v>32</v>
      </c>
      <c r="I25" s="443" t="s">
        <v>4</v>
      </c>
      <c r="J25" s="303" t="s">
        <v>124</v>
      </c>
      <c r="K25" s="217"/>
      <c r="L25" s="218"/>
    </row>
    <row r="26" spans="1:14" ht="14.1" customHeight="1">
      <c r="A26" s="435"/>
      <c r="B26" s="213">
        <v>2</v>
      </c>
      <c r="C26" s="300" t="s">
        <v>293</v>
      </c>
      <c r="D26" s="273">
        <v>1986</v>
      </c>
      <c r="E26" s="273" t="s">
        <v>4</v>
      </c>
      <c r="F26" s="273">
        <v>108.4</v>
      </c>
      <c r="G26" s="216">
        <v>33</v>
      </c>
      <c r="H26" s="213">
        <f>H25+G26</f>
        <v>65</v>
      </c>
      <c r="I26" s="437"/>
      <c r="J26" s="303" t="s">
        <v>124</v>
      </c>
      <c r="K26" s="217"/>
      <c r="L26" s="218"/>
    </row>
    <row r="27" spans="1:14" ht="14.1" customHeight="1">
      <c r="A27" s="435"/>
      <c r="B27" s="213">
        <v>3</v>
      </c>
      <c r="C27" s="300" t="s">
        <v>112</v>
      </c>
      <c r="D27" s="273">
        <v>1999</v>
      </c>
      <c r="E27" s="273" t="s">
        <v>4</v>
      </c>
      <c r="F27" s="273">
        <v>89.3</v>
      </c>
      <c r="G27" s="216">
        <v>36</v>
      </c>
      <c r="H27" s="213">
        <f t="shared" ref="H27:H28" si="1">H26+G27</f>
        <v>101</v>
      </c>
      <c r="I27" s="437"/>
      <c r="J27" s="303" t="s">
        <v>124</v>
      </c>
      <c r="K27" s="217"/>
      <c r="L27" s="218"/>
      <c r="N27" s="4"/>
    </row>
    <row r="28" spans="1:14" ht="14.1" customHeight="1">
      <c r="A28" s="435"/>
      <c r="B28" s="213">
        <v>4</v>
      </c>
      <c r="C28" s="300" t="s">
        <v>157</v>
      </c>
      <c r="D28" s="273">
        <v>1986</v>
      </c>
      <c r="E28" s="273" t="s">
        <v>3</v>
      </c>
      <c r="F28" s="273">
        <v>96.2</v>
      </c>
      <c r="G28" s="216">
        <v>38</v>
      </c>
      <c r="H28" s="213">
        <f t="shared" si="1"/>
        <v>139</v>
      </c>
      <c r="I28" s="444"/>
      <c r="J28" s="303" t="s">
        <v>124</v>
      </c>
      <c r="K28" s="217"/>
      <c r="L28" s="218"/>
    </row>
    <row r="29" spans="1:14" ht="12.75" customHeight="1">
      <c r="A29" s="39" t="s">
        <v>77</v>
      </c>
      <c r="B29" s="49"/>
      <c r="C29" s="49"/>
      <c r="D29" s="49"/>
      <c r="E29" s="49"/>
      <c r="F29" s="221">
        <f>SUM(F25:F28)</f>
        <v>390.2</v>
      </c>
    </row>
    <row r="30" spans="1:14" ht="12.75" customHeight="1">
      <c r="A30" s="39" t="s">
        <v>78</v>
      </c>
      <c r="B30" s="49"/>
      <c r="C30" s="49"/>
      <c r="D30" s="49"/>
      <c r="E30" s="49"/>
      <c r="F30" s="49"/>
      <c r="G30" s="49"/>
      <c r="H30" s="222">
        <f>H28</f>
        <v>139</v>
      </c>
      <c r="I30" s="23"/>
      <c r="J30" s="23"/>
      <c r="K30" s="23"/>
    </row>
    <row r="31" spans="1:14">
      <c r="A31" s="55"/>
      <c r="B31" s="55"/>
      <c r="C31" s="55"/>
      <c r="D31" s="55"/>
      <c r="E31" s="55"/>
      <c r="F31" s="55"/>
      <c r="G31" s="55"/>
      <c r="H31" s="23"/>
      <c r="I31" s="23"/>
      <c r="J31" s="23"/>
      <c r="K31" s="23"/>
    </row>
    <row r="32" spans="1:14">
      <c r="A32" s="442" t="s">
        <v>431</v>
      </c>
      <c r="B32" s="442"/>
      <c r="C32" s="442"/>
    </row>
    <row r="33" spans="1:14" ht="20.45" customHeight="1">
      <c r="A33" s="213" t="s">
        <v>142</v>
      </c>
      <c r="B33" s="213" t="s">
        <v>70</v>
      </c>
      <c r="C33" s="213" t="s">
        <v>61</v>
      </c>
      <c r="D33" s="214" t="s">
        <v>7</v>
      </c>
      <c r="E33" s="214" t="s">
        <v>8</v>
      </c>
      <c r="F33" s="214" t="s">
        <v>72</v>
      </c>
      <c r="G33" s="214" t="s">
        <v>73</v>
      </c>
      <c r="H33" s="214" t="s">
        <v>74</v>
      </c>
      <c r="I33" s="271" t="s">
        <v>14</v>
      </c>
      <c r="J33" s="439" t="s">
        <v>75</v>
      </c>
      <c r="K33" s="445"/>
      <c r="L33" s="446"/>
    </row>
    <row r="34" spans="1:14" ht="14.1" customHeight="1">
      <c r="A34" s="435">
        <v>3</v>
      </c>
      <c r="B34" s="213">
        <v>1</v>
      </c>
      <c r="C34" s="300" t="s">
        <v>309</v>
      </c>
      <c r="D34" s="273">
        <v>2002</v>
      </c>
      <c r="E34" s="273" t="s">
        <v>5</v>
      </c>
      <c r="F34" s="273">
        <v>69.099999999999994</v>
      </c>
      <c r="G34" s="216">
        <v>28</v>
      </c>
      <c r="H34" s="213">
        <f>G34</f>
        <v>28</v>
      </c>
      <c r="I34" s="436" t="s">
        <v>5</v>
      </c>
      <c r="J34" s="303" t="s">
        <v>318</v>
      </c>
      <c r="K34" s="272"/>
      <c r="L34" s="253"/>
    </row>
    <row r="35" spans="1:14" ht="14.1" customHeight="1">
      <c r="A35" s="435"/>
      <c r="B35" s="213">
        <v>2</v>
      </c>
      <c r="C35" s="300" t="s">
        <v>167</v>
      </c>
      <c r="D35" s="273">
        <v>2001</v>
      </c>
      <c r="E35" s="273" t="s">
        <v>4</v>
      </c>
      <c r="F35" s="273">
        <v>73.3</v>
      </c>
      <c r="G35" s="216">
        <v>28</v>
      </c>
      <c r="H35" s="213">
        <f>H34+G35</f>
        <v>56</v>
      </c>
      <c r="I35" s="437"/>
      <c r="J35" s="303" t="s">
        <v>255</v>
      </c>
      <c r="K35" s="272"/>
      <c r="L35" s="253"/>
    </row>
    <row r="36" spans="1:14" ht="14.1" customHeight="1">
      <c r="A36" s="435"/>
      <c r="B36" s="213">
        <v>3</v>
      </c>
      <c r="C36" s="300" t="s">
        <v>168</v>
      </c>
      <c r="D36" s="273">
        <v>2000</v>
      </c>
      <c r="E36" s="273" t="s">
        <v>5</v>
      </c>
      <c r="F36" s="273">
        <v>77.900000000000006</v>
      </c>
      <c r="G36" s="216">
        <v>33</v>
      </c>
      <c r="H36" s="213">
        <f t="shared" ref="H36:H37" si="2">H35+G36</f>
        <v>89</v>
      </c>
      <c r="I36" s="437"/>
      <c r="J36" s="303" t="s">
        <v>255</v>
      </c>
      <c r="K36" s="272"/>
      <c r="L36" s="253"/>
      <c r="M36" s="4"/>
      <c r="N36" s="4"/>
    </row>
    <row r="37" spans="1:14" ht="14.1" customHeight="1">
      <c r="A37" s="435"/>
      <c r="B37" s="213">
        <v>4</v>
      </c>
      <c r="C37" s="300" t="s">
        <v>166</v>
      </c>
      <c r="D37" s="273">
        <v>2000</v>
      </c>
      <c r="E37" s="273" t="s">
        <v>4</v>
      </c>
      <c r="F37" s="273">
        <v>70.599999999999994</v>
      </c>
      <c r="G37" s="216">
        <v>39</v>
      </c>
      <c r="H37" s="213">
        <f t="shared" si="2"/>
        <v>128</v>
      </c>
      <c r="I37" s="438"/>
      <c r="J37" s="303" t="s">
        <v>255</v>
      </c>
      <c r="K37" s="272"/>
      <c r="L37" s="253"/>
    </row>
    <row r="38" spans="1:14" ht="12.75" customHeight="1">
      <c r="A38" s="39" t="s">
        <v>77</v>
      </c>
      <c r="B38" s="49"/>
      <c r="C38" s="49"/>
      <c r="D38" s="49"/>
      <c r="E38" s="49"/>
      <c r="F38" s="221">
        <f>SUM(F34:F37)</f>
        <v>290.89999999999998</v>
      </c>
    </row>
    <row r="39" spans="1:14" ht="12.75" customHeight="1">
      <c r="A39" s="41" t="s">
        <v>78</v>
      </c>
      <c r="B39" s="41"/>
      <c r="C39" s="41"/>
      <c r="D39" s="39"/>
      <c r="E39" s="39"/>
      <c r="F39" s="39"/>
      <c r="G39" s="39"/>
      <c r="H39" s="225">
        <f>H37</f>
        <v>128</v>
      </c>
      <c r="I39" s="226"/>
      <c r="J39" s="226"/>
      <c r="K39" s="226"/>
      <c r="L39" s="43"/>
    </row>
    <row r="41" spans="1:14">
      <c r="A41" s="442" t="s">
        <v>224</v>
      </c>
      <c r="B41" s="442"/>
      <c r="C41" s="442"/>
    </row>
    <row r="42" spans="1:14" ht="20.45" customHeight="1">
      <c r="A42" s="213" t="s">
        <v>142</v>
      </c>
      <c r="B42" s="213" t="s">
        <v>70</v>
      </c>
      <c r="C42" s="213" t="s">
        <v>61</v>
      </c>
      <c r="D42" s="214" t="s">
        <v>7</v>
      </c>
      <c r="E42" s="214" t="s">
        <v>8</v>
      </c>
      <c r="F42" s="214" t="s">
        <v>72</v>
      </c>
      <c r="G42" s="214" t="s">
        <v>73</v>
      </c>
      <c r="H42" s="214" t="s">
        <v>74</v>
      </c>
      <c r="I42" s="271" t="s">
        <v>14</v>
      </c>
      <c r="J42" s="439" t="s">
        <v>75</v>
      </c>
      <c r="K42" s="445"/>
      <c r="L42" s="446"/>
    </row>
    <row r="43" spans="1:14" ht="14.1" customHeight="1">
      <c r="A43" s="435">
        <v>4</v>
      </c>
      <c r="B43" s="213">
        <v>1</v>
      </c>
      <c r="C43" s="300" t="s">
        <v>436</v>
      </c>
      <c r="D43" s="273">
        <v>2003</v>
      </c>
      <c r="E43" s="273" t="s">
        <v>4</v>
      </c>
      <c r="F43" s="323">
        <v>74.900000000000006</v>
      </c>
      <c r="G43" s="216">
        <v>28</v>
      </c>
      <c r="H43" s="213">
        <f>G43</f>
        <v>28</v>
      </c>
      <c r="I43" s="436" t="s">
        <v>5</v>
      </c>
      <c r="J43" s="303" t="s">
        <v>195</v>
      </c>
      <c r="K43" s="272"/>
      <c r="L43" s="253"/>
    </row>
    <row r="44" spans="1:14" ht="14.1" customHeight="1">
      <c r="A44" s="435"/>
      <c r="B44" s="213">
        <v>2</v>
      </c>
      <c r="C44" s="300" t="s">
        <v>425</v>
      </c>
      <c r="D44" s="273">
        <v>1975</v>
      </c>
      <c r="E44" s="273">
        <v>1</v>
      </c>
      <c r="F44" s="323">
        <v>114.4</v>
      </c>
      <c r="G44" s="216">
        <v>30</v>
      </c>
      <c r="H44" s="213">
        <f>H43+G44</f>
        <v>58</v>
      </c>
      <c r="I44" s="437"/>
      <c r="J44" s="303" t="s">
        <v>198</v>
      </c>
      <c r="K44" s="272"/>
      <c r="L44" s="253"/>
    </row>
    <row r="45" spans="1:14" s="4" customFormat="1" ht="14.1" customHeight="1">
      <c r="A45" s="435"/>
      <c r="B45" s="213">
        <v>3</v>
      </c>
      <c r="C45" s="300" t="s">
        <v>199</v>
      </c>
      <c r="D45" s="273">
        <v>1978</v>
      </c>
      <c r="E45" s="273" t="s">
        <v>154</v>
      </c>
      <c r="F45" s="323">
        <v>95</v>
      </c>
      <c r="G45" s="216">
        <v>33</v>
      </c>
      <c r="H45" s="213">
        <f t="shared" ref="H45:H46" si="3">H44+G45</f>
        <v>91</v>
      </c>
      <c r="I45" s="437"/>
      <c r="J45" s="303" t="s">
        <v>196</v>
      </c>
      <c r="K45" s="272"/>
      <c r="L45" s="253"/>
    </row>
    <row r="46" spans="1:14" ht="13.5" customHeight="1">
      <c r="A46" s="435"/>
      <c r="B46" s="213">
        <v>4</v>
      </c>
      <c r="C46" s="300" t="s">
        <v>373</v>
      </c>
      <c r="D46" s="273">
        <v>2003</v>
      </c>
      <c r="E46" s="273" t="s">
        <v>5</v>
      </c>
      <c r="F46" s="323">
        <v>107.7</v>
      </c>
      <c r="G46" s="216">
        <v>37</v>
      </c>
      <c r="H46" s="213">
        <f t="shared" si="3"/>
        <v>128</v>
      </c>
      <c r="I46" s="438"/>
      <c r="J46" s="303" t="s">
        <v>381</v>
      </c>
      <c r="K46" s="272"/>
      <c r="L46" s="253"/>
    </row>
    <row r="47" spans="1:14">
      <c r="A47" s="433" t="s">
        <v>77</v>
      </c>
      <c r="B47" s="433"/>
      <c r="C47" s="433"/>
      <c r="D47" s="433"/>
      <c r="E47" s="220"/>
      <c r="F47" s="221">
        <f>SUM(F43:F46)</f>
        <v>392</v>
      </c>
    </row>
    <row r="48" spans="1:14" ht="12.75" customHeight="1">
      <c r="A48" s="434" t="s">
        <v>78</v>
      </c>
      <c r="B48" s="434"/>
      <c r="C48" s="434"/>
      <c r="D48" s="434"/>
      <c r="E48" s="434"/>
      <c r="F48" s="434"/>
      <c r="G48" s="434"/>
      <c r="H48" s="222">
        <f>H46</f>
        <v>128</v>
      </c>
      <c r="I48" s="23"/>
      <c r="J48" s="23"/>
      <c r="K48" s="23"/>
    </row>
    <row r="50" spans="1:12">
      <c r="A50" s="442" t="s">
        <v>432</v>
      </c>
      <c r="B50" s="442"/>
      <c r="C50" s="442"/>
    </row>
    <row r="51" spans="1:12" ht="20.45" customHeight="1">
      <c r="A51" s="213" t="s">
        <v>142</v>
      </c>
      <c r="B51" s="213" t="s">
        <v>70</v>
      </c>
      <c r="C51" s="213" t="s">
        <v>61</v>
      </c>
      <c r="D51" s="214" t="s">
        <v>7</v>
      </c>
      <c r="E51" s="214" t="s">
        <v>8</v>
      </c>
      <c r="F51" s="214" t="s">
        <v>72</v>
      </c>
      <c r="G51" s="214" t="s">
        <v>73</v>
      </c>
      <c r="H51" s="214" t="s">
        <v>74</v>
      </c>
      <c r="I51" s="214" t="s">
        <v>14</v>
      </c>
      <c r="J51" s="439" t="s">
        <v>75</v>
      </c>
      <c r="K51" s="440"/>
      <c r="L51" s="441"/>
    </row>
    <row r="52" spans="1:12" ht="14.1" customHeight="1">
      <c r="A52" s="435">
        <v>5</v>
      </c>
      <c r="B52" s="213">
        <v>1</v>
      </c>
      <c r="C52" s="300" t="s">
        <v>401</v>
      </c>
      <c r="D52" s="273">
        <v>1997</v>
      </c>
      <c r="E52" s="273" t="s">
        <v>4</v>
      </c>
      <c r="F52" s="324">
        <v>94</v>
      </c>
      <c r="G52" s="216">
        <v>36</v>
      </c>
      <c r="H52" s="213">
        <f>G52</f>
        <v>36</v>
      </c>
      <c r="I52" s="436" t="s">
        <v>5</v>
      </c>
      <c r="J52" s="303" t="s">
        <v>419</v>
      </c>
      <c r="K52" s="217"/>
      <c r="L52" s="218"/>
    </row>
    <row r="53" spans="1:12" s="4" customFormat="1" ht="14.1" customHeight="1">
      <c r="A53" s="435"/>
      <c r="B53" s="213">
        <v>2</v>
      </c>
      <c r="C53" s="300" t="s">
        <v>413</v>
      </c>
      <c r="D53" s="273">
        <v>1993</v>
      </c>
      <c r="E53" s="273" t="s">
        <v>4</v>
      </c>
      <c r="F53" s="324">
        <v>113.5</v>
      </c>
      <c r="G53" s="216">
        <v>29</v>
      </c>
      <c r="H53" s="213">
        <f>H52+G53</f>
        <v>65</v>
      </c>
      <c r="I53" s="437"/>
      <c r="J53" s="303" t="s">
        <v>383</v>
      </c>
      <c r="K53" s="217"/>
      <c r="L53" s="218"/>
    </row>
    <row r="54" spans="1:12" ht="13.5" customHeight="1">
      <c r="A54" s="435"/>
      <c r="B54" s="213">
        <v>3</v>
      </c>
      <c r="C54" s="300" t="s">
        <v>406</v>
      </c>
      <c r="D54" s="273">
        <v>1997</v>
      </c>
      <c r="E54" s="273" t="s">
        <v>4</v>
      </c>
      <c r="F54" s="323">
        <v>71.099999999999994</v>
      </c>
      <c r="G54" s="227">
        <v>31</v>
      </c>
      <c r="H54" s="213">
        <f t="shared" ref="H54:H55" si="4">H53+G54</f>
        <v>96</v>
      </c>
      <c r="I54" s="437"/>
      <c r="J54" s="303" t="s">
        <v>382</v>
      </c>
      <c r="K54" s="217"/>
      <c r="L54" s="218"/>
    </row>
    <row r="55" spans="1:12" ht="17.45" customHeight="1">
      <c r="A55" s="435"/>
      <c r="B55" s="213">
        <v>4</v>
      </c>
      <c r="C55" s="300" t="s">
        <v>390</v>
      </c>
      <c r="D55" s="273">
        <v>1989</v>
      </c>
      <c r="E55" s="273" t="s">
        <v>4</v>
      </c>
      <c r="F55" s="323">
        <v>84.1</v>
      </c>
      <c r="G55" s="227">
        <v>31</v>
      </c>
      <c r="H55" s="213">
        <f t="shared" si="4"/>
        <v>127</v>
      </c>
      <c r="I55" s="438"/>
      <c r="J55" s="303" t="s">
        <v>383</v>
      </c>
      <c r="K55" s="217"/>
      <c r="L55" s="218"/>
    </row>
    <row r="56" spans="1:12" ht="12.75" customHeight="1">
      <c r="A56" s="39" t="s">
        <v>77</v>
      </c>
      <c r="B56" s="49"/>
      <c r="C56" s="49"/>
      <c r="D56" s="49"/>
      <c r="E56" s="49"/>
      <c r="F56" s="221">
        <f>SUM(F52:F55)</f>
        <v>362.70000000000005</v>
      </c>
    </row>
    <row r="57" spans="1:12">
      <c r="A57" s="39" t="s">
        <v>78</v>
      </c>
      <c r="B57" s="49"/>
      <c r="C57" s="49"/>
      <c r="D57" s="49"/>
      <c r="E57" s="49"/>
      <c r="F57" s="49"/>
      <c r="G57" s="49"/>
      <c r="H57" s="222">
        <f>H55</f>
        <v>127</v>
      </c>
      <c r="I57" s="23"/>
      <c r="J57" s="23"/>
      <c r="K57" s="23"/>
    </row>
    <row r="59" spans="1:12">
      <c r="B59" s="68"/>
      <c r="D59" s="141"/>
      <c r="E59" s="141"/>
      <c r="G59" s="68"/>
    </row>
    <row r="60" spans="1:12">
      <c r="B60" s="68" t="s">
        <v>17</v>
      </c>
      <c r="D60" s="141"/>
      <c r="E60" s="141"/>
      <c r="G60" s="68" t="s">
        <v>95</v>
      </c>
      <c r="J60" s="228"/>
    </row>
  </sheetData>
  <sheetProtection selectLockedCells="1" selectUnlockedCells="1"/>
  <mergeCells count="37">
    <mergeCell ref="A7:C7"/>
    <mergeCell ref="D7:I7"/>
    <mergeCell ref="A8:C8"/>
    <mergeCell ref="D8:I8"/>
    <mergeCell ref="D10:I10"/>
    <mergeCell ref="A1:L1"/>
    <mergeCell ref="A2:L2"/>
    <mergeCell ref="A3:L3"/>
    <mergeCell ref="A4:L4"/>
    <mergeCell ref="A6:C6"/>
    <mergeCell ref="D6:I6"/>
    <mergeCell ref="A32:C32"/>
    <mergeCell ref="A14:C14"/>
    <mergeCell ref="J8:L8"/>
    <mergeCell ref="A9:C9"/>
    <mergeCell ref="D9:I9"/>
    <mergeCell ref="A52:A55"/>
    <mergeCell ref="I52:I55"/>
    <mergeCell ref="A50:C50"/>
    <mergeCell ref="J15:L15"/>
    <mergeCell ref="A16:A19"/>
    <mergeCell ref="I16:I19"/>
    <mergeCell ref="J42:L42"/>
    <mergeCell ref="A21:G21"/>
    <mergeCell ref="J24:L24"/>
    <mergeCell ref="A25:A28"/>
    <mergeCell ref="I25:I28"/>
    <mergeCell ref="J33:L33"/>
    <mergeCell ref="A34:A37"/>
    <mergeCell ref="I34:I37"/>
    <mergeCell ref="A41:C41"/>
    <mergeCell ref="A20:D20"/>
    <mergeCell ref="A47:D47"/>
    <mergeCell ref="A48:G48"/>
    <mergeCell ref="A43:A46"/>
    <mergeCell ref="I43:I46"/>
    <mergeCell ref="J51:L51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N33"/>
  <sheetViews>
    <sheetView view="pageBreakPreview" zoomScale="90" zoomScaleNormal="90" zoomScaleSheetLayoutView="90" workbookViewId="0">
      <selection activeCell="Q11" sqref="Q11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13" width="9.140625" customWidth="1"/>
    <col min="214" max="214" width="8.85546875" customWidth="1"/>
    <col min="215" max="215" width="8.42578125" customWidth="1"/>
    <col min="216" max="216" width="7" customWidth="1"/>
    <col min="217" max="217" width="22.7109375" customWidth="1"/>
    <col min="218" max="218" width="17" customWidth="1"/>
    <col min="219" max="219" width="10.85546875" customWidth="1"/>
    <col min="220" max="220" width="10.42578125" customWidth="1"/>
    <col min="221" max="221" width="11.7109375" customWidth="1"/>
  </cols>
  <sheetData>
    <row r="1" spans="1:14">
      <c r="A1" s="452" t="s">
        <v>113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1"/>
      <c r="N1" s="1"/>
    </row>
    <row r="2" spans="1:14" ht="10.5" customHeight="1">
      <c r="A2" s="452" t="s">
        <v>114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1"/>
      <c r="N2" s="1"/>
    </row>
    <row r="3" spans="1:14" ht="11.25" customHeight="1">
      <c r="A3" s="452" t="s">
        <v>149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1"/>
      <c r="N3" s="1"/>
    </row>
    <row r="4" spans="1:14" ht="11.25" customHeight="1">
      <c r="A4" s="452" t="s">
        <v>145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1"/>
      <c r="N4" s="1"/>
    </row>
    <row r="5" spans="1:14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N5" s="1"/>
    </row>
    <row r="6" spans="1:14" ht="15.75">
      <c r="A6" s="369" t="s">
        <v>234</v>
      </c>
      <c r="B6" s="369"/>
      <c r="C6" s="369"/>
      <c r="D6" s="453" t="s">
        <v>1</v>
      </c>
      <c r="E6" s="453"/>
      <c r="F6" s="453"/>
      <c r="G6" s="453"/>
      <c r="H6" s="453"/>
      <c r="I6" s="453"/>
      <c r="J6" s="201"/>
      <c r="K6" s="78" t="s">
        <v>447</v>
      </c>
    </row>
    <row r="7" spans="1:14" ht="26.25" customHeight="1">
      <c r="A7" s="377" t="s">
        <v>144</v>
      </c>
      <c r="B7" s="377"/>
      <c r="C7" s="377"/>
      <c r="D7" s="454" t="s">
        <v>448</v>
      </c>
      <c r="E7" s="454"/>
      <c r="F7" s="454"/>
      <c r="G7" s="454"/>
      <c r="H7" s="454"/>
      <c r="I7" s="454"/>
      <c r="J7" s="201"/>
      <c r="K7" s="78" t="s">
        <v>98</v>
      </c>
    </row>
    <row r="8" spans="1:14" ht="15.75">
      <c r="A8" s="455" t="s">
        <v>25</v>
      </c>
      <c r="B8" s="455"/>
      <c r="C8" s="455"/>
      <c r="D8" s="453"/>
      <c r="E8" s="453"/>
      <c r="F8" s="453"/>
      <c r="G8" s="453"/>
      <c r="H8" s="453"/>
      <c r="I8" s="453"/>
      <c r="J8" s="447" t="s">
        <v>2</v>
      </c>
      <c r="K8" s="447"/>
      <c r="L8" s="447"/>
      <c r="M8" s="202"/>
    </row>
    <row r="9" spans="1:14" ht="15" customHeight="1">
      <c r="A9" s="448"/>
      <c r="B9" s="449"/>
      <c r="C9" s="450"/>
      <c r="D9" s="451" t="s">
        <v>249</v>
      </c>
      <c r="E9" s="451"/>
      <c r="F9" s="451"/>
      <c r="G9" s="451"/>
      <c r="H9" s="451"/>
      <c r="I9" s="451"/>
      <c r="J9" s="203" t="s">
        <v>3</v>
      </c>
      <c r="K9" s="203" t="s">
        <v>4</v>
      </c>
      <c r="L9" s="203" t="s">
        <v>5</v>
      </c>
      <c r="M9" s="202"/>
    </row>
    <row r="10" spans="1:14" ht="15" customHeight="1">
      <c r="A10" s="202"/>
      <c r="B10" s="202"/>
      <c r="C10" s="202"/>
      <c r="D10" s="453" t="s">
        <v>434</v>
      </c>
      <c r="E10" s="453"/>
      <c r="F10" s="453"/>
      <c r="G10" s="453"/>
      <c r="H10" s="453"/>
      <c r="I10" s="453"/>
      <c r="J10" s="204"/>
      <c r="K10" s="204"/>
      <c r="L10" s="205"/>
      <c r="M10" s="202"/>
    </row>
    <row r="11" spans="1:14" ht="15" customHeight="1">
      <c r="A11" s="206" t="s">
        <v>37</v>
      </c>
      <c r="B11" s="207"/>
      <c r="C11" s="207"/>
      <c r="D11" s="167">
        <v>164</v>
      </c>
      <c r="E11" s="208"/>
      <c r="F11" s="208"/>
      <c r="G11" s="208"/>
      <c r="H11" s="208"/>
      <c r="I11" s="208"/>
      <c r="J11" s="209"/>
      <c r="K11" s="209"/>
      <c r="L11" s="209"/>
      <c r="M11" s="202"/>
    </row>
    <row r="12" spans="1:14" ht="15" customHeight="1">
      <c r="A12" s="210" t="s">
        <v>38</v>
      </c>
      <c r="B12" s="211"/>
      <c r="C12" s="212"/>
      <c r="D12" s="167">
        <v>12</v>
      </c>
      <c r="E12" s="208"/>
      <c r="F12" s="208"/>
      <c r="G12" s="208"/>
      <c r="H12" s="208"/>
      <c r="I12" s="208"/>
      <c r="J12" s="209"/>
      <c r="K12" s="209"/>
      <c r="L12" s="209"/>
      <c r="M12" s="202"/>
    </row>
    <row r="13" spans="1:14" ht="15" customHeight="1">
      <c r="A13" s="202"/>
      <c r="B13" s="202"/>
      <c r="C13" s="202"/>
      <c r="D13" s="208"/>
      <c r="E13" s="208"/>
      <c r="F13" s="208"/>
      <c r="G13" s="208"/>
      <c r="H13" s="208"/>
      <c r="I13" s="208"/>
      <c r="J13" s="209"/>
      <c r="K13" s="209"/>
      <c r="L13" s="209"/>
      <c r="M13" s="202"/>
    </row>
    <row r="14" spans="1:14" ht="25.9" customHeight="1">
      <c r="A14" s="56"/>
      <c r="B14" s="442" t="s">
        <v>224</v>
      </c>
      <c r="C14" s="442"/>
      <c r="D14" s="442"/>
      <c r="M14" s="209"/>
    </row>
    <row r="15" spans="1:14" ht="25.9" customHeight="1">
      <c r="A15" s="213" t="s">
        <v>142</v>
      </c>
      <c r="B15" s="213" t="s">
        <v>70</v>
      </c>
      <c r="C15" s="213" t="s">
        <v>61</v>
      </c>
      <c r="D15" s="214" t="s">
        <v>7</v>
      </c>
      <c r="E15" s="214" t="s">
        <v>8</v>
      </c>
      <c r="F15" s="214" t="s">
        <v>72</v>
      </c>
      <c r="G15" s="214" t="s">
        <v>73</v>
      </c>
      <c r="H15" s="214" t="s">
        <v>74</v>
      </c>
      <c r="I15" s="214" t="s">
        <v>14</v>
      </c>
      <c r="J15" s="439" t="s">
        <v>75</v>
      </c>
      <c r="K15" s="440"/>
      <c r="L15" s="441"/>
    </row>
    <row r="16" spans="1:14" ht="25.9" customHeight="1">
      <c r="A16" s="435">
        <v>1</v>
      </c>
      <c r="B16" s="213">
        <v>1</v>
      </c>
      <c r="C16" s="300" t="s">
        <v>200</v>
      </c>
      <c r="D16" s="273">
        <v>2007</v>
      </c>
      <c r="E16" s="273" t="s">
        <v>5</v>
      </c>
      <c r="F16" s="323">
        <v>57.6</v>
      </c>
      <c r="G16" s="216">
        <v>25</v>
      </c>
      <c r="H16" s="213">
        <f>G16</f>
        <v>25</v>
      </c>
      <c r="I16" s="443"/>
      <c r="J16" s="303" t="s">
        <v>195</v>
      </c>
      <c r="K16" s="217"/>
      <c r="L16" s="218"/>
    </row>
    <row r="17" spans="1:14" ht="25.9" customHeight="1">
      <c r="A17" s="435"/>
      <c r="B17" s="213">
        <v>2</v>
      </c>
      <c r="C17" s="300" t="s">
        <v>375</v>
      </c>
      <c r="D17" s="273">
        <v>2004</v>
      </c>
      <c r="E17" s="273" t="s">
        <v>4</v>
      </c>
      <c r="F17" s="323">
        <v>59.7</v>
      </c>
      <c r="G17" s="216">
        <v>27</v>
      </c>
      <c r="H17" s="213">
        <f>H16+G17</f>
        <v>52</v>
      </c>
      <c r="I17" s="437"/>
      <c r="J17" s="303" t="s">
        <v>195</v>
      </c>
      <c r="K17" s="217"/>
      <c r="L17" s="218"/>
    </row>
    <row r="18" spans="1:14" ht="25.9" customHeight="1">
      <c r="A18" s="435"/>
      <c r="B18" s="213">
        <v>3</v>
      </c>
      <c r="C18" s="300" t="s">
        <v>377</v>
      </c>
      <c r="D18" s="273">
        <v>2004</v>
      </c>
      <c r="E18" s="273" t="s">
        <v>5</v>
      </c>
      <c r="F18" s="323">
        <v>68</v>
      </c>
      <c r="G18" s="216">
        <v>23</v>
      </c>
      <c r="H18" s="213">
        <f t="shared" ref="H18:H19" si="0">H17+G18</f>
        <v>75</v>
      </c>
      <c r="I18" s="437"/>
      <c r="J18" s="303" t="s">
        <v>261</v>
      </c>
      <c r="K18" s="217"/>
      <c r="L18" s="218"/>
      <c r="M18" s="219"/>
      <c r="N18" s="219"/>
    </row>
    <row r="19" spans="1:14" ht="25.9" customHeight="1">
      <c r="A19" s="435"/>
      <c r="B19" s="213">
        <v>4</v>
      </c>
      <c r="C19" s="300" t="s">
        <v>378</v>
      </c>
      <c r="D19" s="273">
        <v>1999</v>
      </c>
      <c r="E19" s="273" t="s">
        <v>3</v>
      </c>
      <c r="F19" s="323">
        <v>83.3</v>
      </c>
      <c r="G19" s="216">
        <v>31</v>
      </c>
      <c r="H19" s="213">
        <f t="shared" si="0"/>
        <v>106</v>
      </c>
      <c r="I19" s="444"/>
      <c r="J19" s="303" t="s">
        <v>196</v>
      </c>
      <c r="K19" s="217"/>
      <c r="L19" s="218"/>
      <c r="M19" s="219"/>
      <c r="N19" s="219"/>
    </row>
    <row r="20" spans="1:14" ht="25.9" customHeight="1">
      <c r="A20" s="39" t="s">
        <v>77</v>
      </c>
      <c r="B20" s="49"/>
      <c r="C20" s="49"/>
      <c r="D20" s="49"/>
      <c r="E20" s="49"/>
      <c r="F20" s="221">
        <f>SUM(F16:F19)</f>
        <v>268.60000000000002</v>
      </c>
    </row>
    <row r="21" spans="1:14" ht="25.9" customHeight="1">
      <c r="A21" s="39" t="s">
        <v>78</v>
      </c>
      <c r="B21" s="49"/>
      <c r="C21" s="49"/>
      <c r="D21" s="49"/>
      <c r="E21" s="49"/>
      <c r="F21" s="49"/>
      <c r="G21" s="49"/>
      <c r="H21" s="222">
        <f>H19</f>
        <v>106</v>
      </c>
      <c r="I21" s="23"/>
      <c r="J21" s="23"/>
      <c r="K21" s="23"/>
    </row>
    <row r="22" spans="1:14" ht="25.9" customHeight="1">
      <c r="D22" t="s">
        <v>87</v>
      </c>
    </row>
    <row r="23" spans="1:14" ht="25.9" customHeight="1">
      <c r="A23" s="442" t="s">
        <v>433</v>
      </c>
      <c r="B23" s="442"/>
      <c r="C23" s="442"/>
    </row>
    <row r="24" spans="1:14" ht="25.9" customHeight="1">
      <c r="A24" s="213" t="s">
        <v>142</v>
      </c>
      <c r="B24" s="213" t="s">
        <v>70</v>
      </c>
      <c r="C24" s="213" t="s">
        <v>61</v>
      </c>
      <c r="D24" s="214" t="s">
        <v>7</v>
      </c>
      <c r="E24" s="214" t="s">
        <v>8</v>
      </c>
      <c r="F24" s="214" t="s">
        <v>72</v>
      </c>
      <c r="G24" s="214" t="s">
        <v>73</v>
      </c>
      <c r="H24" s="214" t="s">
        <v>74</v>
      </c>
      <c r="I24" s="214" t="s">
        <v>14</v>
      </c>
      <c r="J24" s="439" t="s">
        <v>75</v>
      </c>
      <c r="K24" s="440"/>
      <c r="L24" s="441"/>
    </row>
    <row r="25" spans="1:14" ht="25.9" customHeight="1">
      <c r="A25" s="435">
        <v>2</v>
      </c>
      <c r="B25" s="213">
        <v>1</v>
      </c>
      <c r="C25" s="300" t="s">
        <v>220</v>
      </c>
      <c r="D25" s="273">
        <v>2003</v>
      </c>
      <c r="E25" s="273" t="s">
        <v>4</v>
      </c>
      <c r="F25" s="323">
        <v>62.7</v>
      </c>
      <c r="G25" s="213">
        <v>19</v>
      </c>
      <c r="H25" s="213">
        <f>G25</f>
        <v>19</v>
      </c>
      <c r="I25" s="443"/>
      <c r="J25" s="303" t="s">
        <v>369</v>
      </c>
      <c r="K25" s="217"/>
      <c r="L25" s="218"/>
    </row>
    <row r="26" spans="1:14" ht="25.9" customHeight="1">
      <c r="A26" s="435"/>
      <c r="B26" s="213">
        <v>2</v>
      </c>
      <c r="C26" s="300" t="s">
        <v>164</v>
      </c>
      <c r="D26" s="273">
        <v>2004</v>
      </c>
      <c r="E26" s="273" t="s">
        <v>5</v>
      </c>
      <c r="F26" s="323">
        <v>65.8</v>
      </c>
      <c r="G26" s="213">
        <v>22</v>
      </c>
      <c r="H26" s="213">
        <f>H25+G26</f>
        <v>41</v>
      </c>
      <c r="I26" s="437"/>
      <c r="J26" s="303" t="s">
        <v>317</v>
      </c>
      <c r="K26" s="217"/>
      <c r="L26" s="218"/>
    </row>
    <row r="27" spans="1:14" ht="25.9" customHeight="1">
      <c r="A27" s="435"/>
      <c r="B27" s="213">
        <v>3</v>
      </c>
      <c r="C27" s="300" t="s">
        <v>178</v>
      </c>
      <c r="D27" s="273">
        <v>2002</v>
      </c>
      <c r="E27" s="273" t="s">
        <v>4</v>
      </c>
      <c r="F27" s="323">
        <v>93.9</v>
      </c>
      <c r="G27" s="213">
        <v>22</v>
      </c>
      <c r="H27" s="213">
        <f t="shared" ref="H27:H28" si="1">H26+G27</f>
        <v>63</v>
      </c>
      <c r="I27" s="437"/>
      <c r="J27" s="303" t="s">
        <v>280</v>
      </c>
      <c r="K27" s="217"/>
      <c r="L27" s="218"/>
      <c r="N27" s="4"/>
    </row>
    <row r="28" spans="1:14" ht="25.9" customHeight="1">
      <c r="A28" s="435"/>
      <c r="B28" s="213">
        <v>4</v>
      </c>
      <c r="C28" s="300" t="s">
        <v>403</v>
      </c>
      <c r="D28" s="273">
        <v>2006</v>
      </c>
      <c r="E28" s="273" t="s">
        <v>5</v>
      </c>
      <c r="F28" s="323">
        <v>78.599999999999994</v>
      </c>
      <c r="G28" s="213">
        <v>18</v>
      </c>
      <c r="H28" s="213">
        <f t="shared" si="1"/>
        <v>81</v>
      </c>
      <c r="I28" s="444"/>
      <c r="J28" s="303" t="s">
        <v>439</v>
      </c>
      <c r="K28" s="217"/>
      <c r="L28" s="218"/>
    </row>
    <row r="29" spans="1:14" ht="25.9" customHeight="1">
      <c r="A29" s="433" t="s">
        <v>77</v>
      </c>
      <c r="B29" s="433"/>
      <c r="C29" s="433"/>
      <c r="D29" s="433"/>
      <c r="E29" s="220"/>
      <c r="F29" s="221">
        <f>SUM(F25:F28)</f>
        <v>301</v>
      </c>
    </row>
    <row r="30" spans="1:14" ht="25.9" customHeight="1">
      <c r="A30" s="434" t="s">
        <v>78</v>
      </c>
      <c r="B30" s="434"/>
      <c r="C30" s="434"/>
      <c r="D30" s="434"/>
      <c r="E30" s="434"/>
      <c r="F30" s="434"/>
      <c r="G30" s="434"/>
      <c r="H30" s="222">
        <f>H28</f>
        <v>81</v>
      </c>
      <c r="I30" s="23"/>
      <c r="J30" s="23"/>
      <c r="K30" s="23"/>
    </row>
    <row r="31" spans="1:14" ht="25.9" customHeight="1">
      <c r="A31" s="55"/>
      <c r="B31" s="55"/>
      <c r="C31" s="55"/>
      <c r="D31" s="55"/>
      <c r="E31" s="55"/>
      <c r="F31" s="55"/>
      <c r="G31" s="55"/>
      <c r="H31" s="23"/>
      <c r="I31" s="23"/>
      <c r="J31" s="23"/>
      <c r="K31" s="23"/>
    </row>
    <row r="32" spans="1:14">
      <c r="B32" s="68"/>
      <c r="D32" s="141"/>
      <c r="E32" s="141"/>
      <c r="G32" s="68"/>
    </row>
    <row r="33" spans="2:10">
      <c r="B33" s="68" t="s">
        <v>17</v>
      </c>
      <c r="D33" s="141"/>
      <c r="E33" s="141"/>
      <c r="G33" s="68" t="s">
        <v>95</v>
      </c>
      <c r="J33" s="228"/>
    </row>
  </sheetData>
  <sheetProtection selectLockedCells="1" selectUnlockedCells="1"/>
  <mergeCells count="24">
    <mergeCell ref="A1:L1"/>
    <mergeCell ref="A2:L2"/>
    <mergeCell ref="A3:L3"/>
    <mergeCell ref="A4:L4"/>
    <mergeCell ref="A6:C6"/>
    <mergeCell ref="D6:I6"/>
    <mergeCell ref="D10:I10"/>
    <mergeCell ref="J15:L15"/>
    <mergeCell ref="A16:A19"/>
    <mergeCell ref="I16:I19"/>
    <mergeCell ref="A7:C7"/>
    <mergeCell ref="D7:I7"/>
    <mergeCell ref="A8:C8"/>
    <mergeCell ref="D8:I8"/>
    <mergeCell ref="J8:L8"/>
    <mergeCell ref="A9:C9"/>
    <mergeCell ref="D9:I9"/>
    <mergeCell ref="A30:G30"/>
    <mergeCell ref="B14:D14"/>
    <mergeCell ref="A23:C23"/>
    <mergeCell ref="A29:D29"/>
    <mergeCell ref="J24:L24"/>
    <mergeCell ref="A25:A28"/>
    <mergeCell ref="I25:I28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9"/>
  <sheetViews>
    <sheetView view="pageBreakPreview" topLeftCell="A10" zoomScaleNormal="70" zoomScaleSheetLayoutView="100" workbookViewId="0">
      <selection activeCell="E27" sqref="E27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446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9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77" t="s">
        <v>144</v>
      </c>
      <c r="B7" s="377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77" t="s">
        <v>20</v>
      </c>
      <c r="O7" s="377"/>
      <c r="P7" s="377"/>
    </row>
    <row r="8" spans="1:16" ht="15">
      <c r="A8" s="469" t="s">
        <v>25</v>
      </c>
      <c r="B8" s="469"/>
      <c r="C8" s="469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469" t="s">
        <v>2</v>
      </c>
      <c r="O8" s="469"/>
      <c r="P8" s="469"/>
    </row>
    <row r="9" spans="1:16" ht="15.75">
      <c r="A9" s="461"/>
      <c r="B9" s="461"/>
      <c r="C9" s="461"/>
      <c r="D9" s="401" t="s">
        <v>19</v>
      </c>
      <c r="E9" s="370"/>
      <c r="F9" s="370"/>
      <c r="G9" s="370"/>
      <c r="H9" s="370"/>
      <c r="I9" s="370"/>
      <c r="J9" s="370"/>
      <c r="K9" s="370"/>
      <c r="L9" s="370"/>
      <c r="M9" s="402"/>
      <c r="N9" s="338" t="s">
        <v>3</v>
      </c>
      <c r="O9" s="338" t="s">
        <v>4</v>
      </c>
      <c r="P9" s="338" t="s">
        <v>5</v>
      </c>
    </row>
    <row r="10" spans="1:16" ht="15" customHeight="1">
      <c r="A10" s="461"/>
      <c r="B10" s="461"/>
      <c r="C10" s="461"/>
      <c r="D10" s="383" t="s">
        <v>243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39">
        <v>146</v>
      </c>
      <c r="O10" s="339">
        <v>120</v>
      </c>
      <c r="P10" s="339">
        <v>66</v>
      </c>
    </row>
    <row r="11" spans="1:16">
      <c r="A11" s="11"/>
      <c r="B11" s="11"/>
      <c r="C11" s="11"/>
      <c r="N11" s="11"/>
      <c r="O11" s="11"/>
      <c r="P11" s="11"/>
    </row>
    <row r="12" spans="1:16">
      <c r="A12" s="462" t="s">
        <v>37</v>
      </c>
      <c r="B12" s="463"/>
      <c r="C12" s="463"/>
      <c r="D12" s="167">
        <v>164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2"/>
      <c r="O12" s="172"/>
      <c r="P12" s="172"/>
    </row>
    <row r="13" spans="1:16">
      <c r="A13" s="463" t="s">
        <v>38</v>
      </c>
      <c r="B13" s="463"/>
      <c r="C13" s="46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72"/>
      <c r="P13" s="172"/>
    </row>
    <row r="14" spans="1:16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1.25" customHeight="1">
      <c r="A15" s="464" t="s">
        <v>6</v>
      </c>
      <c r="B15" s="464" t="s">
        <v>61</v>
      </c>
      <c r="C15" s="464"/>
      <c r="D15" s="466" t="s">
        <v>7</v>
      </c>
      <c r="E15" s="456" t="s">
        <v>8</v>
      </c>
      <c r="F15" s="456" t="s">
        <v>9</v>
      </c>
      <c r="G15" s="456" t="s">
        <v>10</v>
      </c>
      <c r="H15" s="456" t="s">
        <v>11</v>
      </c>
      <c r="I15" s="456" t="s">
        <v>19</v>
      </c>
      <c r="J15" s="460" t="s">
        <v>19</v>
      </c>
      <c r="K15" s="460"/>
      <c r="L15" s="456" t="s">
        <v>22</v>
      </c>
      <c r="M15" s="456" t="s">
        <v>13</v>
      </c>
      <c r="N15" s="456" t="s">
        <v>14</v>
      </c>
      <c r="O15" s="456" t="s">
        <v>15</v>
      </c>
      <c r="P15" s="458"/>
    </row>
    <row r="16" spans="1:16">
      <c r="A16" s="464"/>
      <c r="B16" s="465"/>
      <c r="C16" s="465"/>
      <c r="D16" s="467"/>
      <c r="E16" s="457"/>
      <c r="F16" s="468"/>
      <c r="G16" s="457"/>
      <c r="H16" s="457"/>
      <c r="I16" s="457"/>
      <c r="J16" s="255" t="s">
        <v>21</v>
      </c>
      <c r="K16" s="255" t="s">
        <v>23</v>
      </c>
      <c r="L16" s="457"/>
      <c r="M16" s="457"/>
      <c r="N16" s="457"/>
      <c r="O16" s="457"/>
      <c r="P16" s="459"/>
    </row>
    <row r="17" spans="1:16" ht="15">
      <c r="A17" s="278">
        <v>1</v>
      </c>
      <c r="B17" s="300" t="s">
        <v>173</v>
      </c>
      <c r="C17" s="301"/>
      <c r="D17" s="273">
        <v>2004</v>
      </c>
      <c r="E17" s="273" t="s">
        <v>4</v>
      </c>
      <c r="F17" s="273" t="s">
        <v>172</v>
      </c>
      <c r="G17" s="273" t="s">
        <v>273</v>
      </c>
      <c r="H17" s="323">
        <v>57.9</v>
      </c>
      <c r="I17" s="230">
        <v>182</v>
      </c>
      <c r="J17" s="340"/>
      <c r="K17" s="162"/>
      <c r="L17" s="163"/>
      <c r="M17" s="230">
        <v>20</v>
      </c>
      <c r="N17" s="159" t="str">
        <f t="shared" ref="N17:N24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303" t="s">
        <v>278</v>
      </c>
      <c r="P17" s="322"/>
    </row>
    <row r="18" spans="1:16" s="4" customFormat="1" ht="15">
      <c r="A18" s="280">
        <f>A17+1</f>
        <v>2</v>
      </c>
      <c r="B18" s="300" t="s">
        <v>205</v>
      </c>
      <c r="C18" s="301"/>
      <c r="D18" s="273">
        <v>1997</v>
      </c>
      <c r="E18" s="273" t="s">
        <v>4</v>
      </c>
      <c r="F18" s="273" t="s">
        <v>202</v>
      </c>
      <c r="G18" s="273" t="s">
        <v>348</v>
      </c>
      <c r="H18" s="323">
        <v>56.9</v>
      </c>
      <c r="I18" s="230">
        <v>147</v>
      </c>
      <c r="J18" s="341"/>
      <c r="K18" s="341"/>
      <c r="L18" s="342"/>
      <c r="M18" s="230">
        <v>18</v>
      </c>
      <c r="N18" s="159" t="str">
        <f t="shared" si="0"/>
        <v>+МСМК</v>
      </c>
      <c r="O18" s="303" t="s">
        <v>203</v>
      </c>
      <c r="P18" s="322"/>
    </row>
    <row r="19" spans="1:16" s="4" customFormat="1" ht="33.75">
      <c r="A19" s="280">
        <f t="shared" ref="A19:A24" si="1">A18+1</f>
        <v>3</v>
      </c>
      <c r="B19" s="300" t="s">
        <v>399</v>
      </c>
      <c r="C19" s="301"/>
      <c r="D19" s="273">
        <v>1981</v>
      </c>
      <c r="E19" s="273" t="s">
        <v>5</v>
      </c>
      <c r="F19" s="273" t="s">
        <v>415</v>
      </c>
      <c r="G19" s="273"/>
      <c r="H19" s="323">
        <v>57.2</v>
      </c>
      <c r="I19" s="266">
        <v>101</v>
      </c>
      <c r="J19" s="343"/>
      <c r="K19" s="341"/>
      <c r="L19" s="342"/>
      <c r="M19" s="230">
        <v>16</v>
      </c>
      <c r="N19" s="159" t="str">
        <f t="shared" si="0"/>
        <v>КМС</v>
      </c>
      <c r="O19" s="330" t="s">
        <v>442</v>
      </c>
      <c r="P19" s="322"/>
    </row>
    <row r="20" spans="1:16" s="4" customFormat="1" ht="15">
      <c r="A20" s="280">
        <f t="shared" si="1"/>
        <v>4</v>
      </c>
      <c r="B20" s="300" t="s">
        <v>351</v>
      </c>
      <c r="C20" s="301"/>
      <c r="D20" s="273">
        <v>2004</v>
      </c>
      <c r="E20" s="273" t="s">
        <v>5</v>
      </c>
      <c r="F20" s="273" t="s">
        <v>202</v>
      </c>
      <c r="G20" s="273" t="s">
        <v>348</v>
      </c>
      <c r="H20" s="323">
        <v>55.6</v>
      </c>
      <c r="I20" s="230">
        <v>82</v>
      </c>
      <c r="J20" s="343"/>
      <c r="K20" s="341"/>
      <c r="L20" s="342"/>
      <c r="M20" s="230">
        <v>15</v>
      </c>
      <c r="N20" s="159" t="str">
        <f t="shared" si="0"/>
        <v>КМС</v>
      </c>
      <c r="O20" s="307" t="s">
        <v>353</v>
      </c>
      <c r="P20" s="322"/>
    </row>
    <row r="21" spans="1:16" s="4" customFormat="1" ht="15">
      <c r="A21" s="280">
        <f t="shared" si="1"/>
        <v>5</v>
      </c>
      <c r="B21" s="300" t="s">
        <v>200</v>
      </c>
      <c r="C21" s="301"/>
      <c r="D21" s="273">
        <v>2007</v>
      </c>
      <c r="E21" s="273" t="s">
        <v>5</v>
      </c>
      <c r="F21" s="273" t="s">
        <v>193</v>
      </c>
      <c r="G21" s="273" t="s">
        <v>430</v>
      </c>
      <c r="H21" s="323">
        <v>57.6</v>
      </c>
      <c r="I21" s="230">
        <v>81</v>
      </c>
      <c r="J21" s="344"/>
      <c r="K21" s="341"/>
      <c r="L21" s="342"/>
      <c r="M21" s="230">
        <v>14</v>
      </c>
      <c r="N21" s="159" t="str">
        <f t="shared" si="0"/>
        <v>КМС</v>
      </c>
      <c r="O21" s="303" t="s">
        <v>195</v>
      </c>
      <c r="P21" s="322"/>
    </row>
    <row r="22" spans="1:16" s="4" customFormat="1" ht="15">
      <c r="A22" s="280">
        <f t="shared" si="1"/>
        <v>6</v>
      </c>
      <c r="B22" s="300" t="s">
        <v>374</v>
      </c>
      <c r="C22" s="301"/>
      <c r="D22" s="273">
        <v>2003</v>
      </c>
      <c r="E22" s="273" t="s">
        <v>4</v>
      </c>
      <c r="F22" s="273" t="s">
        <v>193</v>
      </c>
      <c r="G22" s="273" t="s">
        <v>430</v>
      </c>
      <c r="H22" s="323">
        <v>52.3</v>
      </c>
      <c r="I22" s="230">
        <v>80</v>
      </c>
      <c r="J22" s="344"/>
      <c r="K22" s="341"/>
      <c r="L22" s="342"/>
      <c r="M22" s="230">
        <v>13</v>
      </c>
      <c r="N22" s="159" t="str">
        <f t="shared" si="0"/>
        <v>КМС</v>
      </c>
      <c r="O22" s="303" t="s">
        <v>195</v>
      </c>
      <c r="P22" s="322"/>
    </row>
    <row r="23" spans="1:16" s="4" customFormat="1" ht="15">
      <c r="A23" s="280">
        <f t="shared" si="1"/>
        <v>7</v>
      </c>
      <c r="B23" s="300" t="s">
        <v>269</v>
      </c>
      <c r="C23" s="301"/>
      <c r="D23" s="273">
        <v>2009</v>
      </c>
      <c r="E23" s="273">
        <v>1</v>
      </c>
      <c r="F23" s="273" t="s">
        <v>172</v>
      </c>
      <c r="G23" s="273" t="s">
        <v>176</v>
      </c>
      <c r="H23" s="323">
        <v>53.8</v>
      </c>
      <c r="I23" s="266">
        <v>66</v>
      </c>
      <c r="J23" s="343"/>
      <c r="K23" s="341"/>
      <c r="L23" s="342"/>
      <c r="M23" s="230">
        <v>12</v>
      </c>
      <c r="N23" s="159" t="str">
        <f t="shared" si="0"/>
        <v>+КМС</v>
      </c>
      <c r="O23" s="303" t="s">
        <v>440</v>
      </c>
      <c r="P23" s="322"/>
    </row>
    <row r="24" spans="1:16" s="4" customFormat="1" ht="15">
      <c r="A24" s="280">
        <f t="shared" si="1"/>
        <v>8</v>
      </c>
      <c r="B24" s="300" t="s">
        <v>185</v>
      </c>
      <c r="C24" s="301"/>
      <c r="D24" s="273">
        <v>2000</v>
      </c>
      <c r="E24" s="273" t="s">
        <v>5</v>
      </c>
      <c r="F24" s="273" t="s">
        <v>172</v>
      </c>
      <c r="G24" s="273" t="s">
        <v>275</v>
      </c>
      <c r="H24" s="323">
        <v>47.4</v>
      </c>
      <c r="I24" s="230">
        <v>59</v>
      </c>
      <c r="J24" s="343"/>
      <c r="K24" s="341"/>
      <c r="L24" s="342"/>
      <c r="M24" s="230">
        <v>11</v>
      </c>
      <c r="N24" s="159" t="str">
        <f t="shared" si="0"/>
        <v>-</v>
      </c>
      <c r="O24" s="303" t="s">
        <v>184</v>
      </c>
      <c r="P24" s="322"/>
    </row>
    <row r="25" spans="1:16">
      <c r="A25" s="232"/>
      <c r="B25" s="233"/>
      <c r="C25" s="234"/>
      <c r="D25" s="235"/>
      <c r="E25" s="235"/>
      <c r="F25" s="235"/>
      <c r="G25" s="239"/>
      <c r="H25" s="240"/>
      <c r="I25" s="235"/>
      <c r="J25" s="241"/>
      <c r="K25" s="235"/>
      <c r="L25" s="235"/>
      <c r="M25" s="235"/>
      <c r="N25" s="235"/>
      <c r="O25" s="234"/>
      <c r="P25" s="237"/>
    </row>
    <row r="26" spans="1:16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</row>
    <row r="27" spans="1:16">
      <c r="A27" s="165" t="s">
        <v>16</v>
      </c>
      <c r="B27" s="166"/>
      <c r="C27" s="166" t="s">
        <v>458</v>
      </c>
      <c r="D27" s="166"/>
      <c r="E27" s="166" t="s">
        <v>193</v>
      </c>
      <c r="F27" s="166"/>
      <c r="G27" s="165" t="s">
        <v>94</v>
      </c>
      <c r="H27" s="166" t="s">
        <v>459</v>
      </c>
      <c r="I27" s="166"/>
      <c r="J27" s="166"/>
      <c r="K27" s="166"/>
      <c r="L27" s="166"/>
      <c r="M27" s="166"/>
      <c r="N27" s="166"/>
      <c r="O27" s="166"/>
    </row>
    <row r="28" spans="1:16" ht="10.9" customHeight="1">
      <c r="A28" s="165"/>
      <c r="B28" s="166"/>
      <c r="C28" s="166"/>
      <c r="D28" s="166"/>
      <c r="E28" s="166"/>
      <c r="F28" s="166"/>
      <c r="G28" s="165"/>
      <c r="H28" s="166"/>
      <c r="I28" s="166"/>
      <c r="J28" s="166"/>
      <c r="K28" s="166"/>
      <c r="L28" s="166"/>
      <c r="M28" s="166"/>
      <c r="N28" s="166"/>
      <c r="O28" s="166"/>
    </row>
    <row r="29" spans="1:16">
      <c r="A29" s="165" t="s">
        <v>17</v>
      </c>
      <c r="B29" s="166"/>
      <c r="C29" s="166" t="s">
        <v>460</v>
      </c>
      <c r="D29" s="166"/>
      <c r="E29" s="166"/>
      <c r="F29" s="166"/>
      <c r="G29" s="165" t="s">
        <v>95</v>
      </c>
      <c r="H29" s="166" t="s">
        <v>461</v>
      </c>
      <c r="I29" s="166"/>
      <c r="J29" s="166"/>
      <c r="K29" s="166"/>
      <c r="L29" s="166"/>
      <c r="M29" s="166"/>
      <c r="N29" s="166"/>
      <c r="O29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mergeCells count="31">
    <mergeCell ref="A1:P1"/>
    <mergeCell ref="A2:P2"/>
    <mergeCell ref="A4:P4"/>
    <mergeCell ref="A6:C6"/>
    <mergeCell ref="D6:M6"/>
    <mergeCell ref="N6:P6"/>
    <mergeCell ref="A3:O3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6"/>
  <sheetViews>
    <sheetView view="pageBreakPreview" zoomScaleNormal="70" zoomScaleSheetLayoutView="100" workbookViewId="0">
      <selection activeCell="A24" sqref="A24:XFD26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77" t="s">
        <v>144</v>
      </c>
      <c r="B7" s="377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77" t="s">
        <v>20</v>
      </c>
      <c r="O7" s="377"/>
      <c r="P7" s="377"/>
    </row>
    <row r="8" spans="1:16" ht="15">
      <c r="A8" s="469" t="s">
        <v>25</v>
      </c>
      <c r="B8" s="469"/>
      <c r="C8" s="469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469" t="s">
        <v>2</v>
      </c>
      <c r="O8" s="469"/>
      <c r="P8" s="469"/>
    </row>
    <row r="9" spans="1:16" ht="15.75">
      <c r="A9" s="461"/>
      <c r="B9" s="461"/>
      <c r="C9" s="461"/>
      <c r="D9" s="401" t="s">
        <v>19</v>
      </c>
      <c r="E9" s="370"/>
      <c r="F9" s="370"/>
      <c r="G9" s="370"/>
      <c r="H9" s="370"/>
      <c r="I9" s="370"/>
      <c r="J9" s="370"/>
      <c r="K9" s="370"/>
      <c r="L9" s="370"/>
      <c r="M9" s="402"/>
      <c r="N9" s="338" t="s">
        <v>3</v>
      </c>
      <c r="O9" s="338" t="s">
        <v>4</v>
      </c>
      <c r="P9" s="338" t="s">
        <v>5</v>
      </c>
    </row>
    <row r="10" spans="1:16" ht="15" customHeight="1">
      <c r="A10" s="461"/>
      <c r="B10" s="461"/>
      <c r="C10" s="461"/>
      <c r="D10" s="383" t="s">
        <v>64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39">
        <v>159</v>
      </c>
      <c r="O10" s="339">
        <v>126</v>
      </c>
      <c r="P10" s="339">
        <v>73</v>
      </c>
    </row>
    <row r="11" spans="1:16">
      <c r="A11" s="11"/>
      <c r="B11" s="11"/>
      <c r="C11" s="11"/>
      <c r="N11" s="11"/>
      <c r="O11" s="11"/>
      <c r="P11" s="11"/>
    </row>
    <row r="12" spans="1:16">
      <c r="A12" s="462" t="s">
        <v>37</v>
      </c>
      <c r="B12" s="463"/>
      <c r="C12" s="463"/>
      <c r="D12" s="167">
        <v>164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2"/>
      <c r="O12" s="172"/>
      <c r="P12" s="172"/>
    </row>
    <row r="13" spans="1:16">
      <c r="A13" s="463" t="s">
        <v>38</v>
      </c>
      <c r="B13" s="463"/>
      <c r="C13" s="46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72"/>
      <c r="P13" s="172"/>
    </row>
    <row r="14" spans="1:16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1.25" customHeight="1">
      <c r="A15" s="464" t="s">
        <v>6</v>
      </c>
      <c r="B15" s="464" t="s">
        <v>61</v>
      </c>
      <c r="C15" s="464"/>
      <c r="D15" s="466" t="s">
        <v>7</v>
      </c>
      <c r="E15" s="456" t="s">
        <v>8</v>
      </c>
      <c r="F15" s="456" t="s">
        <v>9</v>
      </c>
      <c r="G15" s="456" t="s">
        <v>10</v>
      </c>
      <c r="H15" s="456" t="s">
        <v>11</v>
      </c>
      <c r="I15" s="456" t="s">
        <v>19</v>
      </c>
      <c r="J15" s="460" t="s">
        <v>19</v>
      </c>
      <c r="K15" s="460"/>
      <c r="L15" s="456" t="s">
        <v>22</v>
      </c>
      <c r="M15" s="456" t="s">
        <v>13</v>
      </c>
      <c r="N15" s="456" t="s">
        <v>14</v>
      </c>
      <c r="O15" s="456" t="s">
        <v>15</v>
      </c>
      <c r="P15" s="458"/>
    </row>
    <row r="16" spans="1:16">
      <c r="A16" s="464"/>
      <c r="B16" s="465"/>
      <c r="C16" s="465"/>
      <c r="D16" s="467"/>
      <c r="E16" s="457"/>
      <c r="F16" s="468"/>
      <c r="G16" s="457"/>
      <c r="H16" s="457"/>
      <c r="I16" s="457"/>
      <c r="J16" s="255" t="s">
        <v>21</v>
      </c>
      <c r="K16" s="255" t="s">
        <v>23</v>
      </c>
      <c r="L16" s="457"/>
      <c r="M16" s="457"/>
      <c r="N16" s="457"/>
      <c r="O16" s="457"/>
      <c r="P16" s="459"/>
    </row>
    <row r="17" spans="1:16" ht="15">
      <c r="A17" s="278">
        <v>1</v>
      </c>
      <c r="B17" s="300" t="s">
        <v>201</v>
      </c>
      <c r="C17" s="301"/>
      <c r="D17" s="273">
        <v>1999</v>
      </c>
      <c r="E17" s="273" t="s">
        <v>3</v>
      </c>
      <c r="F17" s="273" t="s">
        <v>202</v>
      </c>
      <c r="G17" s="273" t="s">
        <v>356</v>
      </c>
      <c r="H17" s="323">
        <v>62.3</v>
      </c>
      <c r="I17" s="266">
        <v>203</v>
      </c>
      <c r="J17" s="341"/>
      <c r="K17" s="341"/>
      <c r="L17" s="342"/>
      <c r="M17" s="230">
        <v>20</v>
      </c>
      <c r="N17" s="159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03" t="s">
        <v>203</v>
      </c>
      <c r="P17" s="322"/>
    </row>
    <row r="18" spans="1:16" s="4" customFormat="1" ht="15">
      <c r="A18" s="280">
        <f>A17+1</f>
        <v>2</v>
      </c>
      <c r="B18" s="300" t="s">
        <v>375</v>
      </c>
      <c r="C18" s="301"/>
      <c r="D18" s="273">
        <v>2004</v>
      </c>
      <c r="E18" s="273" t="s">
        <v>4</v>
      </c>
      <c r="F18" s="273" t="s">
        <v>193</v>
      </c>
      <c r="G18" s="273" t="s">
        <v>430</v>
      </c>
      <c r="H18" s="323">
        <v>59.3</v>
      </c>
      <c r="I18" s="230">
        <v>146</v>
      </c>
      <c r="J18" s="343"/>
      <c r="K18" s="341"/>
      <c r="L18" s="342"/>
      <c r="M18" s="230">
        <v>18</v>
      </c>
      <c r="N18" s="159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303" t="s">
        <v>195</v>
      </c>
      <c r="P18" s="322"/>
    </row>
    <row r="19" spans="1:16" s="4" customFormat="1" ht="15">
      <c r="A19" s="280">
        <f t="shared" ref="A19:A21" si="0">A18+1</f>
        <v>3</v>
      </c>
      <c r="B19" s="300" t="s">
        <v>409</v>
      </c>
      <c r="C19" s="301"/>
      <c r="D19" s="273">
        <v>1980</v>
      </c>
      <c r="E19" s="273" t="s">
        <v>5</v>
      </c>
      <c r="F19" s="273" t="s">
        <v>415</v>
      </c>
      <c r="G19" s="273"/>
      <c r="H19" s="323">
        <v>62.3</v>
      </c>
      <c r="I19" s="266">
        <v>99</v>
      </c>
      <c r="J19" s="343"/>
      <c r="K19" s="341"/>
      <c r="L19" s="342"/>
      <c r="M19" s="230">
        <v>16</v>
      </c>
      <c r="N19" s="159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303" t="s">
        <v>383</v>
      </c>
      <c r="P19" s="322"/>
    </row>
    <row r="20" spans="1:16" s="4" customFormat="1" ht="15">
      <c r="A20" s="280">
        <f t="shared" si="0"/>
        <v>4</v>
      </c>
      <c r="B20" s="300" t="s">
        <v>186</v>
      </c>
      <c r="C20" s="301"/>
      <c r="D20" s="273">
        <v>2000</v>
      </c>
      <c r="E20" s="273">
        <v>1</v>
      </c>
      <c r="F20" s="273" t="s">
        <v>172</v>
      </c>
      <c r="G20" s="273" t="s">
        <v>276</v>
      </c>
      <c r="H20" s="323">
        <v>60.7</v>
      </c>
      <c r="I20" s="230">
        <v>50</v>
      </c>
      <c r="J20" s="344"/>
      <c r="K20" s="341"/>
      <c r="L20" s="342"/>
      <c r="M20" s="230">
        <v>15</v>
      </c>
      <c r="N20" s="159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303" t="s">
        <v>282</v>
      </c>
      <c r="P20" s="322"/>
    </row>
    <row r="21" spans="1:16" s="4" customFormat="1" ht="15">
      <c r="A21" s="280">
        <f t="shared" si="0"/>
        <v>5</v>
      </c>
      <c r="B21" s="300" t="s">
        <v>412</v>
      </c>
      <c r="C21" s="301"/>
      <c r="D21" s="273">
        <v>1989</v>
      </c>
      <c r="E21" s="273">
        <v>1</v>
      </c>
      <c r="F21" s="273" t="s">
        <v>415</v>
      </c>
      <c r="G21" s="273"/>
      <c r="H21" s="323">
        <v>61.4</v>
      </c>
      <c r="I21" s="230">
        <v>24</v>
      </c>
      <c r="J21" s="344"/>
      <c r="K21" s="341"/>
      <c r="L21" s="342"/>
      <c r="M21" s="230">
        <v>14</v>
      </c>
      <c r="N21" s="159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303" t="s">
        <v>387</v>
      </c>
      <c r="P21" s="322"/>
    </row>
    <row r="22" spans="1:16">
      <c r="A22" s="232"/>
      <c r="B22" s="233"/>
      <c r="C22" s="234"/>
      <c r="D22" s="235"/>
      <c r="E22" s="235"/>
      <c r="F22" s="235"/>
      <c r="G22" s="239"/>
      <c r="H22" s="240"/>
      <c r="I22" s="235"/>
      <c r="J22" s="241"/>
      <c r="K22" s="235"/>
      <c r="L22" s="235"/>
      <c r="M22" s="235"/>
      <c r="N22" s="235"/>
      <c r="O22" s="234"/>
      <c r="P22" s="237"/>
    </row>
    <row r="23" spans="1:16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</row>
    <row r="24" spans="1:16">
      <c r="A24" s="165" t="s">
        <v>16</v>
      </c>
      <c r="B24" s="166"/>
      <c r="C24" s="166" t="s">
        <v>458</v>
      </c>
      <c r="D24" s="166"/>
      <c r="E24" s="166" t="s">
        <v>193</v>
      </c>
      <c r="F24" s="166"/>
      <c r="G24" s="165" t="s">
        <v>94</v>
      </c>
      <c r="H24" s="166" t="s">
        <v>459</v>
      </c>
      <c r="I24" s="166"/>
      <c r="J24" s="166"/>
      <c r="K24" s="166"/>
      <c r="L24" s="166"/>
      <c r="M24" s="166"/>
      <c r="N24" s="166"/>
      <c r="O24" s="166"/>
    </row>
    <row r="25" spans="1:16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6">
      <c r="A26" s="165" t="s">
        <v>17</v>
      </c>
      <c r="B26" s="166"/>
      <c r="C26" s="166" t="s">
        <v>460</v>
      </c>
      <c r="D26" s="166"/>
      <c r="E26" s="166"/>
      <c r="F26" s="166"/>
      <c r="G26" s="165" t="s">
        <v>95</v>
      </c>
      <c r="H26" s="166" t="s">
        <v>461</v>
      </c>
      <c r="I26" s="166"/>
      <c r="J26" s="166"/>
      <c r="K26" s="166"/>
      <c r="L26" s="166"/>
      <c r="M26" s="166"/>
      <c r="N26" s="166"/>
      <c r="O26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zoomScaleNormal="70" zoomScaleSheetLayoutView="100" workbookViewId="0">
      <selection activeCell="A22" sqref="A22:XFD24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147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19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65</v>
      </c>
      <c r="E10" s="383"/>
      <c r="F10" s="383"/>
      <c r="G10" s="383"/>
      <c r="H10" s="383"/>
      <c r="I10" s="383"/>
      <c r="J10" s="383"/>
      <c r="K10" s="383"/>
      <c r="L10" s="383"/>
      <c r="M10" s="383"/>
      <c r="N10" s="74">
        <v>167</v>
      </c>
      <c r="O10" s="74">
        <v>135</v>
      </c>
      <c r="P10" s="74">
        <v>79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2"/>
      <c r="O12" s="172"/>
      <c r="P12" s="172"/>
    </row>
    <row r="13" spans="1:16">
      <c r="A13" s="391" t="s">
        <v>38</v>
      </c>
      <c r="B13" s="391"/>
      <c r="C13" s="391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72"/>
      <c r="P13" s="172"/>
    </row>
    <row r="14" spans="1:16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19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70"/>
      <c r="C16" s="470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5">
      <c r="A17" s="169">
        <v>1</v>
      </c>
      <c r="B17" s="300" t="s">
        <v>376</v>
      </c>
      <c r="C17" s="301"/>
      <c r="D17" s="273">
        <v>1984</v>
      </c>
      <c r="E17" s="273" t="s">
        <v>3</v>
      </c>
      <c r="F17" s="273" t="s">
        <v>193</v>
      </c>
      <c r="G17" s="273" t="s">
        <v>430</v>
      </c>
      <c r="H17" s="323">
        <v>66.8</v>
      </c>
      <c r="I17" s="18">
        <v>176</v>
      </c>
      <c r="J17" s="174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03" t="s">
        <v>196</v>
      </c>
      <c r="P17" s="175"/>
    </row>
    <row r="18" spans="1:16" s="4" customFormat="1" ht="15">
      <c r="A18" s="170">
        <f>A17+1</f>
        <v>2</v>
      </c>
      <c r="B18" s="300" t="s">
        <v>324</v>
      </c>
      <c r="C18" s="301"/>
      <c r="D18" s="273">
        <v>2006</v>
      </c>
      <c r="E18" s="273" t="s">
        <v>5</v>
      </c>
      <c r="F18" s="273" t="s">
        <v>140</v>
      </c>
      <c r="G18" s="273"/>
      <c r="H18" s="323">
        <v>66.3</v>
      </c>
      <c r="I18" s="18">
        <v>104</v>
      </c>
      <c r="J18" s="150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303" t="s">
        <v>326</v>
      </c>
      <c r="P18" s="175"/>
    </row>
    <row r="19" spans="1:16" s="4" customFormat="1" ht="15">
      <c r="A19" s="170">
        <f t="shared" ref="A19" si="0">A18+1</f>
        <v>3</v>
      </c>
      <c r="B19" s="300" t="s">
        <v>377</v>
      </c>
      <c r="C19" s="301"/>
      <c r="D19" s="273">
        <v>2004</v>
      </c>
      <c r="E19" s="273" t="s">
        <v>5</v>
      </c>
      <c r="F19" s="273" t="s">
        <v>193</v>
      </c>
      <c r="G19" s="273" t="s">
        <v>379</v>
      </c>
      <c r="H19" s="323">
        <v>68</v>
      </c>
      <c r="I19" s="160">
        <v>57</v>
      </c>
      <c r="J19" s="143"/>
      <c r="K19" s="143"/>
      <c r="L19" s="144"/>
      <c r="M19" s="18">
        <v>16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261</v>
      </c>
      <c r="P19" s="175"/>
    </row>
    <row r="20" spans="1:16">
      <c r="A20" s="232"/>
      <c r="B20" s="233"/>
      <c r="C20" s="234"/>
      <c r="D20" s="235"/>
      <c r="E20" s="235"/>
      <c r="F20" s="235"/>
      <c r="G20" s="239"/>
      <c r="H20" s="240"/>
      <c r="I20" s="235"/>
      <c r="J20" s="241"/>
      <c r="K20" s="235"/>
      <c r="L20" s="235"/>
      <c r="M20" s="235"/>
      <c r="N20" s="235"/>
      <c r="O20" s="234"/>
      <c r="P20" s="237"/>
    </row>
    <row r="21" spans="1:16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19">
    <sortCondition descending="1" ref="I17:I19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view="pageBreakPreview" zoomScaleNormal="70" zoomScaleSheetLayoutView="100" workbookViewId="0">
      <selection activeCell="A22" sqref="A22:XFD24"/>
    </sheetView>
  </sheetViews>
  <sheetFormatPr defaultColWidth="9.140625" defaultRowHeight="12.75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85546875" customWidth="1"/>
  </cols>
  <sheetData>
    <row r="1" spans="1:16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16">
      <c r="A2" s="403" t="s">
        <v>114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</row>
    <row r="3" spans="1:16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ht="9" customHeight="1"/>
    <row r="6" spans="1:16" ht="27" customHeight="1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69" t="s">
        <v>130</v>
      </c>
      <c r="O6" s="369"/>
      <c r="P6" s="369"/>
    </row>
    <row r="7" spans="1:16" ht="27.75" customHeight="1">
      <c r="A7" s="395" t="s">
        <v>144</v>
      </c>
      <c r="B7" s="395"/>
      <c r="C7" s="377"/>
      <c r="D7" s="378" t="s">
        <v>449</v>
      </c>
      <c r="E7" s="378"/>
      <c r="F7" s="378"/>
      <c r="G7" s="378"/>
      <c r="H7" s="378"/>
      <c r="I7" s="378"/>
      <c r="J7" s="378"/>
      <c r="K7" s="378"/>
      <c r="L7" s="378"/>
      <c r="M7" s="378"/>
      <c r="N7" s="395" t="s">
        <v>20</v>
      </c>
      <c r="O7" s="395"/>
      <c r="P7" s="395"/>
    </row>
    <row r="8" spans="1:16" ht="15">
      <c r="A8" s="397" t="s">
        <v>25</v>
      </c>
      <c r="B8" s="397"/>
      <c r="C8" s="397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400"/>
      <c r="N8" s="397" t="s">
        <v>2</v>
      </c>
      <c r="O8" s="397"/>
      <c r="P8" s="397"/>
    </row>
    <row r="9" spans="1:16" ht="15.75">
      <c r="A9" s="396"/>
      <c r="B9" s="396"/>
      <c r="C9" s="396"/>
      <c r="D9" s="401" t="s">
        <v>19</v>
      </c>
      <c r="E9" s="370"/>
      <c r="F9" s="370"/>
      <c r="G9" s="370"/>
      <c r="H9" s="370"/>
      <c r="I9" s="370"/>
      <c r="J9" s="370"/>
      <c r="K9" s="370"/>
      <c r="L9" s="370"/>
      <c r="M9" s="402"/>
      <c r="N9" s="69" t="s">
        <v>3</v>
      </c>
      <c r="O9" s="69" t="s">
        <v>4</v>
      </c>
      <c r="P9" s="69" t="s">
        <v>5</v>
      </c>
    </row>
    <row r="10" spans="1:16" ht="15" customHeight="1">
      <c r="A10" s="396"/>
      <c r="B10" s="396"/>
      <c r="C10" s="396"/>
      <c r="D10" s="383" t="s">
        <v>245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0">
        <v>181</v>
      </c>
      <c r="O10" s="72">
        <v>146</v>
      </c>
      <c r="P10" s="70">
        <v>86</v>
      </c>
    </row>
    <row r="11" spans="1:16">
      <c r="A11" s="11"/>
      <c r="B11" s="11"/>
      <c r="C11" s="11"/>
      <c r="N11" s="11"/>
      <c r="O11" s="11"/>
      <c r="P11" s="11"/>
    </row>
    <row r="12" spans="1:16">
      <c r="A12" s="390" t="s">
        <v>37</v>
      </c>
      <c r="B12" s="391"/>
      <c r="C12" s="391"/>
      <c r="D12" s="167">
        <v>164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2"/>
      <c r="O12" s="172"/>
      <c r="P12" s="172"/>
    </row>
    <row r="13" spans="1:16">
      <c r="A13" s="391" t="s">
        <v>38</v>
      </c>
      <c r="B13" s="391"/>
      <c r="C13" s="391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72"/>
      <c r="P13" s="172"/>
    </row>
    <row r="14" spans="1:16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1.25" customHeight="1">
      <c r="A15" s="424" t="s">
        <v>6</v>
      </c>
      <c r="B15" s="424" t="s">
        <v>61</v>
      </c>
      <c r="C15" s="424"/>
      <c r="D15" s="425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19</v>
      </c>
      <c r="J15" s="432" t="s">
        <v>19</v>
      </c>
      <c r="K15" s="432"/>
      <c r="L15" s="427" t="s">
        <v>22</v>
      </c>
      <c r="M15" s="427" t="s">
        <v>13</v>
      </c>
      <c r="N15" s="427" t="s">
        <v>14</v>
      </c>
      <c r="O15" s="427" t="s">
        <v>15</v>
      </c>
      <c r="P15" s="430"/>
    </row>
    <row r="16" spans="1:16">
      <c r="A16" s="424"/>
      <c r="B16" s="470"/>
      <c r="C16" s="470"/>
      <c r="D16" s="426"/>
      <c r="E16" s="428"/>
      <c r="F16" s="429"/>
      <c r="G16" s="428"/>
      <c r="H16" s="428"/>
      <c r="I16" s="428"/>
      <c r="J16" s="168" t="s">
        <v>21</v>
      </c>
      <c r="K16" s="168" t="s">
        <v>23</v>
      </c>
      <c r="L16" s="428"/>
      <c r="M16" s="428"/>
      <c r="N16" s="428"/>
      <c r="O16" s="428"/>
      <c r="P16" s="431"/>
    </row>
    <row r="17" spans="1:16" ht="17.45" customHeight="1">
      <c r="A17" s="169">
        <v>1</v>
      </c>
      <c r="B17" s="300" t="s">
        <v>378</v>
      </c>
      <c r="C17" s="301"/>
      <c r="D17" s="273">
        <v>1999</v>
      </c>
      <c r="E17" s="273" t="s">
        <v>3</v>
      </c>
      <c r="F17" s="273" t="s">
        <v>193</v>
      </c>
      <c r="G17" s="273" t="s">
        <v>430</v>
      </c>
      <c r="H17" s="323">
        <v>82.8</v>
      </c>
      <c r="I17" s="18">
        <v>210</v>
      </c>
      <c r="J17" s="143"/>
      <c r="K17" s="143"/>
      <c r="L17" s="144"/>
      <c r="M17" s="18">
        <v>20</v>
      </c>
      <c r="N17" s="14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03" t="s">
        <v>196</v>
      </c>
      <c r="P17" s="177"/>
    </row>
    <row r="18" spans="1:16" s="4" customFormat="1" ht="15">
      <c r="A18" s="170">
        <f>A17+1</f>
        <v>2</v>
      </c>
      <c r="B18" s="300" t="s">
        <v>204</v>
      </c>
      <c r="C18" s="301"/>
      <c r="D18" s="273">
        <v>1985</v>
      </c>
      <c r="E18" s="273" t="s">
        <v>4</v>
      </c>
      <c r="F18" s="273" t="s">
        <v>202</v>
      </c>
      <c r="G18" s="273" t="s">
        <v>356</v>
      </c>
      <c r="H18" s="323">
        <v>76.099999999999994</v>
      </c>
      <c r="I18" s="160">
        <v>183</v>
      </c>
      <c r="J18" s="147"/>
      <c r="K18" s="147"/>
      <c r="L18" s="148"/>
      <c r="M18" s="18">
        <v>18</v>
      </c>
      <c r="N18" s="14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+МСМК</v>
      </c>
      <c r="O18" s="303" t="s">
        <v>203</v>
      </c>
      <c r="P18" s="177"/>
    </row>
    <row r="19" spans="1:16" s="4" customFormat="1" ht="15">
      <c r="A19" s="170">
        <f t="shared" ref="A19:A20" si="0">A18+1</f>
        <v>3</v>
      </c>
      <c r="B19" s="300" t="s">
        <v>403</v>
      </c>
      <c r="C19" s="301"/>
      <c r="D19" s="273">
        <v>2006</v>
      </c>
      <c r="E19" s="273" t="s">
        <v>5</v>
      </c>
      <c r="F19" s="273" t="s">
        <v>415</v>
      </c>
      <c r="G19" s="273"/>
      <c r="H19" s="323">
        <v>76.5</v>
      </c>
      <c r="I19" s="18">
        <v>60</v>
      </c>
      <c r="J19" s="149"/>
      <c r="K19" s="147"/>
      <c r="L19" s="148"/>
      <c r="M19" s="18">
        <v>15</v>
      </c>
      <c r="N19" s="14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03" t="s">
        <v>439</v>
      </c>
      <c r="P19" s="164"/>
    </row>
    <row r="20" spans="1:16" s="4" customFormat="1" ht="15">
      <c r="A20" s="170">
        <f t="shared" si="0"/>
        <v>4</v>
      </c>
      <c r="B20" s="300" t="s">
        <v>414</v>
      </c>
      <c r="C20" s="301"/>
      <c r="D20" s="273">
        <v>2000</v>
      </c>
      <c r="E20" s="273" t="s">
        <v>5</v>
      </c>
      <c r="F20" s="273" t="s">
        <v>415</v>
      </c>
      <c r="G20" s="273"/>
      <c r="H20" s="323">
        <v>87.6</v>
      </c>
      <c r="I20" s="18">
        <v>48</v>
      </c>
      <c r="J20" s="149"/>
      <c r="K20" s="147"/>
      <c r="L20" s="148"/>
      <c r="M20" s="18">
        <v>16</v>
      </c>
      <c r="N20" s="14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303" t="s">
        <v>423</v>
      </c>
      <c r="P20" s="176"/>
    </row>
    <row r="21" spans="1:16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6">
      <c r="A22" s="165" t="s">
        <v>16</v>
      </c>
      <c r="B22" s="166"/>
      <c r="C22" s="166" t="s">
        <v>458</v>
      </c>
      <c r="D22" s="166"/>
      <c r="E22" s="166" t="s">
        <v>193</v>
      </c>
      <c r="F22" s="166"/>
      <c r="G22" s="165" t="s">
        <v>94</v>
      </c>
      <c r="H22" s="166" t="s">
        <v>459</v>
      </c>
      <c r="I22" s="166"/>
      <c r="J22" s="166"/>
      <c r="K22" s="166"/>
      <c r="L22" s="166"/>
      <c r="M22" s="166"/>
      <c r="N22" s="166"/>
      <c r="O22" s="166"/>
    </row>
    <row r="23" spans="1:16" ht="10.9" customHeight="1">
      <c r="A23" s="165"/>
      <c r="B23" s="166"/>
      <c r="C23" s="166"/>
      <c r="D23" s="166"/>
      <c r="E23" s="166"/>
      <c r="F23" s="166"/>
      <c r="G23" s="165"/>
      <c r="H23" s="166"/>
      <c r="I23" s="166"/>
      <c r="J23" s="166"/>
      <c r="K23" s="166"/>
      <c r="L23" s="166"/>
      <c r="M23" s="166"/>
      <c r="N23" s="166"/>
      <c r="O23" s="166"/>
    </row>
    <row r="24" spans="1:16">
      <c r="A24" s="165" t="s">
        <v>17</v>
      </c>
      <c r="B24" s="166"/>
      <c r="C24" s="166" t="s">
        <v>460</v>
      </c>
      <c r="D24" s="166"/>
      <c r="E24" s="166"/>
      <c r="F24" s="166"/>
      <c r="G24" s="165" t="s">
        <v>95</v>
      </c>
      <c r="H24" s="166" t="s">
        <v>461</v>
      </c>
      <c r="I24" s="166"/>
      <c r="J24" s="166"/>
      <c r="K24" s="166"/>
      <c r="L24" s="166"/>
      <c r="M24" s="166"/>
      <c r="N24" s="166"/>
      <c r="O24" s="166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0">
    <sortCondition descending="1" ref="I17:I20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76" firstPageNumber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2"/>
  <sheetViews>
    <sheetView view="pageBreakPreview" topLeftCell="A4" zoomScale="90" zoomScaleNormal="70" zoomScaleSheetLayoutView="90" workbookViewId="0">
      <selection activeCell="A23" sqref="A23:XFD25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0.28515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5"/>
      <c r="B10" s="75"/>
      <c r="C10" s="75"/>
      <c r="D10" s="383" t="s">
        <v>115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192</v>
      </c>
      <c r="Q10" s="74">
        <v>126</v>
      </c>
      <c r="R10" s="74">
        <v>75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29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15" customHeight="1">
      <c r="A17" s="21">
        <v>1</v>
      </c>
      <c r="B17" s="300" t="s">
        <v>404</v>
      </c>
      <c r="C17" s="301"/>
      <c r="D17" s="273">
        <v>2003</v>
      </c>
      <c r="E17" s="273" t="s">
        <v>4</v>
      </c>
      <c r="F17" s="273" t="s">
        <v>415</v>
      </c>
      <c r="G17" s="273"/>
      <c r="H17" s="323">
        <v>63</v>
      </c>
      <c r="I17" s="18">
        <v>88</v>
      </c>
      <c r="J17" s="18">
        <f>_xlfn.RANK.EQ(I17,I$17:I$21)</f>
        <v>2</v>
      </c>
      <c r="K17" s="18">
        <v>159</v>
      </c>
      <c r="L17" s="18">
        <f>K17/2</f>
        <v>79.5</v>
      </c>
      <c r="M17" s="18">
        <f>_xlfn.RANK.EQ(L17,L$17:L$21)</f>
        <v>1</v>
      </c>
      <c r="N17" s="346">
        <f>L17+I17</f>
        <v>167.5</v>
      </c>
      <c r="O17" s="18">
        <v>20</v>
      </c>
      <c r="P17" s="18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03" t="s">
        <v>420</v>
      </c>
      <c r="R17" s="176"/>
    </row>
    <row r="18" spans="1:18" s="7" customFormat="1" ht="15" customHeight="1">
      <c r="A18" s="67">
        <f>A17+1</f>
        <v>2</v>
      </c>
      <c r="B18" s="300" t="s">
        <v>361</v>
      </c>
      <c r="C18" s="301"/>
      <c r="D18" s="273">
        <v>2001</v>
      </c>
      <c r="E18" s="273" t="s">
        <v>4</v>
      </c>
      <c r="F18" s="273" t="s">
        <v>217</v>
      </c>
      <c r="G18" s="273"/>
      <c r="H18" s="323">
        <v>62.8</v>
      </c>
      <c r="I18" s="18">
        <v>97</v>
      </c>
      <c r="J18" s="18">
        <f>_xlfn.RANK.EQ(I18,I$17:I$21)</f>
        <v>1</v>
      </c>
      <c r="K18" s="18">
        <v>126</v>
      </c>
      <c r="L18" s="18">
        <f>K18/2</f>
        <v>63</v>
      </c>
      <c r="M18" s="18">
        <f>_xlfn.RANK.EQ(L18,L$17:L$21)</f>
        <v>2</v>
      </c>
      <c r="N18" s="346">
        <f>L18+I18</f>
        <v>160</v>
      </c>
      <c r="O18" s="18">
        <v>18</v>
      </c>
      <c r="P18" s="18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МС</v>
      </c>
      <c r="Q18" s="303" t="s">
        <v>369</v>
      </c>
      <c r="R18" s="176"/>
    </row>
    <row r="19" spans="1:18" ht="21.75" customHeight="1">
      <c r="A19" s="8">
        <f t="shared" ref="A19:A20" si="0">A18+1</f>
        <v>3</v>
      </c>
      <c r="B19" s="300" t="s">
        <v>187</v>
      </c>
      <c r="C19" s="301"/>
      <c r="D19" s="273">
        <v>2002</v>
      </c>
      <c r="E19" s="273" t="s">
        <v>5</v>
      </c>
      <c r="F19" s="273" t="s">
        <v>172</v>
      </c>
      <c r="G19" s="273" t="s">
        <v>276</v>
      </c>
      <c r="H19" s="323">
        <v>62.2</v>
      </c>
      <c r="I19" s="18">
        <v>52</v>
      </c>
      <c r="J19" s="18">
        <f>_xlfn.RANK.EQ(I19,I$17:I$21)</f>
        <v>3</v>
      </c>
      <c r="K19" s="18">
        <v>75</v>
      </c>
      <c r="L19" s="18">
        <f>K19/2</f>
        <v>37.5</v>
      </c>
      <c r="M19" s="18">
        <f>_xlfn.RANK.EQ(L19,L$17:L$21)</f>
        <v>3</v>
      </c>
      <c r="N19" s="346">
        <f>L19+I19</f>
        <v>89.5</v>
      </c>
      <c r="O19" s="18">
        <v>16</v>
      </c>
      <c r="P19" s="18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303" t="s">
        <v>184</v>
      </c>
      <c r="R19" s="164"/>
    </row>
    <row r="20" spans="1:18" ht="15" customHeight="1">
      <c r="A20" s="67">
        <f t="shared" si="0"/>
        <v>4</v>
      </c>
      <c r="B20" s="300" t="s">
        <v>370</v>
      </c>
      <c r="C20" s="301"/>
      <c r="D20" s="273">
        <v>2007</v>
      </c>
      <c r="E20" s="273">
        <v>1</v>
      </c>
      <c r="F20" s="273" t="s">
        <v>193</v>
      </c>
      <c r="G20" s="273" t="s">
        <v>430</v>
      </c>
      <c r="H20" s="323">
        <v>58.7</v>
      </c>
      <c r="I20" s="18">
        <v>12</v>
      </c>
      <c r="J20" s="18">
        <f>_xlfn.RANK.EQ(I20,I$17:I$21)</f>
        <v>5</v>
      </c>
      <c r="K20" s="18">
        <v>60</v>
      </c>
      <c r="L20" s="18">
        <f>K20/2</f>
        <v>30</v>
      </c>
      <c r="M20" s="18">
        <f>_xlfn.RANK.EQ(L20,L$17:L$21)</f>
        <v>4</v>
      </c>
      <c r="N20" s="346">
        <f>L20+I20</f>
        <v>42</v>
      </c>
      <c r="O20" s="18">
        <v>15</v>
      </c>
      <c r="P20" s="18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303" t="s">
        <v>380</v>
      </c>
      <c r="R20" s="176"/>
    </row>
    <row r="21" spans="1:18" ht="15" customHeight="1">
      <c r="A21" s="67">
        <v>5</v>
      </c>
      <c r="B21" s="300" t="s">
        <v>393</v>
      </c>
      <c r="C21" s="301"/>
      <c r="D21" s="273">
        <v>2001</v>
      </c>
      <c r="E21" s="273">
        <v>1</v>
      </c>
      <c r="F21" s="273" t="s">
        <v>415</v>
      </c>
      <c r="G21" s="273"/>
      <c r="H21" s="323">
        <v>62.7</v>
      </c>
      <c r="I21" s="18">
        <v>20</v>
      </c>
      <c r="J21" s="18">
        <f>_xlfn.RANK.EQ(I21,I$17:I$21)</f>
        <v>4</v>
      </c>
      <c r="K21" s="18">
        <v>23</v>
      </c>
      <c r="L21" s="18">
        <f>K21/2</f>
        <v>11.5</v>
      </c>
      <c r="M21" s="18">
        <f>_xlfn.RANK.EQ(L21,L$17:L$21)</f>
        <v>5</v>
      </c>
      <c r="N21" s="346">
        <f>L21+I21</f>
        <v>31.5</v>
      </c>
      <c r="O21" s="18">
        <v>14</v>
      </c>
      <c r="P21" s="184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303" t="s">
        <v>384</v>
      </c>
      <c r="R21" s="176"/>
    </row>
    <row r="22" spans="1:18">
      <c r="A22" s="166"/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</row>
    <row r="23" spans="1:18">
      <c r="A23" s="165" t="s">
        <v>16</v>
      </c>
      <c r="B23" s="166"/>
      <c r="C23" s="166" t="s">
        <v>465</v>
      </c>
      <c r="D23" s="166"/>
      <c r="E23" s="166" t="s">
        <v>193</v>
      </c>
      <c r="F23" s="166"/>
      <c r="G23" s="165" t="s">
        <v>94</v>
      </c>
      <c r="H23" s="166" t="s">
        <v>463</v>
      </c>
      <c r="I23" s="166"/>
      <c r="J23" s="166"/>
      <c r="K23" s="166"/>
      <c r="L23" s="166"/>
      <c r="M23" s="166"/>
      <c r="N23" s="166"/>
      <c r="O23" s="166"/>
    </row>
    <row r="24" spans="1:18" ht="10.9" customHeight="1">
      <c r="A24" s="165"/>
      <c r="B24" s="166"/>
      <c r="C24" s="166"/>
      <c r="D24" s="166"/>
      <c r="E24" s="166"/>
      <c r="F24" s="166"/>
      <c r="G24" s="165"/>
      <c r="H24" s="166"/>
      <c r="I24" s="166"/>
      <c r="J24" s="166"/>
      <c r="K24" s="166"/>
      <c r="L24" s="166"/>
      <c r="M24" s="166"/>
      <c r="N24" s="166"/>
      <c r="O24" s="166"/>
    </row>
    <row r="25" spans="1:18">
      <c r="A25" s="165" t="s">
        <v>17</v>
      </c>
      <c r="B25" s="166"/>
      <c r="C25" s="166" t="s">
        <v>462</v>
      </c>
      <c r="D25" s="166"/>
      <c r="E25" s="166"/>
      <c r="F25" s="166"/>
      <c r="G25" s="165" t="s">
        <v>95</v>
      </c>
      <c r="H25" s="166" t="s">
        <v>464</v>
      </c>
      <c r="I25" s="166"/>
      <c r="J25" s="166"/>
      <c r="K25" s="166"/>
      <c r="L25" s="166"/>
      <c r="M25" s="166"/>
      <c r="N25" s="166"/>
      <c r="O25" s="166"/>
    </row>
    <row r="26" spans="1:18" s="7" customFormat="1"/>
    <row r="27" spans="1:18" s="7" customFormat="1"/>
    <row r="31" spans="1:18">
      <c r="I31" s="472"/>
      <c r="J31" s="472"/>
      <c r="K31" s="472"/>
      <c r="L31" s="472"/>
      <c r="M31" s="472"/>
      <c r="N31" s="472"/>
      <c r="O31" s="472"/>
      <c r="P31" s="472"/>
      <c r="Q31" s="472"/>
      <c r="R31" s="472"/>
    </row>
    <row r="32" spans="1:18">
      <c r="I32" s="472"/>
      <c r="J32" s="472"/>
      <c r="K32" s="472"/>
      <c r="L32" s="472"/>
      <c r="M32" s="472"/>
      <c r="N32" s="472"/>
      <c r="O32" s="472"/>
      <c r="P32" s="472"/>
      <c r="Q32" s="472"/>
      <c r="R32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1">
    <sortCondition descending="1" ref="N17:N21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1:R31"/>
    <mergeCell ref="I32:R32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4"/>
  <sheetViews>
    <sheetView view="pageBreakPreview" zoomScale="90" zoomScaleNormal="70" zoomScaleSheetLayoutView="90" workbookViewId="0">
      <selection activeCell="A25" sqref="A25:XFD27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0.28515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116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210</v>
      </c>
      <c r="Q10" s="74">
        <v>146</v>
      </c>
      <c r="R10" s="74">
        <v>83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29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15" customHeight="1">
      <c r="A17" s="186">
        <v>1</v>
      </c>
      <c r="B17" s="300" t="s">
        <v>166</v>
      </c>
      <c r="C17" s="301"/>
      <c r="D17" s="273">
        <v>2000</v>
      </c>
      <c r="E17" s="273" t="s">
        <v>4</v>
      </c>
      <c r="F17" s="273" t="s">
        <v>133</v>
      </c>
      <c r="G17" s="273" t="s">
        <v>316</v>
      </c>
      <c r="H17" s="323">
        <v>67.8</v>
      </c>
      <c r="I17" s="18">
        <v>135</v>
      </c>
      <c r="J17" s="18">
        <f t="shared" ref="J17:J23" si="0">_xlfn.RANK.EQ(I17,I$17:I$24)</f>
        <v>1</v>
      </c>
      <c r="K17" s="18">
        <v>150</v>
      </c>
      <c r="L17" s="18">
        <f t="shared" ref="L17:L23" si="1">K17/2</f>
        <v>75</v>
      </c>
      <c r="M17" s="18">
        <f t="shared" ref="M17:M23" si="2">_xlfn.RANK.EQ(L17,L$17:L$24)</f>
        <v>2</v>
      </c>
      <c r="N17" s="346">
        <f t="shared" ref="N17:N23" si="3">L17+I17</f>
        <v>210</v>
      </c>
      <c r="O17" s="18">
        <v>20</v>
      </c>
      <c r="P17" s="18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+МСМК</v>
      </c>
      <c r="Q17" s="303" t="s">
        <v>255</v>
      </c>
      <c r="R17" s="179"/>
    </row>
    <row r="18" spans="1:18" s="7" customFormat="1" ht="21" customHeight="1">
      <c r="A18" s="186">
        <f>A17+1</f>
        <v>2</v>
      </c>
      <c r="B18" s="300" t="s">
        <v>344</v>
      </c>
      <c r="C18" s="301"/>
      <c r="D18" s="273">
        <v>2000</v>
      </c>
      <c r="E18" s="273" t="s">
        <v>4</v>
      </c>
      <c r="F18" s="273" t="s">
        <v>135</v>
      </c>
      <c r="G18" s="273" t="s">
        <v>346</v>
      </c>
      <c r="H18" s="323">
        <v>67.2</v>
      </c>
      <c r="I18" s="18">
        <v>107</v>
      </c>
      <c r="J18" s="18">
        <f t="shared" si="0"/>
        <v>2</v>
      </c>
      <c r="K18" s="18">
        <v>175</v>
      </c>
      <c r="L18" s="18">
        <f t="shared" si="1"/>
        <v>87.5</v>
      </c>
      <c r="M18" s="18">
        <f t="shared" si="2"/>
        <v>1</v>
      </c>
      <c r="N18" s="346">
        <f t="shared" si="3"/>
        <v>194.5</v>
      </c>
      <c r="O18" s="18">
        <v>18</v>
      </c>
      <c r="P18" s="18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МС</v>
      </c>
      <c r="Q18" s="303" t="s">
        <v>347</v>
      </c>
      <c r="R18" s="179"/>
    </row>
    <row r="19" spans="1:18" ht="15" customHeight="1">
      <c r="A19" s="186">
        <f t="shared" ref="A19:A21" si="4">A18+1</f>
        <v>3</v>
      </c>
      <c r="B19" s="300" t="s">
        <v>209</v>
      </c>
      <c r="C19" s="301"/>
      <c r="D19" s="273">
        <v>2002</v>
      </c>
      <c r="E19" s="273" t="s">
        <v>4</v>
      </c>
      <c r="F19" s="273" t="s">
        <v>202</v>
      </c>
      <c r="G19" s="273" t="s">
        <v>356</v>
      </c>
      <c r="H19" s="323">
        <v>67.8</v>
      </c>
      <c r="I19" s="18">
        <v>86</v>
      </c>
      <c r="J19" s="18">
        <f t="shared" si="0"/>
        <v>3</v>
      </c>
      <c r="K19" s="18">
        <v>100</v>
      </c>
      <c r="L19" s="18">
        <f t="shared" si="1"/>
        <v>50</v>
      </c>
      <c r="M19" s="18">
        <f t="shared" si="2"/>
        <v>4</v>
      </c>
      <c r="N19" s="346">
        <f t="shared" si="3"/>
        <v>136</v>
      </c>
      <c r="O19" s="18">
        <v>16</v>
      </c>
      <c r="P19" s="18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303" t="s">
        <v>208</v>
      </c>
      <c r="R19" s="179"/>
    </row>
    <row r="20" spans="1:18" ht="15" customHeight="1">
      <c r="A20" s="186">
        <f t="shared" si="4"/>
        <v>4</v>
      </c>
      <c r="B20" s="300" t="s">
        <v>309</v>
      </c>
      <c r="C20" s="301"/>
      <c r="D20" s="273">
        <v>2002</v>
      </c>
      <c r="E20" s="273" t="s">
        <v>5</v>
      </c>
      <c r="F20" s="273" t="s">
        <v>133</v>
      </c>
      <c r="G20" s="273" t="s">
        <v>316</v>
      </c>
      <c r="H20" s="323">
        <v>67.900000000000006</v>
      </c>
      <c r="I20" s="18">
        <v>36</v>
      </c>
      <c r="J20" s="18">
        <f t="shared" si="0"/>
        <v>6</v>
      </c>
      <c r="K20" s="18">
        <v>124</v>
      </c>
      <c r="L20" s="18">
        <f t="shared" si="1"/>
        <v>62</v>
      </c>
      <c r="M20" s="18">
        <f t="shared" si="2"/>
        <v>3</v>
      </c>
      <c r="N20" s="346">
        <f t="shared" si="3"/>
        <v>98</v>
      </c>
      <c r="O20" s="18">
        <v>15</v>
      </c>
      <c r="P20" s="18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КМС</v>
      </c>
      <c r="Q20" s="303" t="s">
        <v>255</v>
      </c>
      <c r="R20" s="179"/>
    </row>
    <row r="21" spans="1:18" ht="15" customHeight="1">
      <c r="A21" s="186">
        <f t="shared" si="4"/>
        <v>5</v>
      </c>
      <c r="B21" s="300" t="s">
        <v>363</v>
      </c>
      <c r="C21" s="301"/>
      <c r="D21" s="273">
        <v>2007</v>
      </c>
      <c r="E21" s="273">
        <v>1</v>
      </c>
      <c r="F21" s="273" t="s">
        <v>217</v>
      </c>
      <c r="G21" s="273"/>
      <c r="H21" s="323">
        <v>66.400000000000006</v>
      </c>
      <c r="I21" s="18">
        <v>62</v>
      </c>
      <c r="J21" s="18">
        <f t="shared" si="0"/>
        <v>4</v>
      </c>
      <c r="K21" s="18">
        <v>61</v>
      </c>
      <c r="L21" s="18">
        <f t="shared" si="1"/>
        <v>30.5</v>
      </c>
      <c r="M21" s="18">
        <f t="shared" si="2"/>
        <v>6</v>
      </c>
      <c r="N21" s="346">
        <f t="shared" si="3"/>
        <v>92.5</v>
      </c>
      <c r="O21" s="18">
        <v>14</v>
      </c>
      <c r="P21" s="18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+КМС</v>
      </c>
      <c r="Q21" s="303" t="s">
        <v>366</v>
      </c>
      <c r="R21" s="179"/>
    </row>
    <row r="22" spans="1:18" ht="15">
      <c r="A22" s="186">
        <v>6</v>
      </c>
      <c r="B22" s="300" t="s">
        <v>221</v>
      </c>
      <c r="C22" s="301"/>
      <c r="D22" s="273">
        <v>2005</v>
      </c>
      <c r="E22" s="273" t="s">
        <v>5</v>
      </c>
      <c r="F22" s="273" t="s">
        <v>193</v>
      </c>
      <c r="G22" s="273" t="s">
        <v>430</v>
      </c>
      <c r="H22" s="323">
        <v>67.400000000000006</v>
      </c>
      <c r="I22" s="18">
        <v>51</v>
      </c>
      <c r="J22" s="18">
        <f t="shared" si="0"/>
        <v>5</v>
      </c>
      <c r="K22" s="18">
        <v>70</v>
      </c>
      <c r="L22" s="18">
        <f t="shared" si="1"/>
        <v>35</v>
      </c>
      <c r="M22" s="18">
        <f t="shared" si="2"/>
        <v>5</v>
      </c>
      <c r="N22" s="346">
        <f t="shared" si="3"/>
        <v>86</v>
      </c>
      <c r="O22" s="18">
        <v>13</v>
      </c>
      <c r="P22" s="18" t="s">
        <v>141</v>
      </c>
      <c r="Q22" s="303" t="s">
        <v>195</v>
      </c>
      <c r="R22" s="179"/>
    </row>
    <row r="23" spans="1:18" ht="15">
      <c r="A23" s="186">
        <v>7</v>
      </c>
      <c r="B23" s="300" t="s">
        <v>402</v>
      </c>
      <c r="C23" s="301"/>
      <c r="D23" s="273">
        <v>2004</v>
      </c>
      <c r="E23" s="273" t="s">
        <v>5</v>
      </c>
      <c r="F23" s="273" t="s">
        <v>415</v>
      </c>
      <c r="G23" s="273"/>
      <c r="H23" s="323">
        <v>67.2</v>
      </c>
      <c r="I23" s="18">
        <v>23</v>
      </c>
      <c r="J23" s="18">
        <f t="shared" si="0"/>
        <v>7</v>
      </c>
      <c r="K23" s="18">
        <v>42</v>
      </c>
      <c r="L23" s="18">
        <f t="shared" si="1"/>
        <v>21</v>
      </c>
      <c r="M23" s="18">
        <f t="shared" si="2"/>
        <v>7</v>
      </c>
      <c r="N23" s="346">
        <f t="shared" si="3"/>
        <v>44</v>
      </c>
      <c r="O23" s="18">
        <v>12</v>
      </c>
      <c r="P23" s="18" t="str">
        <f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303" t="s">
        <v>196</v>
      </c>
      <c r="R23" s="179"/>
    </row>
    <row r="24" spans="1:18" ht="15">
      <c r="A24" s="314"/>
      <c r="B24" s="316"/>
      <c r="C24" s="308"/>
      <c r="D24" s="317"/>
      <c r="E24" s="317"/>
      <c r="F24" s="317"/>
      <c r="G24" s="317"/>
      <c r="H24" s="318"/>
      <c r="I24" s="235"/>
      <c r="J24" s="235"/>
      <c r="K24" s="241"/>
      <c r="L24" s="235"/>
      <c r="M24" s="235"/>
      <c r="N24" s="235"/>
      <c r="O24" s="235"/>
      <c r="P24" s="235"/>
      <c r="Q24" s="308"/>
      <c r="R24" s="237"/>
    </row>
    <row r="25" spans="1:18">
      <c r="A25" s="165" t="s">
        <v>16</v>
      </c>
      <c r="B25" s="166"/>
      <c r="C25" s="166" t="s">
        <v>465</v>
      </c>
      <c r="D25" s="166"/>
      <c r="E25" s="166" t="s">
        <v>193</v>
      </c>
      <c r="F25" s="166"/>
      <c r="G25" s="165" t="s">
        <v>94</v>
      </c>
      <c r="H25" s="166" t="s">
        <v>463</v>
      </c>
      <c r="I25" s="166"/>
      <c r="J25" s="166"/>
      <c r="K25" s="166"/>
      <c r="L25" s="166"/>
      <c r="M25" s="166"/>
      <c r="N25" s="166"/>
      <c r="O25" s="166"/>
    </row>
    <row r="26" spans="1:18" ht="10.9" customHeight="1">
      <c r="A26" s="165"/>
      <c r="B26" s="166"/>
      <c r="C26" s="166"/>
      <c r="D26" s="166"/>
      <c r="E26" s="166"/>
      <c r="F26" s="166"/>
      <c r="G26" s="165"/>
      <c r="H26" s="166"/>
      <c r="I26" s="166"/>
      <c r="J26" s="166"/>
      <c r="K26" s="166"/>
      <c r="L26" s="166"/>
      <c r="M26" s="166"/>
      <c r="N26" s="166"/>
      <c r="O26" s="166"/>
    </row>
    <row r="27" spans="1:18">
      <c r="A27" s="165" t="s">
        <v>17</v>
      </c>
      <c r="B27" s="166"/>
      <c r="C27" s="166" t="s">
        <v>462</v>
      </c>
      <c r="D27" s="166"/>
      <c r="E27" s="166"/>
      <c r="F27" s="166"/>
      <c r="G27" s="165" t="s">
        <v>95</v>
      </c>
      <c r="H27" s="166" t="s">
        <v>464</v>
      </c>
      <c r="I27" s="166"/>
      <c r="J27" s="166"/>
      <c r="K27" s="166"/>
      <c r="L27" s="166"/>
      <c r="M27" s="166"/>
      <c r="N27" s="166"/>
      <c r="O27" s="166"/>
    </row>
    <row r="28" spans="1:18" s="7" customFormat="1"/>
    <row r="29" spans="1:18" s="7" customFormat="1"/>
    <row r="33" spans="9:18">
      <c r="I33" s="472"/>
      <c r="J33" s="472"/>
      <c r="K33" s="472"/>
      <c r="L33" s="472"/>
      <c r="M33" s="472"/>
      <c r="N33" s="472"/>
      <c r="O33" s="472"/>
      <c r="P33" s="472"/>
      <c r="Q33" s="472"/>
      <c r="R33" s="472"/>
    </row>
    <row r="34" spans="9:18">
      <c r="I34" s="472"/>
      <c r="J34" s="472"/>
      <c r="K34" s="472"/>
      <c r="L34" s="472"/>
      <c r="M34" s="472"/>
      <c r="N34" s="472"/>
      <c r="O34" s="472"/>
      <c r="P34" s="472"/>
      <c r="Q34" s="472"/>
      <c r="R34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3">
    <sortCondition descending="1" ref="N17:N23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3:R33"/>
    <mergeCell ref="I34:R34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4"/>
  <sheetViews>
    <sheetView view="pageBreakPreview" topLeftCell="A2" zoomScale="80" zoomScaleNormal="70" zoomScaleSheetLayoutView="80" workbookViewId="0">
      <selection activeCell="A25" sqref="A25:XFD27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0.28515625" customWidth="1"/>
    <col min="7" max="7" width="24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117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222</v>
      </c>
      <c r="Q10" s="74">
        <v>162</v>
      </c>
      <c r="R10" s="74">
        <v>95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56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57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21" customHeight="1">
      <c r="A17" s="118">
        <v>1</v>
      </c>
      <c r="B17" s="300" t="s">
        <v>371</v>
      </c>
      <c r="C17" s="301"/>
      <c r="D17" s="273">
        <v>1989</v>
      </c>
      <c r="E17" s="273" t="s">
        <v>3</v>
      </c>
      <c r="F17" s="273" t="s">
        <v>193</v>
      </c>
      <c r="G17" s="273" t="s">
        <v>430</v>
      </c>
      <c r="H17" s="323">
        <v>72.900000000000006</v>
      </c>
      <c r="I17" s="18">
        <v>135</v>
      </c>
      <c r="J17" s="18">
        <f t="shared" ref="J17:J24" si="0">_xlfn.RANK.EQ(I17,I$17:I$24)</f>
        <v>1</v>
      </c>
      <c r="K17" s="18">
        <v>140</v>
      </c>
      <c r="L17" s="18">
        <f t="shared" ref="L17:L24" si="1">K17/2</f>
        <v>70</v>
      </c>
      <c r="M17" s="18">
        <f t="shared" ref="M17:M24" si="2">_xlfn.RANK.EQ(L17,L$17:L$24)</f>
        <v>2</v>
      </c>
      <c r="N17" s="346">
        <f t="shared" ref="N17:N24" si="3">L17+I17</f>
        <v>205</v>
      </c>
      <c r="O17" s="18">
        <v>20</v>
      </c>
      <c r="P17" s="18" t="str">
        <f t="shared" ref="P17:P24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03" t="s">
        <v>196</v>
      </c>
      <c r="R17" s="176"/>
    </row>
    <row r="18" spans="1:18" s="7" customFormat="1" ht="15" customHeight="1">
      <c r="A18" s="106">
        <f>A17+1</f>
        <v>2</v>
      </c>
      <c r="B18" s="300" t="s">
        <v>349</v>
      </c>
      <c r="C18" s="301"/>
      <c r="D18" s="273">
        <v>2002</v>
      </c>
      <c r="E18" s="273" t="s">
        <v>4</v>
      </c>
      <c r="F18" s="273" t="s">
        <v>202</v>
      </c>
      <c r="G18" s="273" t="s">
        <v>316</v>
      </c>
      <c r="H18" s="323">
        <v>72.900000000000006</v>
      </c>
      <c r="I18" s="18">
        <v>87</v>
      </c>
      <c r="J18" s="18">
        <f t="shared" si="0"/>
        <v>3</v>
      </c>
      <c r="K18" s="18">
        <v>168</v>
      </c>
      <c r="L18" s="18">
        <f t="shared" si="1"/>
        <v>84</v>
      </c>
      <c r="M18" s="18">
        <f t="shared" si="2"/>
        <v>1</v>
      </c>
      <c r="N18" s="346">
        <f t="shared" si="3"/>
        <v>171</v>
      </c>
      <c r="O18" s="18">
        <v>18</v>
      </c>
      <c r="P18" s="18" t="str">
        <f t="shared" si="4"/>
        <v>МС</v>
      </c>
      <c r="Q18" s="303" t="s">
        <v>355</v>
      </c>
      <c r="R18" s="176"/>
    </row>
    <row r="19" spans="1:18" ht="21.75" customHeight="1">
      <c r="A19" s="106">
        <f t="shared" ref="A19:A24" si="5">A18+1</f>
        <v>3</v>
      </c>
      <c r="B19" s="300" t="s">
        <v>194</v>
      </c>
      <c r="C19" s="301"/>
      <c r="D19" s="273">
        <v>2007</v>
      </c>
      <c r="E19" s="273" t="s">
        <v>5</v>
      </c>
      <c r="F19" s="273" t="s">
        <v>193</v>
      </c>
      <c r="G19" s="273" t="s">
        <v>430</v>
      </c>
      <c r="H19" s="323">
        <v>71.7</v>
      </c>
      <c r="I19" s="18">
        <v>105</v>
      </c>
      <c r="J19" s="18">
        <f t="shared" si="0"/>
        <v>2</v>
      </c>
      <c r="K19" s="178">
        <v>106</v>
      </c>
      <c r="L19" s="18">
        <f t="shared" si="1"/>
        <v>53</v>
      </c>
      <c r="M19" s="18">
        <f t="shared" si="2"/>
        <v>4</v>
      </c>
      <c r="N19" s="346">
        <f t="shared" si="3"/>
        <v>158</v>
      </c>
      <c r="O19" s="18">
        <v>16</v>
      </c>
      <c r="P19" s="18" t="str">
        <f t="shared" si="4"/>
        <v>КМС</v>
      </c>
      <c r="Q19" s="303" t="s">
        <v>195</v>
      </c>
      <c r="R19" s="176"/>
    </row>
    <row r="20" spans="1:18" ht="15" customHeight="1">
      <c r="A20" s="106">
        <f t="shared" si="5"/>
        <v>4</v>
      </c>
      <c r="B20" s="300" t="s">
        <v>350</v>
      </c>
      <c r="C20" s="301"/>
      <c r="D20" s="273">
        <v>2001</v>
      </c>
      <c r="E20" s="273" t="s">
        <v>5</v>
      </c>
      <c r="F20" s="273" t="s">
        <v>202</v>
      </c>
      <c r="G20" s="273" t="s">
        <v>356</v>
      </c>
      <c r="H20" s="323">
        <v>71.400000000000006</v>
      </c>
      <c r="I20" s="18">
        <v>80</v>
      </c>
      <c r="J20" s="18">
        <f t="shared" si="0"/>
        <v>4</v>
      </c>
      <c r="K20" s="18">
        <v>131</v>
      </c>
      <c r="L20" s="18">
        <f t="shared" si="1"/>
        <v>65.5</v>
      </c>
      <c r="M20" s="18">
        <f t="shared" si="2"/>
        <v>3</v>
      </c>
      <c r="N20" s="346">
        <f t="shared" si="3"/>
        <v>145.5</v>
      </c>
      <c r="O20" s="18">
        <v>15</v>
      </c>
      <c r="P20" s="18" t="str">
        <f t="shared" si="4"/>
        <v>КМС</v>
      </c>
      <c r="Q20" s="303" t="s">
        <v>208</v>
      </c>
      <c r="R20" s="176"/>
    </row>
    <row r="21" spans="1:18" ht="15" customHeight="1">
      <c r="A21" s="106">
        <f t="shared" si="5"/>
        <v>5</v>
      </c>
      <c r="B21" s="300" t="s">
        <v>400</v>
      </c>
      <c r="C21" s="301"/>
      <c r="D21" s="273">
        <v>1989</v>
      </c>
      <c r="E21" s="273" t="s">
        <v>5</v>
      </c>
      <c r="F21" s="273" t="s">
        <v>415</v>
      </c>
      <c r="G21" s="273"/>
      <c r="H21" s="323">
        <v>72.099999999999994</v>
      </c>
      <c r="I21" s="161">
        <v>65</v>
      </c>
      <c r="J21" s="18">
        <f t="shared" si="0"/>
        <v>5</v>
      </c>
      <c r="K21" s="178">
        <v>106</v>
      </c>
      <c r="L21" s="18">
        <f t="shared" si="1"/>
        <v>53</v>
      </c>
      <c r="M21" s="18">
        <f t="shared" si="2"/>
        <v>4</v>
      </c>
      <c r="N21" s="346">
        <f t="shared" si="3"/>
        <v>118</v>
      </c>
      <c r="O21" s="18">
        <v>14</v>
      </c>
      <c r="P21" s="184" t="str">
        <f t="shared" si="4"/>
        <v>КМС</v>
      </c>
      <c r="Q21" s="308" t="s">
        <v>384</v>
      </c>
      <c r="R21" s="315"/>
    </row>
    <row r="22" spans="1:18" ht="15" customHeight="1">
      <c r="A22" s="106">
        <f t="shared" si="5"/>
        <v>6</v>
      </c>
      <c r="B22" s="300" t="s">
        <v>391</v>
      </c>
      <c r="C22" s="301"/>
      <c r="D22" s="273">
        <v>2002</v>
      </c>
      <c r="E22" s="273" t="s">
        <v>5</v>
      </c>
      <c r="F22" s="273" t="s">
        <v>415</v>
      </c>
      <c r="G22" s="273"/>
      <c r="H22" s="323">
        <v>70.900000000000006</v>
      </c>
      <c r="I22" s="18">
        <v>43</v>
      </c>
      <c r="J22" s="18">
        <f t="shared" si="0"/>
        <v>6</v>
      </c>
      <c r="K22" s="18">
        <v>75</v>
      </c>
      <c r="L22" s="18">
        <f t="shared" si="1"/>
        <v>37.5</v>
      </c>
      <c r="M22" s="18">
        <f t="shared" si="2"/>
        <v>6</v>
      </c>
      <c r="N22" s="346">
        <f t="shared" si="3"/>
        <v>80.5</v>
      </c>
      <c r="O22" s="18">
        <v>13</v>
      </c>
      <c r="P22" s="184" t="str">
        <f t="shared" si="4"/>
        <v>-</v>
      </c>
      <c r="Q22" s="303" t="s">
        <v>384</v>
      </c>
      <c r="R22" s="176"/>
    </row>
    <row r="23" spans="1:18" ht="15" customHeight="1">
      <c r="A23" s="106">
        <f t="shared" si="5"/>
        <v>7</v>
      </c>
      <c r="B23" s="300" t="s">
        <v>398</v>
      </c>
      <c r="C23" s="301"/>
      <c r="D23" s="273">
        <v>2001</v>
      </c>
      <c r="E23" s="273" t="s">
        <v>5</v>
      </c>
      <c r="F23" s="273" t="s">
        <v>415</v>
      </c>
      <c r="G23" s="273"/>
      <c r="H23" s="323">
        <v>72.599999999999994</v>
      </c>
      <c r="I23" s="18">
        <v>41</v>
      </c>
      <c r="J23" s="18">
        <f t="shared" si="0"/>
        <v>7</v>
      </c>
      <c r="K23" s="18">
        <v>50</v>
      </c>
      <c r="L23" s="18">
        <f t="shared" si="1"/>
        <v>25</v>
      </c>
      <c r="M23" s="18">
        <f t="shared" si="2"/>
        <v>7</v>
      </c>
      <c r="N23" s="346">
        <f t="shared" si="3"/>
        <v>66</v>
      </c>
      <c r="O23" s="18">
        <v>12</v>
      </c>
      <c r="P23" s="18" t="str">
        <f t="shared" si="4"/>
        <v>-</v>
      </c>
      <c r="Q23" s="303" t="s">
        <v>417</v>
      </c>
      <c r="R23" s="176"/>
    </row>
    <row r="24" spans="1:18" ht="14.25" customHeight="1">
      <c r="A24" s="106">
        <f t="shared" si="5"/>
        <v>8</v>
      </c>
      <c r="B24" s="300" t="s">
        <v>315</v>
      </c>
      <c r="C24" s="301"/>
      <c r="D24" s="273">
        <v>2005</v>
      </c>
      <c r="E24" s="273">
        <v>1</v>
      </c>
      <c r="F24" s="273" t="s">
        <v>133</v>
      </c>
      <c r="G24" s="273"/>
      <c r="H24" s="323">
        <v>70.599999999999994</v>
      </c>
      <c r="I24" s="230">
        <v>28</v>
      </c>
      <c r="J24" s="230">
        <f t="shared" si="0"/>
        <v>8</v>
      </c>
      <c r="K24" s="230">
        <v>40</v>
      </c>
      <c r="L24" s="230">
        <f t="shared" si="1"/>
        <v>20</v>
      </c>
      <c r="M24" s="230">
        <f t="shared" si="2"/>
        <v>8</v>
      </c>
      <c r="N24" s="347">
        <f t="shared" si="3"/>
        <v>48</v>
      </c>
      <c r="O24" s="230">
        <v>11</v>
      </c>
      <c r="P24" s="230" t="str">
        <f t="shared" si="4"/>
        <v>-</v>
      </c>
      <c r="Q24" s="321" t="s">
        <v>320</v>
      </c>
      <c r="R24" s="176"/>
    </row>
    <row r="25" spans="1:18">
      <c r="A25" s="165" t="s">
        <v>16</v>
      </c>
      <c r="B25" s="166"/>
      <c r="C25" s="166" t="s">
        <v>465</v>
      </c>
      <c r="D25" s="166"/>
      <c r="E25" s="166" t="s">
        <v>193</v>
      </c>
      <c r="F25" s="166"/>
      <c r="G25" s="165" t="s">
        <v>94</v>
      </c>
      <c r="H25" s="166" t="s">
        <v>463</v>
      </c>
      <c r="I25" s="166"/>
      <c r="J25" s="166"/>
      <c r="K25" s="166"/>
      <c r="L25" s="166"/>
      <c r="M25" s="166"/>
      <c r="N25" s="166"/>
      <c r="O25" s="166"/>
    </row>
    <row r="26" spans="1:18" ht="10.9" customHeight="1">
      <c r="A26" s="165"/>
      <c r="B26" s="166"/>
      <c r="C26" s="166"/>
      <c r="D26" s="166"/>
      <c r="E26" s="166"/>
      <c r="F26" s="166"/>
      <c r="G26" s="165"/>
      <c r="H26" s="166"/>
      <c r="I26" s="166"/>
      <c r="J26" s="166"/>
      <c r="K26" s="166"/>
      <c r="L26" s="166"/>
      <c r="M26" s="166"/>
      <c r="N26" s="166"/>
      <c r="O26" s="166"/>
    </row>
    <row r="27" spans="1:18">
      <c r="A27" s="165" t="s">
        <v>17</v>
      </c>
      <c r="B27" s="166"/>
      <c r="C27" s="166" t="s">
        <v>462</v>
      </c>
      <c r="D27" s="166"/>
      <c r="E27" s="166"/>
      <c r="F27" s="166"/>
      <c r="G27" s="165" t="s">
        <v>95</v>
      </c>
      <c r="H27" s="166" t="s">
        <v>464</v>
      </c>
      <c r="I27" s="166"/>
      <c r="J27" s="166"/>
      <c r="K27" s="166"/>
      <c r="L27" s="166"/>
      <c r="M27" s="166"/>
      <c r="N27" s="166"/>
      <c r="O27" s="166"/>
    </row>
    <row r="28" spans="1:18" s="7" customFormat="1"/>
    <row r="29" spans="1:18" s="7" customFormat="1"/>
    <row r="33" spans="9:18">
      <c r="I33" s="472"/>
      <c r="J33" s="472"/>
      <c r="K33" s="472"/>
      <c r="L33" s="472"/>
      <c r="M33" s="472"/>
      <c r="N33" s="472"/>
      <c r="O33" s="472"/>
      <c r="P33" s="472"/>
      <c r="Q33" s="472"/>
      <c r="R33" s="472"/>
    </row>
    <row r="34" spans="9:18">
      <c r="I34" s="472"/>
      <c r="J34" s="472"/>
      <c r="K34" s="472"/>
      <c r="L34" s="472"/>
      <c r="M34" s="472"/>
      <c r="N34" s="472"/>
      <c r="O34" s="472"/>
      <c r="P34" s="472"/>
      <c r="Q34" s="472"/>
      <c r="R34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4">
    <sortCondition descending="1" ref="N17:N24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3:R33"/>
    <mergeCell ref="I34:R34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3"/>
  <sheetViews>
    <sheetView view="pageBreakPreview" zoomScale="80" zoomScaleNormal="70" zoomScaleSheetLayoutView="80" workbookViewId="0">
      <selection activeCell="A24" sqref="A24:XFD26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0.28515625" customWidth="1"/>
    <col min="7" max="7" width="24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246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227</v>
      </c>
      <c r="Q10" s="74">
        <v>170</v>
      </c>
      <c r="R10" s="74">
        <v>110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56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57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21" customHeight="1">
      <c r="A17" s="118">
        <v>1</v>
      </c>
      <c r="B17" s="300" t="s">
        <v>389</v>
      </c>
      <c r="C17" s="301"/>
      <c r="D17" s="273">
        <v>1992</v>
      </c>
      <c r="E17" s="273" t="s">
        <v>3</v>
      </c>
      <c r="F17" s="273" t="s">
        <v>415</v>
      </c>
      <c r="G17" s="273"/>
      <c r="H17" s="323">
        <v>77.400000000000006</v>
      </c>
      <c r="I17" s="18">
        <v>131</v>
      </c>
      <c r="J17" s="18">
        <f t="shared" ref="J17:J22" si="0">_xlfn.RANK.EQ(I17,I$17:I$22)</f>
        <v>1</v>
      </c>
      <c r="K17" s="18">
        <v>202</v>
      </c>
      <c r="L17" s="18">
        <f t="shared" ref="L17:L22" si="1">K17/2</f>
        <v>101</v>
      </c>
      <c r="M17" s="18">
        <f t="shared" ref="M17:M22" si="2">_xlfn.RANK.EQ(L17,L$17:L$22)</f>
        <v>1</v>
      </c>
      <c r="N17" s="346">
        <f t="shared" ref="N17:N22" si="3">L17+I17</f>
        <v>232</v>
      </c>
      <c r="O17" s="18">
        <v>20</v>
      </c>
      <c r="P17" s="18" t="str">
        <f t="shared" ref="P17:P22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303" t="s">
        <v>382</v>
      </c>
      <c r="R17" s="176"/>
    </row>
    <row r="18" spans="1:18" s="7" customFormat="1" ht="15" customHeight="1">
      <c r="A18" s="106">
        <f>A17+1</f>
        <v>2</v>
      </c>
      <c r="B18" s="300" t="s">
        <v>345</v>
      </c>
      <c r="C18" s="301"/>
      <c r="D18" s="273">
        <v>1991</v>
      </c>
      <c r="E18" s="273" t="s">
        <v>4</v>
      </c>
      <c r="F18" s="273" t="s">
        <v>135</v>
      </c>
      <c r="G18" s="273" t="s">
        <v>346</v>
      </c>
      <c r="H18" s="323">
        <v>76</v>
      </c>
      <c r="I18" s="18">
        <v>108</v>
      </c>
      <c r="J18" s="18">
        <f t="shared" si="0"/>
        <v>3</v>
      </c>
      <c r="K18" s="18">
        <v>184</v>
      </c>
      <c r="L18" s="18">
        <f t="shared" si="1"/>
        <v>92</v>
      </c>
      <c r="M18" s="18">
        <f t="shared" si="2"/>
        <v>2</v>
      </c>
      <c r="N18" s="346">
        <f t="shared" si="3"/>
        <v>200</v>
      </c>
      <c r="O18" s="18">
        <v>18</v>
      </c>
      <c r="P18" s="18" t="str">
        <f t="shared" si="4"/>
        <v>МС</v>
      </c>
      <c r="Q18" s="303" t="s">
        <v>259</v>
      </c>
      <c r="R18" s="176"/>
    </row>
    <row r="19" spans="1:18" ht="21.75" customHeight="1">
      <c r="A19" s="106">
        <f t="shared" ref="A19:A22" si="5">A18+1</f>
        <v>3</v>
      </c>
      <c r="B19" s="300" t="s">
        <v>436</v>
      </c>
      <c r="C19" s="301"/>
      <c r="D19" s="273">
        <v>2003</v>
      </c>
      <c r="E19" s="273" t="s">
        <v>4</v>
      </c>
      <c r="F19" s="273" t="s">
        <v>193</v>
      </c>
      <c r="G19" s="273" t="s">
        <v>430</v>
      </c>
      <c r="H19" s="323">
        <v>75.5</v>
      </c>
      <c r="I19" s="18">
        <v>92</v>
      </c>
      <c r="J19" s="18">
        <f t="shared" si="0"/>
        <v>5</v>
      </c>
      <c r="K19" s="18">
        <v>152</v>
      </c>
      <c r="L19" s="18">
        <f t="shared" si="1"/>
        <v>76</v>
      </c>
      <c r="M19" s="18">
        <f t="shared" si="2"/>
        <v>3</v>
      </c>
      <c r="N19" s="346">
        <f t="shared" si="3"/>
        <v>168</v>
      </c>
      <c r="O19" s="18">
        <v>16</v>
      </c>
      <c r="P19" s="18" t="str">
        <f t="shared" si="4"/>
        <v>КМС</v>
      </c>
      <c r="Q19" s="303" t="s">
        <v>195</v>
      </c>
      <c r="R19" s="176"/>
    </row>
    <row r="20" spans="1:18" ht="15" customHeight="1">
      <c r="A20" s="106">
        <f t="shared" si="5"/>
        <v>4</v>
      </c>
      <c r="B20" s="300" t="s">
        <v>190</v>
      </c>
      <c r="C20" s="301"/>
      <c r="D20" s="273">
        <v>2004</v>
      </c>
      <c r="E20" s="273" t="s">
        <v>4</v>
      </c>
      <c r="F20" s="273" t="s">
        <v>172</v>
      </c>
      <c r="G20" s="273" t="s">
        <v>276</v>
      </c>
      <c r="H20" s="323">
        <v>74.400000000000006</v>
      </c>
      <c r="I20" s="18">
        <v>110</v>
      </c>
      <c r="J20" s="18">
        <f t="shared" si="0"/>
        <v>2</v>
      </c>
      <c r="K20" s="178">
        <v>100</v>
      </c>
      <c r="L20" s="18">
        <f t="shared" si="1"/>
        <v>50</v>
      </c>
      <c r="M20" s="18">
        <f t="shared" si="2"/>
        <v>4</v>
      </c>
      <c r="N20" s="346">
        <f t="shared" si="3"/>
        <v>160</v>
      </c>
      <c r="O20" s="18">
        <v>15</v>
      </c>
      <c r="P20" s="18" t="str">
        <f t="shared" si="4"/>
        <v>КМС</v>
      </c>
      <c r="Q20" s="303" t="s">
        <v>256</v>
      </c>
      <c r="R20" s="176"/>
    </row>
    <row r="21" spans="1:18" ht="15" customHeight="1">
      <c r="A21" s="106">
        <f t="shared" si="5"/>
        <v>5</v>
      </c>
      <c r="B21" s="300" t="s">
        <v>372</v>
      </c>
      <c r="C21" s="301"/>
      <c r="D21" s="273">
        <v>1990</v>
      </c>
      <c r="E21" s="273" t="s">
        <v>4</v>
      </c>
      <c r="F21" s="273" t="s">
        <v>193</v>
      </c>
      <c r="G21" s="273" t="s">
        <v>379</v>
      </c>
      <c r="H21" s="323">
        <v>77.8</v>
      </c>
      <c r="I21" s="18">
        <v>98</v>
      </c>
      <c r="J21" s="18">
        <f t="shared" si="0"/>
        <v>4</v>
      </c>
      <c r="K21" s="18">
        <v>85</v>
      </c>
      <c r="L21" s="18">
        <f t="shared" si="1"/>
        <v>42.5</v>
      </c>
      <c r="M21" s="18">
        <f t="shared" si="2"/>
        <v>6</v>
      </c>
      <c r="N21" s="346">
        <f t="shared" si="3"/>
        <v>140.5</v>
      </c>
      <c r="O21" s="18">
        <v>14</v>
      </c>
      <c r="P21" s="184" t="str">
        <f t="shared" si="4"/>
        <v>КМС</v>
      </c>
      <c r="Q21" s="303" t="s">
        <v>196</v>
      </c>
      <c r="R21" s="176"/>
    </row>
    <row r="22" spans="1:18" ht="15" customHeight="1">
      <c r="A22" s="106">
        <f t="shared" si="5"/>
        <v>6</v>
      </c>
      <c r="B22" s="300" t="s">
        <v>392</v>
      </c>
      <c r="C22" s="301"/>
      <c r="D22" s="273">
        <v>2002</v>
      </c>
      <c r="E22" s="273">
        <v>1</v>
      </c>
      <c r="F22" s="273" t="s">
        <v>415</v>
      </c>
      <c r="G22" s="273"/>
      <c r="H22" s="323">
        <v>77.599999999999994</v>
      </c>
      <c r="I22" s="18">
        <v>28</v>
      </c>
      <c r="J22" s="18">
        <f t="shared" si="0"/>
        <v>6</v>
      </c>
      <c r="K22" s="178">
        <v>90</v>
      </c>
      <c r="L22" s="18">
        <f t="shared" si="1"/>
        <v>45</v>
      </c>
      <c r="M22" s="18">
        <f t="shared" si="2"/>
        <v>5</v>
      </c>
      <c r="N22" s="346">
        <f t="shared" si="3"/>
        <v>73</v>
      </c>
      <c r="O22" s="18">
        <v>13</v>
      </c>
      <c r="P22" s="18" t="str">
        <f t="shared" si="4"/>
        <v>-</v>
      </c>
      <c r="Q22" s="303" t="s">
        <v>384</v>
      </c>
      <c r="R22" s="176"/>
    </row>
    <row r="23" spans="1:18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</row>
    <row r="24" spans="1:18">
      <c r="A24" s="165" t="s">
        <v>16</v>
      </c>
      <c r="B24" s="166"/>
      <c r="C24" s="166" t="s">
        <v>465</v>
      </c>
      <c r="D24" s="166"/>
      <c r="E24" s="166" t="s">
        <v>193</v>
      </c>
      <c r="F24" s="166"/>
      <c r="G24" s="165" t="s">
        <v>94</v>
      </c>
      <c r="H24" s="166" t="s">
        <v>463</v>
      </c>
      <c r="I24" s="166"/>
      <c r="J24" s="166"/>
      <c r="K24" s="166"/>
      <c r="L24" s="166"/>
      <c r="M24" s="166"/>
      <c r="N24" s="166"/>
      <c r="O24" s="166"/>
    </row>
    <row r="25" spans="1:18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8">
      <c r="A26" s="165" t="s">
        <v>17</v>
      </c>
      <c r="B26" s="166"/>
      <c r="C26" s="166" t="s">
        <v>462</v>
      </c>
      <c r="D26" s="166"/>
      <c r="E26" s="166"/>
      <c r="F26" s="166"/>
      <c r="G26" s="165" t="s">
        <v>95</v>
      </c>
      <c r="H26" s="166" t="s">
        <v>464</v>
      </c>
      <c r="I26" s="166"/>
      <c r="J26" s="166"/>
      <c r="K26" s="166"/>
      <c r="L26" s="166"/>
      <c r="M26" s="166"/>
      <c r="N26" s="166"/>
      <c r="O26" s="166"/>
    </row>
    <row r="27" spans="1:18" s="7" customFormat="1"/>
    <row r="28" spans="1:18" s="7" customFormat="1"/>
    <row r="32" spans="1:18">
      <c r="I32" s="472"/>
      <c r="J32" s="472"/>
      <c r="K32" s="472"/>
      <c r="L32" s="472"/>
      <c r="M32" s="472"/>
      <c r="N32" s="472"/>
      <c r="O32" s="472"/>
      <c r="P32" s="472"/>
      <c r="Q32" s="472"/>
      <c r="R32" s="472"/>
    </row>
    <row r="33" spans="9:18">
      <c r="I33" s="472"/>
      <c r="J33" s="472"/>
      <c r="K33" s="472"/>
      <c r="L33" s="472"/>
      <c r="M33" s="472"/>
      <c r="N33" s="472"/>
      <c r="O33" s="472"/>
      <c r="P33" s="472"/>
      <c r="Q33" s="472"/>
      <c r="R33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2">
    <sortCondition descending="1" ref="N17:N22"/>
  </sortState>
  <mergeCells count="32">
    <mergeCell ref="Q15:R16"/>
    <mergeCell ref="I32:R32"/>
    <mergeCell ref="I33:R33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4"/>
  <sheetViews>
    <sheetView view="pageBreakPreview" zoomScale="90" zoomScaleNormal="70" zoomScaleSheetLayoutView="90" workbookViewId="0">
      <selection activeCell="A25" sqref="A25:XFD27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1.140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118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234</v>
      </c>
      <c r="Q10" s="74">
        <v>178</v>
      </c>
      <c r="R10" s="74">
        <v>117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29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15" customHeight="1">
      <c r="A17" s="278">
        <v>1</v>
      </c>
      <c r="B17" s="300" t="s">
        <v>188</v>
      </c>
      <c r="C17" s="301"/>
      <c r="D17" s="273">
        <v>1995</v>
      </c>
      <c r="E17" s="273" t="s">
        <v>3</v>
      </c>
      <c r="F17" s="273" t="s">
        <v>172</v>
      </c>
      <c r="G17" s="273" t="s">
        <v>276</v>
      </c>
      <c r="H17" s="323">
        <v>80.8</v>
      </c>
      <c r="I17" s="230">
        <v>101</v>
      </c>
      <c r="J17" s="230">
        <f t="shared" ref="J17:J22" si="0">_xlfn.RANK.EQ(I17,I$17:I$22)</f>
        <v>2</v>
      </c>
      <c r="K17" s="230">
        <v>191</v>
      </c>
      <c r="L17" s="230">
        <f t="shared" ref="L17:L22" si="1">K17/2</f>
        <v>95.5</v>
      </c>
      <c r="M17" s="230">
        <f t="shared" ref="M17:M22" si="2">_xlfn.RANK.EQ(L17,L$17:L$22)</f>
        <v>1</v>
      </c>
      <c r="N17" s="347">
        <f t="shared" ref="N17:N22" si="3">L17+I17</f>
        <v>196.5</v>
      </c>
      <c r="O17" s="230">
        <v>20</v>
      </c>
      <c r="P17" s="230" t="str">
        <f t="shared" ref="P17:P22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03" t="s">
        <v>256</v>
      </c>
      <c r="R17" s="231"/>
    </row>
    <row r="18" spans="1:18" s="7" customFormat="1" ht="15" customHeight="1">
      <c r="A18" s="280">
        <f>A17+1</f>
        <v>2</v>
      </c>
      <c r="B18" s="300" t="s">
        <v>390</v>
      </c>
      <c r="C18" s="301"/>
      <c r="D18" s="273">
        <v>1989</v>
      </c>
      <c r="E18" s="273" t="s">
        <v>4</v>
      </c>
      <c r="F18" s="273" t="s">
        <v>415</v>
      </c>
      <c r="G18" s="273"/>
      <c r="H18" s="323">
        <v>83.7</v>
      </c>
      <c r="I18" s="230">
        <v>102</v>
      </c>
      <c r="J18" s="230">
        <f t="shared" si="0"/>
        <v>1</v>
      </c>
      <c r="K18" s="230">
        <v>174</v>
      </c>
      <c r="L18" s="230">
        <f t="shared" si="1"/>
        <v>87</v>
      </c>
      <c r="M18" s="230">
        <f t="shared" si="2"/>
        <v>2</v>
      </c>
      <c r="N18" s="347">
        <f t="shared" si="3"/>
        <v>189</v>
      </c>
      <c r="O18" s="230">
        <v>18</v>
      </c>
      <c r="P18" s="230" t="str">
        <f t="shared" si="4"/>
        <v>МС</v>
      </c>
      <c r="Q18" s="303" t="s">
        <v>383</v>
      </c>
      <c r="R18" s="231"/>
    </row>
    <row r="19" spans="1:18" ht="15" customHeight="1">
      <c r="A19" s="280">
        <f t="shared" ref="A19:A22" si="5">A18+1</f>
        <v>3</v>
      </c>
      <c r="B19" s="300" t="s">
        <v>197</v>
      </c>
      <c r="C19" s="301"/>
      <c r="D19" s="273">
        <v>1988</v>
      </c>
      <c r="E19" s="273" t="s">
        <v>5</v>
      </c>
      <c r="F19" s="273" t="s">
        <v>193</v>
      </c>
      <c r="G19" s="273"/>
      <c r="H19" s="323">
        <v>80.099999999999994</v>
      </c>
      <c r="I19" s="230">
        <v>87</v>
      </c>
      <c r="J19" s="230">
        <f t="shared" si="0"/>
        <v>3</v>
      </c>
      <c r="K19" s="230">
        <v>93</v>
      </c>
      <c r="L19" s="230">
        <f t="shared" si="1"/>
        <v>46.5</v>
      </c>
      <c r="M19" s="230">
        <f t="shared" si="2"/>
        <v>4</v>
      </c>
      <c r="N19" s="347">
        <f t="shared" si="3"/>
        <v>133.5</v>
      </c>
      <c r="O19" s="230">
        <v>16</v>
      </c>
      <c r="P19" s="230" t="str">
        <f t="shared" si="4"/>
        <v>КМС</v>
      </c>
      <c r="Q19" s="303" t="s">
        <v>196</v>
      </c>
      <c r="R19" s="231"/>
    </row>
    <row r="20" spans="1:18" ht="24.75" customHeight="1">
      <c r="A20" s="280">
        <f t="shared" si="5"/>
        <v>4</v>
      </c>
      <c r="B20" s="300" t="s">
        <v>308</v>
      </c>
      <c r="C20" s="301"/>
      <c r="D20" s="273">
        <v>2004</v>
      </c>
      <c r="E20" s="273" t="s">
        <v>5</v>
      </c>
      <c r="F20" s="273" t="s">
        <v>133</v>
      </c>
      <c r="G20" s="273" t="s">
        <v>316</v>
      </c>
      <c r="H20" s="323">
        <v>83.1</v>
      </c>
      <c r="I20" s="230">
        <v>84</v>
      </c>
      <c r="J20" s="230">
        <f t="shared" si="0"/>
        <v>4</v>
      </c>
      <c r="K20" s="230">
        <v>37</v>
      </c>
      <c r="L20" s="230">
        <f t="shared" si="1"/>
        <v>18.5</v>
      </c>
      <c r="M20" s="230">
        <f t="shared" si="2"/>
        <v>6</v>
      </c>
      <c r="N20" s="347">
        <f t="shared" si="3"/>
        <v>102.5</v>
      </c>
      <c r="O20" s="230">
        <v>15</v>
      </c>
      <c r="P20" s="230" t="str">
        <f t="shared" si="4"/>
        <v>-</v>
      </c>
      <c r="Q20" s="303" t="s">
        <v>255</v>
      </c>
      <c r="R20" s="231"/>
    </row>
    <row r="21" spans="1:18" ht="15" customHeight="1">
      <c r="A21" s="280">
        <f t="shared" si="5"/>
        <v>5</v>
      </c>
      <c r="B21" s="300" t="s">
        <v>365</v>
      </c>
      <c r="C21" s="301"/>
      <c r="D21" s="273">
        <v>1981</v>
      </c>
      <c r="E21" s="273">
        <v>1</v>
      </c>
      <c r="F21" s="273" t="s">
        <v>217</v>
      </c>
      <c r="G21" s="273"/>
      <c r="H21" s="323">
        <v>84.3</v>
      </c>
      <c r="I21" s="230">
        <v>34</v>
      </c>
      <c r="J21" s="230">
        <f t="shared" si="0"/>
        <v>5</v>
      </c>
      <c r="K21" s="230">
        <v>95</v>
      </c>
      <c r="L21" s="230">
        <f t="shared" si="1"/>
        <v>47.5</v>
      </c>
      <c r="M21" s="230">
        <f t="shared" si="2"/>
        <v>3</v>
      </c>
      <c r="N21" s="347">
        <f t="shared" si="3"/>
        <v>81.5</v>
      </c>
      <c r="O21" s="230">
        <v>14</v>
      </c>
      <c r="P21" s="289" t="str">
        <f t="shared" si="4"/>
        <v>-</v>
      </c>
      <c r="Q21" s="303" t="s">
        <v>366</v>
      </c>
      <c r="R21" s="231"/>
    </row>
    <row r="22" spans="1:18" ht="21" customHeight="1">
      <c r="A22" s="280">
        <f t="shared" si="5"/>
        <v>6</v>
      </c>
      <c r="B22" s="300" t="s">
        <v>314</v>
      </c>
      <c r="C22" s="301"/>
      <c r="D22" s="273">
        <v>1998</v>
      </c>
      <c r="E22" s="273">
        <v>2</v>
      </c>
      <c r="F22" s="273" t="s">
        <v>133</v>
      </c>
      <c r="G22" s="273"/>
      <c r="H22" s="323">
        <v>80.900000000000006</v>
      </c>
      <c r="I22" s="230">
        <v>22</v>
      </c>
      <c r="J22" s="230">
        <f t="shared" si="0"/>
        <v>6</v>
      </c>
      <c r="K22" s="230">
        <v>62</v>
      </c>
      <c r="L22" s="230">
        <f t="shared" si="1"/>
        <v>31</v>
      </c>
      <c r="M22" s="230">
        <f t="shared" si="2"/>
        <v>5</v>
      </c>
      <c r="N22" s="347">
        <f t="shared" si="3"/>
        <v>53</v>
      </c>
      <c r="O22" s="230">
        <v>13</v>
      </c>
      <c r="P22" s="230" t="str">
        <f t="shared" si="4"/>
        <v>-</v>
      </c>
      <c r="Q22" s="303" t="s">
        <v>165</v>
      </c>
      <c r="R22" s="231"/>
    </row>
    <row r="23" spans="1:18" s="7" customFormat="1" ht="18" customHeight="1">
      <c r="A23" s="232"/>
      <c r="B23" s="233"/>
      <c r="C23" s="234"/>
      <c r="D23" s="235"/>
      <c r="E23" s="235"/>
      <c r="F23" s="235"/>
      <c r="G23" s="235"/>
      <c r="H23" s="236"/>
      <c r="I23" s="235"/>
      <c r="J23" s="235"/>
      <c r="K23" s="235"/>
      <c r="L23" s="235"/>
      <c r="M23" s="235"/>
      <c r="N23" s="235"/>
      <c r="O23" s="235"/>
      <c r="P23" s="235"/>
      <c r="Q23" s="237"/>
      <c r="R23" s="234"/>
    </row>
    <row r="24" spans="1:18">
      <c r="A24" s="166"/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</row>
    <row r="25" spans="1:18">
      <c r="A25" s="165" t="s">
        <v>16</v>
      </c>
      <c r="B25" s="166"/>
      <c r="C25" s="166" t="s">
        <v>465</v>
      </c>
      <c r="D25" s="166"/>
      <c r="E25" s="166" t="s">
        <v>193</v>
      </c>
      <c r="F25" s="166"/>
      <c r="G25" s="165" t="s">
        <v>94</v>
      </c>
      <c r="H25" s="166" t="s">
        <v>463</v>
      </c>
      <c r="I25" s="166"/>
      <c r="J25" s="166"/>
      <c r="K25" s="166"/>
      <c r="L25" s="166"/>
      <c r="M25" s="166"/>
      <c r="N25" s="166"/>
      <c r="O25" s="166"/>
    </row>
    <row r="26" spans="1:18" ht="10.9" customHeight="1">
      <c r="A26" s="165"/>
      <c r="B26" s="166"/>
      <c r="C26" s="166"/>
      <c r="D26" s="166"/>
      <c r="E26" s="166"/>
      <c r="F26" s="166"/>
      <c r="G26" s="165"/>
      <c r="H26" s="166"/>
      <c r="I26" s="166"/>
      <c r="J26" s="166"/>
      <c r="K26" s="166"/>
      <c r="L26" s="166"/>
      <c r="M26" s="166"/>
      <c r="N26" s="166"/>
      <c r="O26" s="166"/>
    </row>
    <row r="27" spans="1:18">
      <c r="A27" s="165" t="s">
        <v>17</v>
      </c>
      <c r="B27" s="166"/>
      <c r="C27" s="166" t="s">
        <v>462</v>
      </c>
      <c r="D27" s="166"/>
      <c r="E27" s="166"/>
      <c r="F27" s="166"/>
      <c r="G27" s="165" t="s">
        <v>95</v>
      </c>
      <c r="H27" s="166" t="s">
        <v>464</v>
      </c>
      <c r="I27" s="166"/>
      <c r="J27" s="166"/>
      <c r="K27" s="166"/>
      <c r="L27" s="166"/>
      <c r="M27" s="166"/>
      <c r="N27" s="166"/>
      <c r="O27" s="166"/>
    </row>
    <row r="28" spans="1:18" s="7" customFormat="1">
      <c r="A28" s="166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</row>
    <row r="29" spans="1:18" s="7" customFormat="1"/>
    <row r="33" spans="9:18">
      <c r="I33" s="472"/>
      <c r="J33" s="472"/>
      <c r="K33" s="472"/>
      <c r="L33" s="472"/>
      <c r="M33" s="472"/>
      <c r="N33" s="472"/>
      <c r="O33" s="472"/>
      <c r="P33" s="472"/>
      <c r="Q33" s="472"/>
      <c r="R33" s="472"/>
    </row>
    <row r="34" spans="9:18">
      <c r="I34" s="472"/>
      <c r="J34" s="472"/>
      <c r="K34" s="472"/>
      <c r="L34" s="472"/>
      <c r="M34" s="472"/>
      <c r="N34" s="472"/>
      <c r="O34" s="472"/>
      <c r="P34" s="472"/>
      <c r="Q34" s="472"/>
      <c r="R34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2">
    <sortCondition descending="1" ref="N17:N22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3:R33"/>
    <mergeCell ref="I34:R34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5"/>
  <sheetViews>
    <sheetView view="pageBreakPreview" topLeftCell="A3" zoomScale="90" zoomScaleNormal="70" zoomScaleSheetLayoutView="90" workbookViewId="0">
      <selection activeCell="A26" sqref="A26:XFD28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1.140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247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240</v>
      </c>
      <c r="Q10" s="74">
        <v>183</v>
      </c>
      <c r="R10" s="74">
        <v>120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73" t="s">
        <v>6</v>
      </c>
      <c r="B15" s="424" t="s">
        <v>61</v>
      </c>
      <c r="C15" s="424"/>
      <c r="D15" s="427" t="s">
        <v>7</v>
      </c>
      <c r="E15" s="427" t="s">
        <v>8</v>
      </c>
      <c r="F15" s="427" t="s">
        <v>9</v>
      </c>
      <c r="G15" s="427" t="s">
        <v>10</v>
      </c>
      <c r="H15" s="427" t="s">
        <v>11</v>
      </c>
      <c r="I15" s="427" t="s">
        <v>12</v>
      </c>
      <c r="J15" s="427" t="s">
        <v>6</v>
      </c>
      <c r="K15" s="432" t="s">
        <v>19</v>
      </c>
      <c r="L15" s="432"/>
      <c r="M15" s="427" t="s">
        <v>6</v>
      </c>
      <c r="N15" s="427" t="s">
        <v>22</v>
      </c>
      <c r="O15" s="427" t="s">
        <v>13</v>
      </c>
      <c r="P15" s="427" t="s">
        <v>14</v>
      </c>
      <c r="Q15" s="427" t="s">
        <v>15</v>
      </c>
      <c r="R15" s="430"/>
    </row>
    <row r="16" spans="1:18" s="7" customFormat="1">
      <c r="A16" s="474"/>
      <c r="B16" s="470"/>
      <c r="C16" s="470"/>
      <c r="D16" s="429"/>
      <c r="E16" s="429"/>
      <c r="F16" s="429"/>
      <c r="G16" s="429"/>
      <c r="H16" s="429"/>
      <c r="I16" s="429"/>
      <c r="J16" s="429"/>
      <c r="K16" s="183" t="s">
        <v>21</v>
      </c>
      <c r="L16" s="183" t="s">
        <v>23</v>
      </c>
      <c r="M16" s="429"/>
      <c r="N16" s="429"/>
      <c r="O16" s="429"/>
      <c r="P16" s="429"/>
      <c r="Q16" s="429"/>
      <c r="R16" s="471"/>
    </row>
    <row r="17" spans="1:18" s="9" customFormat="1" ht="15" customHeight="1">
      <c r="A17" s="278">
        <v>1</v>
      </c>
      <c r="B17" s="300" t="s">
        <v>199</v>
      </c>
      <c r="C17" s="301"/>
      <c r="D17" s="273">
        <v>1978</v>
      </c>
      <c r="E17" s="273" t="s">
        <v>154</v>
      </c>
      <c r="F17" s="273" t="s">
        <v>193</v>
      </c>
      <c r="G17" s="273" t="s">
        <v>430</v>
      </c>
      <c r="H17" s="323">
        <v>94.1</v>
      </c>
      <c r="I17" s="230">
        <v>169</v>
      </c>
      <c r="J17" s="230">
        <f t="shared" ref="J17:J23" si="0">_xlfn.RANK.EQ(I17,I$17:I$23)</f>
        <v>1</v>
      </c>
      <c r="K17" s="230">
        <v>201</v>
      </c>
      <c r="L17" s="230">
        <f t="shared" ref="L17:L23" si="1">K17/2</f>
        <v>100.5</v>
      </c>
      <c r="M17" s="230">
        <f t="shared" ref="M17:M23" si="2">_xlfn.RANK.EQ(L17,L$17:L$23)</f>
        <v>3</v>
      </c>
      <c r="N17" s="347">
        <f t="shared" ref="N17:N23" si="3">L17+I17</f>
        <v>269.5</v>
      </c>
      <c r="O17" s="230">
        <v>20</v>
      </c>
      <c r="P17" s="230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303" t="s">
        <v>196</v>
      </c>
      <c r="R17" s="231"/>
    </row>
    <row r="18" spans="1:18" s="7" customFormat="1" ht="15" customHeight="1">
      <c r="A18" s="280">
        <f>A17+1</f>
        <v>2</v>
      </c>
      <c r="B18" s="300" t="s">
        <v>411</v>
      </c>
      <c r="C18" s="301"/>
      <c r="D18" s="273">
        <v>1992</v>
      </c>
      <c r="E18" s="273" t="s">
        <v>3</v>
      </c>
      <c r="F18" s="273" t="s">
        <v>415</v>
      </c>
      <c r="G18" s="273"/>
      <c r="H18" s="323">
        <v>94.4</v>
      </c>
      <c r="I18" s="230">
        <v>153</v>
      </c>
      <c r="J18" s="230">
        <f t="shared" si="0"/>
        <v>2</v>
      </c>
      <c r="K18" s="230">
        <v>202</v>
      </c>
      <c r="L18" s="230">
        <f t="shared" si="1"/>
        <v>101</v>
      </c>
      <c r="M18" s="230">
        <f t="shared" si="2"/>
        <v>2</v>
      </c>
      <c r="N18" s="347">
        <f t="shared" si="3"/>
        <v>254</v>
      </c>
      <c r="O18" s="230">
        <v>18</v>
      </c>
      <c r="P18" s="230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МСМК</v>
      </c>
      <c r="Q18" s="303" t="s">
        <v>421</v>
      </c>
      <c r="R18" s="231"/>
    </row>
    <row r="19" spans="1:18" ht="15" customHeight="1">
      <c r="A19" s="280">
        <f t="shared" ref="A19:A23" si="4">A18+1</f>
        <v>3</v>
      </c>
      <c r="B19" s="300" t="s">
        <v>401</v>
      </c>
      <c r="C19" s="301"/>
      <c r="D19" s="273">
        <v>1997</v>
      </c>
      <c r="E19" s="273" t="s">
        <v>4</v>
      </c>
      <c r="F19" s="273" t="s">
        <v>415</v>
      </c>
      <c r="G19" s="273"/>
      <c r="H19" s="323">
        <v>93.8</v>
      </c>
      <c r="I19" s="230">
        <v>116</v>
      </c>
      <c r="J19" s="230">
        <f t="shared" si="0"/>
        <v>3</v>
      </c>
      <c r="K19" s="230">
        <v>214</v>
      </c>
      <c r="L19" s="230">
        <f t="shared" si="1"/>
        <v>107</v>
      </c>
      <c r="M19" s="230">
        <f t="shared" si="2"/>
        <v>1</v>
      </c>
      <c r="N19" s="347">
        <f t="shared" si="3"/>
        <v>223</v>
      </c>
      <c r="O19" s="230">
        <v>16</v>
      </c>
      <c r="P19" s="230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МС</v>
      </c>
      <c r="Q19" s="303" t="s">
        <v>419</v>
      </c>
      <c r="R19" s="231"/>
    </row>
    <row r="20" spans="1:18" ht="24.75" customHeight="1">
      <c r="A20" s="280">
        <f t="shared" si="4"/>
        <v>4</v>
      </c>
      <c r="B20" s="300" t="s">
        <v>304</v>
      </c>
      <c r="C20" s="301"/>
      <c r="D20" s="273">
        <v>1993</v>
      </c>
      <c r="E20" s="273" t="s">
        <v>4</v>
      </c>
      <c r="F20" s="273" t="s">
        <v>155</v>
      </c>
      <c r="G20" s="273"/>
      <c r="H20" s="323">
        <v>93.8</v>
      </c>
      <c r="I20" s="230">
        <v>91</v>
      </c>
      <c r="J20" s="230">
        <f t="shared" si="0"/>
        <v>5</v>
      </c>
      <c r="K20" s="230">
        <v>133</v>
      </c>
      <c r="L20" s="230">
        <f t="shared" si="1"/>
        <v>66.5</v>
      </c>
      <c r="M20" s="230">
        <f t="shared" si="2"/>
        <v>4</v>
      </c>
      <c r="N20" s="347">
        <f t="shared" si="3"/>
        <v>157.5</v>
      </c>
      <c r="O20" s="230">
        <v>15</v>
      </c>
      <c r="P20" s="230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КМС</v>
      </c>
      <c r="Q20" s="303" t="s">
        <v>306</v>
      </c>
      <c r="R20" s="231"/>
    </row>
    <row r="21" spans="1:18" ht="15" customHeight="1">
      <c r="A21" s="280">
        <f t="shared" si="4"/>
        <v>5</v>
      </c>
      <c r="B21" s="300" t="s">
        <v>169</v>
      </c>
      <c r="C21" s="301"/>
      <c r="D21" s="273">
        <v>2002</v>
      </c>
      <c r="E21" s="273" t="s">
        <v>5</v>
      </c>
      <c r="F21" s="273" t="s">
        <v>133</v>
      </c>
      <c r="G21" s="273" t="s">
        <v>316</v>
      </c>
      <c r="H21" s="323">
        <v>93</v>
      </c>
      <c r="I21" s="230">
        <v>92</v>
      </c>
      <c r="J21" s="230">
        <f t="shared" si="0"/>
        <v>4</v>
      </c>
      <c r="K21" s="230">
        <v>92</v>
      </c>
      <c r="L21" s="230">
        <f t="shared" si="1"/>
        <v>46</v>
      </c>
      <c r="M21" s="230">
        <f t="shared" si="2"/>
        <v>5</v>
      </c>
      <c r="N21" s="347">
        <f t="shared" si="3"/>
        <v>138</v>
      </c>
      <c r="O21" s="230">
        <v>14</v>
      </c>
      <c r="P21" s="289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КМС</v>
      </c>
      <c r="Q21" s="303" t="s">
        <v>255</v>
      </c>
      <c r="R21" s="231"/>
    </row>
    <row r="22" spans="1:18" ht="21" customHeight="1">
      <c r="A22" s="280">
        <f t="shared" si="4"/>
        <v>6</v>
      </c>
      <c r="B22" s="300" t="s">
        <v>189</v>
      </c>
      <c r="C22" s="301"/>
      <c r="D22" s="273">
        <v>2001</v>
      </c>
      <c r="E22" s="273" t="s">
        <v>5</v>
      </c>
      <c r="F22" s="273" t="s">
        <v>172</v>
      </c>
      <c r="G22" s="273" t="s">
        <v>276</v>
      </c>
      <c r="H22" s="323">
        <v>90.8</v>
      </c>
      <c r="I22" s="230">
        <v>79</v>
      </c>
      <c r="J22" s="230">
        <f t="shared" si="0"/>
        <v>6</v>
      </c>
      <c r="K22" s="287">
        <v>80</v>
      </c>
      <c r="L22" s="230">
        <f t="shared" si="1"/>
        <v>40</v>
      </c>
      <c r="M22" s="230">
        <f t="shared" si="2"/>
        <v>6</v>
      </c>
      <c r="N22" s="347">
        <f t="shared" si="3"/>
        <v>119</v>
      </c>
      <c r="O22" s="230">
        <v>13</v>
      </c>
      <c r="P22" s="230" t="s">
        <v>141</v>
      </c>
      <c r="Q22" s="303" t="s">
        <v>282</v>
      </c>
      <c r="R22" s="231"/>
    </row>
    <row r="23" spans="1:18" ht="15" customHeight="1">
      <c r="A23" s="280">
        <f t="shared" si="4"/>
        <v>7</v>
      </c>
      <c r="B23" s="300" t="s">
        <v>303</v>
      </c>
      <c r="C23" s="301"/>
      <c r="D23" s="273">
        <v>1980</v>
      </c>
      <c r="E23" s="273">
        <v>1</v>
      </c>
      <c r="F23" s="273" t="s">
        <v>155</v>
      </c>
      <c r="G23" s="273"/>
      <c r="H23" s="323">
        <v>93.6</v>
      </c>
      <c r="I23" s="230">
        <v>40</v>
      </c>
      <c r="J23" s="230">
        <f t="shared" si="0"/>
        <v>7</v>
      </c>
      <c r="K23" s="230">
        <v>60</v>
      </c>
      <c r="L23" s="230">
        <f t="shared" si="1"/>
        <v>30</v>
      </c>
      <c r="M23" s="230">
        <f t="shared" si="2"/>
        <v>7</v>
      </c>
      <c r="N23" s="347">
        <f t="shared" si="3"/>
        <v>70</v>
      </c>
      <c r="O23" s="230">
        <v>12</v>
      </c>
      <c r="P23" s="230" t="str">
        <f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303" t="s">
        <v>305</v>
      </c>
      <c r="R23" s="231"/>
    </row>
    <row r="24" spans="1:18" s="7" customFormat="1" ht="18" customHeight="1">
      <c r="A24" s="232"/>
      <c r="B24" s="233"/>
      <c r="C24" s="234"/>
      <c r="D24" s="235"/>
      <c r="E24" s="235"/>
      <c r="F24" s="235"/>
      <c r="G24" s="235"/>
      <c r="H24" s="236"/>
      <c r="I24" s="235"/>
      <c r="J24" s="235"/>
      <c r="K24" s="235"/>
      <c r="L24" s="235"/>
      <c r="M24" s="235"/>
      <c r="N24" s="235"/>
      <c r="O24" s="235"/>
      <c r="P24" s="235"/>
      <c r="Q24" s="237"/>
      <c r="R24" s="234"/>
    </row>
    <row r="25" spans="1:18">
      <c r="A25" s="166"/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</row>
    <row r="26" spans="1:18">
      <c r="A26" s="165" t="s">
        <v>16</v>
      </c>
      <c r="B26" s="166"/>
      <c r="C26" s="166" t="s">
        <v>465</v>
      </c>
      <c r="D26" s="166"/>
      <c r="E26" s="166" t="s">
        <v>193</v>
      </c>
      <c r="F26" s="166"/>
      <c r="G26" s="165" t="s">
        <v>94</v>
      </c>
      <c r="H26" s="166" t="s">
        <v>463</v>
      </c>
      <c r="I26" s="166"/>
      <c r="J26" s="166"/>
      <c r="K26" s="166"/>
      <c r="L26" s="166"/>
      <c r="M26" s="166"/>
      <c r="N26" s="166"/>
      <c r="O26" s="166"/>
    </row>
    <row r="27" spans="1:18" ht="10.9" customHeight="1">
      <c r="A27" s="165"/>
      <c r="B27" s="166"/>
      <c r="C27" s="166"/>
      <c r="D27" s="166"/>
      <c r="E27" s="166"/>
      <c r="F27" s="166"/>
      <c r="G27" s="165"/>
      <c r="H27" s="166"/>
      <c r="I27" s="166"/>
      <c r="J27" s="166"/>
      <c r="K27" s="166"/>
      <c r="L27" s="166"/>
      <c r="M27" s="166"/>
      <c r="N27" s="166"/>
      <c r="O27" s="166"/>
    </row>
    <row r="28" spans="1:18">
      <c r="A28" s="165" t="s">
        <v>17</v>
      </c>
      <c r="B28" s="166"/>
      <c r="C28" s="166" t="s">
        <v>462</v>
      </c>
      <c r="D28" s="166"/>
      <c r="E28" s="166"/>
      <c r="F28" s="166"/>
      <c r="G28" s="165" t="s">
        <v>95</v>
      </c>
      <c r="H28" s="166" t="s">
        <v>464</v>
      </c>
      <c r="I28" s="166"/>
      <c r="J28" s="166"/>
      <c r="K28" s="166"/>
      <c r="L28" s="166"/>
      <c r="M28" s="166"/>
      <c r="N28" s="166"/>
      <c r="O28" s="166"/>
    </row>
    <row r="29" spans="1:18" s="7" customFormat="1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</row>
    <row r="30" spans="1:18" s="7" customFormat="1"/>
    <row r="34" spans="9:18">
      <c r="I34" s="472"/>
      <c r="J34" s="472"/>
      <c r="K34" s="472"/>
      <c r="L34" s="472"/>
      <c r="M34" s="472"/>
      <c r="N34" s="472"/>
      <c r="O34" s="472"/>
      <c r="P34" s="472"/>
      <c r="Q34" s="472"/>
      <c r="R34" s="472"/>
    </row>
    <row r="35" spans="9:18">
      <c r="I35" s="472"/>
      <c r="J35" s="472"/>
      <c r="K35" s="472"/>
      <c r="L35" s="472"/>
      <c r="M35" s="472"/>
      <c r="N35" s="472"/>
      <c r="O35" s="472"/>
      <c r="P35" s="472"/>
      <c r="Q35" s="472"/>
      <c r="R35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3">
    <sortCondition descending="1" ref="N17:N23"/>
  </sortState>
  <mergeCells count="32">
    <mergeCell ref="Q15:R16"/>
    <mergeCell ref="I34:R34"/>
    <mergeCell ref="I35:R35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R33"/>
  <sheetViews>
    <sheetView view="pageBreakPreview" zoomScale="90" zoomScaleNormal="70" zoomScaleSheetLayoutView="90" workbookViewId="0">
      <selection activeCell="N25" sqref="N25"/>
    </sheetView>
  </sheetViews>
  <sheetFormatPr defaultColWidth="9.140625" defaultRowHeight="12.75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0.28515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>
      <c r="A1" s="403" t="s">
        <v>113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9" customHeight="1"/>
    <row r="6" spans="1:18" ht="15.75">
      <c r="A6" s="369" t="s">
        <v>234</v>
      </c>
      <c r="B6" s="369"/>
      <c r="C6" s="369"/>
      <c r="D6" s="370" t="s">
        <v>1</v>
      </c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69" t="s">
        <v>100</v>
      </c>
      <c r="Q6" s="369"/>
      <c r="R6" s="369"/>
    </row>
    <row r="7" spans="1:18" ht="15.75">
      <c r="A7" s="395" t="s">
        <v>144</v>
      </c>
      <c r="B7" s="395"/>
      <c r="C7" s="377"/>
      <c r="D7" s="475" t="s">
        <v>146</v>
      </c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395" t="s">
        <v>20</v>
      </c>
      <c r="Q7" s="395"/>
      <c r="R7" s="395"/>
    </row>
    <row r="8" spans="1:18" ht="15">
      <c r="A8" s="476" t="s">
        <v>25</v>
      </c>
      <c r="B8" s="477"/>
      <c r="C8" s="478"/>
      <c r="D8" s="398" t="s">
        <v>248</v>
      </c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  <c r="P8" s="397" t="s">
        <v>2</v>
      </c>
      <c r="Q8" s="397"/>
      <c r="R8" s="397"/>
    </row>
    <row r="9" spans="1:18" ht="15.75">
      <c r="A9" s="74" t="s">
        <v>12</v>
      </c>
      <c r="B9" s="74" t="s">
        <v>19</v>
      </c>
      <c r="C9" s="74" t="s">
        <v>21</v>
      </c>
      <c r="D9" s="401" t="s">
        <v>152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402"/>
      <c r="P9" s="69" t="s">
        <v>3</v>
      </c>
      <c r="Q9" s="69" t="s">
        <v>4</v>
      </c>
      <c r="R9" s="69" t="s">
        <v>5</v>
      </c>
    </row>
    <row r="10" spans="1:18" ht="15" customHeight="1">
      <c r="A10" s="76"/>
      <c r="B10" s="76"/>
      <c r="C10" s="76"/>
      <c r="D10" s="383" t="s">
        <v>242</v>
      </c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74">
        <v>246</v>
      </c>
      <c r="Q10" s="74">
        <v>190</v>
      </c>
      <c r="R10" s="74">
        <v>126</v>
      </c>
    </row>
    <row r="11" spans="1:18">
      <c r="A11" s="11"/>
      <c r="B11" s="11"/>
      <c r="C11" s="11"/>
      <c r="P11" s="11"/>
      <c r="Q11" s="11"/>
      <c r="R11" s="11"/>
    </row>
    <row r="12" spans="1:18">
      <c r="A12" s="180" t="s">
        <v>37</v>
      </c>
      <c r="B12" s="161"/>
      <c r="C12" s="161"/>
      <c r="D12" s="167">
        <v>164</v>
      </c>
      <c r="E12" s="171"/>
      <c r="F12" s="171"/>
      <c r="G12" s="171"/>
      <c r="H12" s="171"/>
      <c r="I12" s="171"/>
      <c r="J12" s="171"/>
      <c r="K12" s="166"/>
      <c r="L12" s="171"/>
      <c r="M12" s="171"/>
      <c r="N12" s="171"/>
      <c r="O12" s="171"/>
      <c r="P12" s="172"/>
      <c r="Q12" s="172"/>
      <c r="R12" s="172"/>
    </row>
    <row r="13" spans="1:18">
      <c r="A13" s="181" t="s">
        <v>38</v>
      </c>
      <c r="B13" s="182"/>
      <c r="C13" s="173"/>
      <c r="D13" s="167">
        <v>12</v>
      </c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2"/>
      <c r="Q13" s="172"/>
      <c r="R13" s="172"/>
    </row>
    <row r="14" spans="1:18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</row>
    <row r="15" spans="1:18" s="7" customFormat="1" ht="11.25" customHeight="1">
      <c r="A15" s="481" t="s">
        <v>6</v>
      </c>
      <c r="B15" s="464" t="s">
        <v>61</v>
      </c>
      <c r="C15" s="464"/>
      <c r="D15" s="456" t="s">
        <v>7</v>
      </c>
      <c r="E15" s="456" t="s">
        <v>8</v>
      </c>
      <c r="F15" s="456" t="s">
        <v>9</v>
      </c>
      <c r="G15" s="456" t="s">
        <v>10</v>
      </c>
      <c r="H15" s="456" t="s">
        <v>11</v>
      </c>
      <c r="I15" s="456" t="s">
        <v>12</v>
      </c>
      <c r="J15" s="456" t="s">
        <v>6</v>
      </c>
      <c r="K15" s="460" t="s">
        <v>19</v>
      </c>
      <c r="L15" s="460"/>
      <c r="M15" s="456" t="s">
        <v>6</v>
      </c>
      <c r="N15" s="456" t="s">
        <v>22</v>
      </c>
      <c r="O15" s="456" t="s">
        <v>13</v>
      </c>
      <c r="P15" s="456" t="s">
        <v>14</v>
      </c>
      <c r="Q15" s="456" t="s">
        <v>15</v>
      </c>
      <c r="R15" s="458"/>
    </row>
    <row r="16" spans="1:18" s="7" customFormat="1">
      <c r="A16" s="482"/>
      <c r="B16" s="465"/>
      <c r="C16" s="465"/>
      <c r="D16" s="479"/>
      <c r="E16" s="479"/>
      <c r="F16" s="479"/>
      <c r="G16" s="479"/>
      <c r="H16" s="479"/>
      <c r="I16" s="479"/>
      <c r="J16" s="479"/>
      <c r="K16" s="284" t="s">
        <v>21</v>
      </c>
      <c r="L16" s="284" t="s">
        <v>23</v>
      </c>
      <c r="M16" s="479"/>
      <c r="N16" s="479"/>
      <c r="O16" s="479"/>
      <c r="P16" s="479"/>
      <c r="Q16" s="479"/>
      <c r="R16" s="480"/>
    </row>
    <row r="17" spans="1:18" s="9" customFormat="1" ht="15" customHeight="1">
      <c r="A17" s="285">
        <v>1</v>
      </c>
      <c r="B17" s="300" t="s">
        <v>174</v>
      </c>
      <c r="C17" s="301"/>
      <c r="D17" s="273">
        <v>2000</v>
      </c>
      <c r="E17" s="273" t="s">
        <v>4</v>
      </c>
      <c r="F17" s="273" t="s">
        <v>172</v>
      </c>
      <c r="G17" s="273" t="s">
        <v>175</v>
      </c>
      <c r="H17" s="323">
        <v>109</v>
      </c>
      <c r="I17" s="230">
        <v>153</v>
      </c>
      <c r="J17" s="230">
        <f>_xlfn.RANK.EQ(I17,I$17:I$22)</f>
        <v>1</v>
      </c>
      <c r="K17" s="230">
        <v>175</v>
      </c>
      <c r="L17" s="230">
        <f t="shared" ref="L17:L22" si="0">K17/2</f>
        <v>87.5</v>
      </c>
      <c r="M17" s="230">
        <f>_xlfn.RANK.EQ(L17,L$17:L$22)</f>
        <v>2</v>
      </c>
      <c r="N17" s="347">
        <f t="shared" ref="N17:N22" si="1">L17+I17</f>
        <v>240.5</v>
      </c>
      <c r="O17" s="230">
        <v>20</v>
      </c>
      <c r="P17" s="230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03" t="s">
        <v>279</v>
      </c>
      <c r="R17" s="286"/>
    </row>
    <row r="18" spans="1:18" s="7" customFormat="1" ht="15" customHeight="1">
      <c r="A18" s="249">
        <f>A17+1</f>
        <v>2</v>
      </c>
      <c r="B18" s="300" t="s">
        <v>397</v>
      </c>
      <c r="C18" s="301"/>
      <c r="D18" s="273">
        <v>1993</v>
      </c>
      <c r="E18" s="273" t="s">
        <v>4</v>
      </c>
      <c r="F18" s="273" t="s">
        <v>415</v>
      </c>
      <c r="G18" s="273"/>
      <c r="H18" s="323">
        <v>113.1</v>
      </c>
      <c r="I18" s="230">
        <v>133</v>
      </c>
      <c r="J18" s="230">
        <f>_xlfn.RANK.EQ(I18,I$17:I$22)</f>
        <v>2</v>
      </c>
      <c r="K18" s="230">
        <v>177</v>
      </c>
      <c r="L18" s="230">
        <f t="shared" si="0"/>
        <v>88.5</v>
      </c>
      <c r="M18" s="230">
        <f>_xlfn.RANK.EQ(L18,L$17:L$22)</f>
        <v>1</v>
      </c>
      <c r="N18" s="347">
        <f t="shared" si="1"/>
        <v>221.5</v>
      </c>
      <c r="O18" s="230">
        <v>18</v>
      </c>
      <c r="P18" s="230" t="str">
        <f t="shared" ref="P18:P22" si="2"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МС</v>
      </c>
      <c r="Q18" s="303" t="s">
        <v>416</v>
      </c>
      <c r="R18" s="286"/>
    </row>
    <row r="19" spans="1:18" ht="15" customHeight="1">
      <c r="A19" s="249">
        <f t="shared" ref="A19:A22" si="3">A18+1</f>
        <v>3</v>
      </c>
      <c r="B19" s="300" t="s">
        <v>219</v>
      </c>
      <c r="C19" s="301"/>
      <c r="D19" s="273">
        <v>1992</v>
      </c>
      <c r="E19" s="273" t="s">
        <v>4</v>
      </c>
      <c r="F19" s="273" t="s">
        <v>217</v>
      </c>
      <c r="G19" s="273"/>
      <c r="H19" s="323">
        <v>114.3</v>
      </c>
      <c r="I19" s="230">
        <v>120</v>
      </c>
      <c r="J19" s="230">
        <v>4</v>
      </c>
      <c r="K19" s="230">
        <v>154</v>
      </c>
      <c r="L19" s="230">
        <f t="shared" si="0"/>
        <v>77</v>
      </c>
      <c r="M19" s="230">
        <f>_xlfn.RANK.EQ(L19,L$17:L$25)</f>
        <v>3</v>
      </c>
      <c r="N19" s="347">
        <f t="shared" si="1"/>
        <v>197</v>
      </c>
      <c r="O19" s="230">
        <v>16</v>
      </c>
      <c r="P19" s="230" t="str">
        <f t="shared" si="2"/>
        <v>МС</v>
      </c>
      <c r="Q19" s="303" t="s">
        <v>366</v>
      </c>
      <c r="R19" s="231"/>
    </row>
    <row r="20" spans="1:18" ht="15" customHeight="1">
      <c r="A20" s="249">
        <f t="shared" si="3"/>
        <v>4</v>
      </c>
      <c r="B20" s="300" t="s">
        <v>373</v>
      </c>
      <c r="C20" s="301"/>
      <c r="D20" s="273">
        <v>2003</v>
      </c>
      <c r="E20" s="273" t="s">
        <v>5</v>
      </c>
      <c r="F20" s="273" t="s">
        <v>193</v>
      </c>
      <c r="G20" s="273"/>
      <c r="H20" s="323">
        <v>109.4</v>
      </c>
      <c r="I20" s="230">
        <v>120</v>
      </c>
      <c r="J20" s="230">
        <v>3</v>
      </c>
      <c r="K20" s="230">
        <v>118</v>
      </c>
      <c r="L20" s="230">
        <f t="shared" si="0"/>
        <v>59</v>
      </c>
      <c r="M20" s="230">
        <f>_xlfn.RANK.EQ(L20,L$17:L$22)</f>
        <v>5</v>
      </c>
      <c r="N20" s="347">
        <f t="shared" si="1"/>
        <v>179</v>
      </c>
      <c r="O20" s="230">
        <v>15</v>
      </c>
      <c r="P20" s="230" t="str">
        <f t="shared" si="2"/>
        <v>КМС</v>
      </c>
      <c r="Q20" s="303" t="s">
        <v>381</v>
      </c>
      <c r="R20" s="286"/>
    </row>
    <row r="21" spans="1:18" ht="15" customHeight="1">
      <c r="A21" s="249">
        <f t="shared" si="3"/>
        <v>5</v>
      </c>
      <c r="B21" s="300" t="s">
        <v>362</v>
      </c>
      <c r="C21" s="301"/>
      <c r="D21" s="273">
        <v>1986</v>
      </c>
      <c r="E21" s="273" t="s">
        <v>5</v>
      </c>
      <c r="F21" s="273" t="s">
        <v>217</v>
      </c>
      <c r="G21" s="273"/>
      <c r="H21" s="323">
        <v>100.6</v>
      </c>
      <c r="I21" s="230">
        <v>80</v>
      </c>
      <c r="J21" s="230">
        <f>_xlfn.RANK.EQ(I21,I$17:I$22)</f>
        <v>5</v>
      </c>
      <c r="K21" s="230">
        <v>130</v>
      </c>
      <c r="L21" s="230">
        <f t="shared" si="0"/>
        <v>65</v>
      </c>
      <c r="M21" s="230">
        <f>_xlfn.RANK.EQ(L21,L$17:L$22)</f>
        <v>4</v>
      </c>
      <c r="N21" s="347">
        <f t="shared" si="1"/>
        <v>145</v>
      </c>
      <c r="O21" s="230">
        <v>14</v>
      </c>
      <c r="P21" s="230" t="str">
        <f t="shared" si="2"/>
        <v>КМС</v>
      </c>
      <c r="Q21" s="303" t="s">
        <v>366</v>
      </c>
      <c r="R21" s="286"/>
    </row>
    <row r="22" spans="1:18" ht="15" customHeight="1">
      <c r="A22" s="249">
        <f t="shared" si="3"/>
        <v>6</v>
      </c>
      <c r="B22" s="300" t="s">
        <v>360</v>
      </c>
      <c r="C22" s="301"/>
      <c r="D22" s="273">
        <v>2002</v>
      </c>
      <c r="E22" s="273" t="s">
        <v>5</v>
      </c>
      <c r="F22" s="273" t="s">
        <v>217</v>
      </c>
      <c r="G22" s="273"/>
      <c r="H22" s="323">
        <v>110</v>
      </c>
      <c r="I22" s="230">
        <v>69</v>
      </c>
      <c r="J22" s="230">
        <f>_xlfn.RANK.EQ(I22,I$17:I$22)</f>
        <v>6</v>
      </c>
      <c r="K22" s="230">
        <v>104</v>
      </c>
      <c r="L22" s="230">
        <f t="shared" si="0"/>
        <v>52</v>
      </c>
      <c r="M22" s="230">
        <f>_xlfn.RANK.EQ(L22,L$17:L$22)</f>
        <v>6</v>
      </c>
      <c r="N22" s="347">
        <f t="shared" si="1"/>
        <v>121</v>
      </c>
      <c r="O22" s="230">
        <v>13</v>
      </c>
      <c r="P22" s="230" t="str">
        <f t="shared" si="2"/>
        <v>-</v>
      </c>
      <c r="Q22" s="303" t="s">
        <v>368</v>
      </c>
      <c r="R22" s="288"/>
    </row>
    <row r="23" spans="1:18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</row>
    <row r="24" spans="1:18">
      <c r="A24" s="165" t="s">
        <v>16</v>
      </c>
      <c r="B24" s="166"/>
      <c r="C24" s="166" t="s">
        <v>465</v>
      </c>
      <c r="D24" s="166"/>
      <c r="E24" s="166" t="s">
        <v>193</v>
      </c>
      <c r="F24" s="166"/>
      <c r="G24" s="165" t="s">
        <v>94</v>
      </c>
      <c r="H24" s="166" t="s">
        <v>463</v>
      </c>
      <c r="I24" s="166"/>
      <c r="J24" s="166"/>
      <c r="K24" s="166"/>
      <c r="L24" s="166"/>
      <c r="M24" s="166"/>
      <c r="N24" s="166"/>
      <c r="O24" s="166"/>
    </row>
    <row r="25" spans="1:18" ht="10.9" customHeight="1">
      <c r="A25" s="165"/>
      <c r="B25" s="166"/>
      <c r="C25" s="166"/>
      <c r="D25" s="166"/>
      <c r="E25" s="166"/>
      <c r="F25" s="166"/>
      <c r="G25" s="165"/>
      <c r="H25" s="166"/>
      <c r="I25" s="166"/>
      <c r="J25" s="166"/>
      <c r="K25" s="166"/>
      <c r="L25" s="166"/>
      <c r="M25" s="166"/>
      <c r="N25" s="166"/>
      <c r="O25" s="166"/>
    </row>
    <row r="26" spans="1:18">
      <c r="A26" s="165" t="s">
        <v>17</v>
      </c>
      <c r="B26" s="166"/>
      <c r="C26" s="166" t="s">
        <v>462</v>
      </c>
      <c r="D26" s="166"/>
      <c r="E26" s="166"/>
      <c r="F26" s="166"/>
      <c r="G26" s="165" t="s">
        <v>95</v>
      </c>
      <c r="H26" s="166" t="s">
        <v>464</v>
      </c>
      <c r="I26" s="166"/>
      <c r="J26" s="166"/>
      <c r="K26" s="166"/>
      <c r="L26" s="166"/>
      <c r="M26" s="166"/>
      <c r="N26" s="166"/>
      <c r="O26" s="166"/>
    </row>
    <row r="27" spans="1:18" s="7" customFormat="1"/>
    <row r="28" spans="1:18" s="7" customFormat="1"/>
    <row r="32" spans="1:18">
      <c r="I32" s="472"/>
      <c r="J32" s="472"/>
      <c r="K32" s="472"/>
      <c r="L32" s="472"/>
      <c r="M32" s="472"/>
      <c r="N32" s="472"/>
      <c r="O32" s="472"/>
      <c r="P32" s="472"/>
      <c r="Q32" s="472"/>
      <c r="R32" s="472"/>
    </row>
    <row r="33" spans="9:18">
      <c r="I33" s="472"/>
      <c r="J33" s="472"/>
      <c r="K33" s="472"/>
      <c r="L33" s="472"/>
      <c r="M33" s="472"/>
      <c r="N33" s="472"/>
      <c r="O33" s="472"/>
      <c r="P33" s="472"/>
      <c r="Q33" s="472"/>
      <c r="R33" s="472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2">
    <sortCondition descending="1" ref="N17:N22"/>
  </sortState>
  <mergeCells count="32">
    <mergeCell ref="I32:R32"/>
    <mergeCell ref="I33:R33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452" t="s">
        <v>30</v>
      </c>
      <c r="B1" s="452"/>
      <c r="C1" s="452"/>
      <c r="D1" s="452"/>
      <c r="E1" s="452"/>
      <c r="F1" s="452"/>
      <c r="G1" s="452"/>
      <c r="H1" s="452"/>
      <c r="I1" s="452"/>
      <c r="J1" s="452"/>
    </row>
    <row r="2" spans="1:10" ht="10.5" customHeight="1">
      <c r="A2" s="452" t="s">
        <v>35</v>
      </c>
      <c r="B2" s="452"/>
      <c r="C2" s="452"/>
      <c r="D2" s="452"/>
      <c r="E2" s="452"/>
      <c r="F2" s="452"/>
      <c r="G2" s="452"/>
      <c r="H2" s="452"/>
      <c r="I2" s="452"/>
      <c r="J2" s="452"/>
    </row>
    <row r="3" spans="1:10" ht="11.25" customHeight="1">
      <c r="A3" s="452" t="s">
        <v>0</v>
      </c>
      <c r="B3" s="452"/>
      <c r="C3" s="452"/>
      <c r="D3" s="452"/>
      <c r="E3" s="452"/>
      <c r="F3" s="452"/>
      <c r="G3" s="452"/>
      <c r="H3" s="452"/>
      <c r="I3" s="452"/>
      <c r="J3" s="452"/>
    </row>
    <row r="4" spans="1:10" ht="11.25" customHeight="1">
      <c r="A4" s="452" t="s">
        <v>32</v>
      </c>
      <c r="B4" s="452"/>
      <c r="C4" s="452"/>
      <c r="D4" s="452"/>
      <c r="E4" s="452"/>
      <c r="F4" s="452"/>
      <c r="G4" s="452"/>
      <c r="H4" s="452"/>
      <c r="I4" s="452"/>
      <c r="J4" s="452"/>
    </row>
    <row r="5" spans="1:10" ht="17.25" customHeight="1">
      <c r="A5" s="25"/>
      <c r="B5" s="25"/>
      <c r="D5" s="486" t="s">
        <v>1</v>
      </c>
      <c r="E5" s="486"/>
      <c r="F5" s="486"/>
      <c r="G5" s="486"/>
      <c r="H5" s="486"/>
      <c r="I5" t="s">
        <v>68</v>
      </c>
    </row>
    <row r="6" spans="1:10" ht="18" customHeight="1">
      <c r="A6" s="487" t="s">
        <v>36</v>
      </c>
      <c r="B6" s="487"/>
      <c r="C6" s="487"/>
      <c r="D6" s="486" t="s">
        <v>33</v>
      </c>
      <c r="E6" s="486"/>
      <c r="F6" s="486"/>
      <c r="G6" s="486"/>
      <c r="H6" s="486"/>
      <c r="I6" t="s">
        <v>69</v>
      </c>
    </row>
    <row r="7" spans="1:10">
      <c r="A7" s="488" t="s">
        <v>34</v>
      </c>
      <c r="B7" s="488"/>
      <c r="C7" s="488"/>
      <c r="D7" s="489" t="s">
        <v>84</v>
      </c>
      <c r="E7" s="489"/>
      <c r="F7" s="489"/>
      <c r="G7" s="489"/>
      <c r="H7" s="489"/>
    </row>
    <row r="8" spans="1:10">
      <c r="A8" s="24"/>
      <c r="B8" s="24"/>
      <c r="C8" s="24"/>
      <c r="D8" s="22"/>
      <c r="E8" s="22"/>
      <c r="F8" s="22"/>
      <c r="G8" s="22"/>
      <c r="H8" s="22"/>
    </row>
    <row r="9" spans="1:10">
      <c r="A9" s="442" t="s">
        <v>88</v>
      </c>
      <c r="B9" s="442"/>
      <c r="C9" s="442"/>
      <c r="D9" s="442"/>
    </row>
    <row r="10" spans="1:10" ht="22.5">
      <c r="A10" s="26" t="s">
        <v>6</v>
      </c>
      <c r="B10" s="26" t="s">
        <v>70</v>
      </c>
      <c r="C10" s="27" t="s">
        <v>71</v>
      </c>
      <c r="D10" s="26" t="s">
        <v>61</v>
      </c>
      <c r="E10" s="27" t="s">
        <v>7</v>
      </c>
      <c r="F10" s="27" t="s">
        <v>72</v>
      </c>
      <c r="G10" s="27" t="s">
        <v>73</v>
      </c>
      <c r="H10" s="27" t="s">
        <v>74</v>
      </c>
      <c r="I10" s="28" t="s">
        <v>75</v>
      </c>
    </row>
    <row r="11" spans="1:10" ht="15">
      <c r="A11" s="483">
        <v>1</v>
      </c>
      <c r="B11" s="26">
        <v>1</v>
      </c>
      <c r="C11" s="26">
        <v>68</v>
      </c>
      <c r="D11" s="31" t="s">
        <v>39</v>
      </c>
      <c r="E11" s="50">
        <v>1995</v>
      </c>
      <c r="F11" s="54">
        <v>65.55</v>
      </c>
      <c r="G11" s="26">
        <v>54</v>
      </c>
      <c r="H11" s="26">
        <f>G11</f>
        <v>54</v>
      </c>
      <c r="I11" s="45" t="s">
        <v>40</v>
      </c>
    </row>
    <row r="12" spans="1:10" ht="15.75" thickBot="1">
      <c r="A12" s="483"/>
      <c r="B12" s="26">
        <v>2</v>
      </c>
      <c r="C12" s="26">
        <v>85</v>
      </c>
      <c r="D12" s="31" t="s">
        <v>41</v>
      </c>
      <c r="E12" s="51">
        <v>1992</v>
      </c>
      <c r="F12" s="54">
        <v>85.45</v>
      </c>
      <c r="G12" s="26">
        <v>52</v>
      </c>
      <c r="H12" s="26">
        <f>H11+G12</f>
        <v>106</v>
      </c>
      <c r="I12" s="45" t="s">
        <v>63</v>
      </c>
    </row>
    <row r="13" spans="1:10" ht="15.75" thickBot="1">
      <c r="A13" s="483"/>
      <c r="B13" s="26">
        <v>3</v>
      </c>
      <c r="C13" s="26">
        <v>85</v>
      </c>
      <c r="D13" s="31" t="s">
        <v>31</v>
      </c>
      <c r="E13" s="51">
        <v>2002</v>
      </c>
      <c r="F13" s="54">
        <v>82.25</v>
      </c>
      <c r="G13" s="30">
        <v>58</v>
      </c>
      <c r="H13" s="26">
        <f>H12+G13</f>
        <v>164</v>
      </c>
      <c r="I13" s="45" t="s">
        <v>86</v>
      </c>
      <c r="J13" s="29"/>
    </row>
    <row r="14" spans="1:10">
      <c r="A14" s="483"/>
      <c r="B14" s="26">
        <v>4</v>
      </c>
      <c r="C14" s="26" t="s">
        <v>76</v>
      </c>
      <c r="D14" s="31" t="s">
        <v>85</v>
      </c>
      <c r="E14" s="44">
        <v>1989</v>
      </c>
      <c r="F14" s="58">
        <v>119.45</v>
      </c>
      <c r="G14" s="26">
        <v>58</v>
      </c>
      <c r="H14" s="26">
        <f>H13+G14</f>
        <v>222</v>
      </c>
      <c r="I14" s="45" t="s">
        <v>42</v>
      </c>
      <c r="J14" s="29"/>
    </row>
    <row r="15" spans="1:10" ht="14.1" customHeight="1">
      <c r="A15" s="485" t="s">
        <v>77</v>
      </c>
      <c r="B15" s="485"/>
      <c r="C15" s="485"/>
      <c r="D15" s="485"/>
      <c r="E15" s="490"/>
      <c r="F15" s="40">
        <f>SUM(F11:F14)</f>
        <v>352.7</v>
      </c>
      <c r="J15" s="52"/>
    </row>
    <row r="16" spans="1:10" ht="14.1" customHeight="1" thickBot="1">
      <c r="A16" s="434" t="s">
        <v>78</v>
      </c>
      <c r="B16" s="434"/>
      <c r="C16" s="434"/>
      <c r="D16" s="434"/>
      <c r="E16" s="434"/>
      <c r="F16" s="434"/>
      <c r="G16" s="491"/>
      <c r="H16" s="47">
        <f>H14</f>
        <v>222</v>
      </c>
      <c r="J16" s="53"/>
    </row>
    <row r="17" spans="1:10" ht="14.1" customHeight="1">
      <c r="A17" s="55"/>
      <c r="B17" s="55"/>
      <c r="C17" s="55"/>
      <c r="D17" s="55"/>
      <c r="E17" s="55"/>
      <c r="F17" s="55"/>
      <c r="G17" s="55"/>
      <c r="H17" s="23"/>
    </row>
    <row r="18" spans="1:10" ht="21" customHeight="1">
      <c r="A18" s="442" t="s">
        <v>79</v>
      </c>
      <c r="B18" s="442"/>
      <c r="C18" s="442"/>
      <c r="D18" s="442"/>
      <c r="F18" s="62"/>
    </row>
    <row r="19" spans="1:10" ht="22.5">
      <c r="A19" s="26" t="s">
        <v>6</v>
      </c>
      <c r="B19" s="26" t="s">
        <v>70</v>
      </c>
      <c r="C19" s="27" t="s">
        <v>71</v>
      </c>
      <c r="D19" s="26" t="s">
        <v>61</v>
      </c>
      <c r="E19" s="27" t="s">
        <v>7</v>
      </c>
      <c r="F19" s="63" t="s">
        <v>72</v>
      </c>
      <c r="G19" s="27" t="s">
        <v>73</v>
      </c>
      <c r="H19" s="27" t="s">
        <v>74</v>
      </c>
      <c r="I19" s="28" t="s">
        <v>75</v>
      </c>
    </row>
    <row r="20" spans="1:10" ht="14.1" customHeight="1">
      <c r="A20" s="483">
        <v>2</v>
      </c>
      <c r="B20" s="26">
        <v>1</v>
      </c>
      <c r="C20" s="26">
        <v>85</v>
      </c>
      <c r="D20" s="31" t="s">
        <v>52</v>
      </c>
      <c r="E20" s="32">
        <v>1995</v>
      </c>
      <c r="F20" s="64">
        <v>84.9</v>
      </c>
      <c r="G20" s="26">
        <v>54</v>
      </c>
      <c r="H20" s="26">
        <f>G20</f>
        <v>54</v>
      </c>
      <c r="I20" s="45" t="s">
        <v>53</v>
      </c>
    </row>
    <row r="21" spans="1:10" ht="14.1" customHeight="1">
      <c r="A21" s="483"/>
      <c r="B21" s="26">
        <v>2</v>
      </c>
      <c r="C21" s="26" t="s">
        <v>76</v>
      </c>
      <c r="D21" s="31" t="s">
        <v>80</v>
      </c>
      <c r="E21" s="32">
        <v>1990</v>
      </c>
      <c r="F21" s="58">
        <v>96.65</v>
      </c>
      <c r="G21" s="26">
        <v>56</v>
      </c>
      <c r="H21" s="26">
        <f>H20+G21</f>
        <v>110</v>
      </c>
      <c r="I21" s="45" t="s">
        <v>51</v>
      </c>
    </row>
    <row r="22" spans="1:10" ht="14.1" customHeight="1">
      <c r="A22" s="483"/>
      <c r="B22" s="26">
        <v>3</v>
      </c>
      <c r="C22" s="26">
        <v>85</v>
      </c>
      <c r="D22" s="31" t="s">
        <v>62</v>
      </c>
      <c r="E22" s="32">
        <v>1997</v>
      </c>
      <c r="F22" s="58">
        <v>84.8</v>
      </c>
      <c r="G22" s="30">
        <v>52</v>
      </c>
      <c r="H22" s="26">
        <f>H21+G22</f>
        <v>162</v>
      </c>
      <c r="I22" s="45" t="s">
        <v>51</v>
      </c>
      <c r="J22" s="4"/>
    </row>
    <row r="23" spans="1:10" ht="14.1" customHeight="1">
      <c r="A23" s="483"/>
      <c r="B23" s="26">
        <v>4</v>
      </c>
      <c r="C23" s="26" t="s">
        <v>76</v>
      </c>
      <c r="D23" s="31" t="s">
        <v>81</v>
      </c>
      <c r="E23" s="5">
        <v>1990</v>
      </c>
      <c r="F23" s="57">
        <v>96.2</v>
      </c>
      <c r="G23" s="36">
        <v>40</v>
      </c>
      <c r="H23" s="26">
        <f>H22+G23</f>
        <v>202</v>
      </c>
      <c r="I23" s="45" t="s">
        <v>51</v>
      </c>
    </row>
    <row r="24" spans="1:10" ht="12.75" customHeight="1">
      <c r="A24" s="485" t="s">
        <v>77</v>
      </c>
      <c r="B24" s="485"/>
      <c r="C24" s="485"/>
      <c r="D24" s="485"/>
      <c r="E24" s="485"/>
      <c r="F24" s="40">
        <f>SUM(F20:F23)</f>
        <v>362.55</v>
      </c>
    </row>
    <row r="25" spans="1:10" ht="12.75" customHeight="1">
      <c r="A25" s="434" t="s">
        <v>78</v>
      </c>
      <c r="B25" s="434"/>
      <c r="C25" s="434"/>
      <c r="D25" s="434"/>
      <c r="E25" s="434"/>
      <c r="F25" s="434"/>
      <c r="G25" s="434"/>
      <c r="H25" s="47">
        <f>H23</f>
        <v>202</v>
      </c>
    </row>
    <row r="26" spans="1:10" ht="17.25" customHeight="1"/>
    <row r="27" spans="1:10" ht="27.75" customHeight="1">
      <c r="A27" s="442" t="s">
        <v>82</v>
      </c>
      <c r="B27" s="442"/>
      <c r="C27" s="442"/>
      <c r="D27" s="442"/>
    </row>
    <row r="28" spans="1:10" ht="22.5">
      <c r="A28" s="26" t="s">
        <v>6</v>
      </c>
      <c r="B28" s="26" t="s">
        <v>70</v>
      </c>
      <c r="C28" s="27" t="s">
        <v>71</v>
      </c>
      <c r="D28" s="26" t="s">
        <v>61</v>
      </c>
      <c r="E28" s="27" t="s">
        <v>7</v>
      </c>
      <c r="F28" s="63" t="s">
        <v>72</v>
      </c>
      <c r="G28" s="27" t="s">
        <v>73</v>
      </c>
      <c r="H28" s="27" t="s">
        <v>74</v>
      </c>
      <c r="I28" s="28" t="s">
        <v>75</v>
      </c>
    </row>
    <row r="29" spans="1:10" ht="14.1" customHeight="1">
      <c r="A29" s="483">
        <v>3</v>
      </c>
      <c r="B29" s="26">
        <v>1</v>
      </c>
      <c r="C29" s="26">
        <v>73</v>
      </c>
      <c r="D29" s="31" t="s">
        <v>57</v>
      </c>
      <c r="E29" s="44">
        <v>1992</v>
      </c>
      <c r="F29" s="65">
        <v>72.400000000000006</v>
      </c>
      <c r="G29" s="36">
        <v>50</v>
      </c>
      <c r="H29" s="26">
        <f>G29</f>
        <v>50</v>
      </c>
      <c r="I29" s="45" t="s">
        <v>58</v>
      </c>
    </row>
    <row r="30" spans="1:10" ht="14.1" customHeight="1">
      <c r="A30" s="484"/>
      <c r="B30" s="26">
        <v>2</v>
      </c>
      <c r="C30" s="26" t="s">
        <v>76</v>
      </c>
      <c r="D30" s="31" t="s">
        <v>60</v>
      </c>
      <c r="E30" s="32">
        <v>1999</v>
      </c>
      <c r="F30" s="58">
        <v>87.7</v>
      </c>
      <c r="G30" s="36">
        <v>47</v>
      </c>
      <c r="H30" s="26">
        <f>H29+G30</f>
        <v>97</v>
      </c>
      <c r="I30" s="45" t="s">
        <v>54</v>
      </c>
    </row>
    <row r="31" spans="1:10" s="4" customFormat="1" ht="14.1" customHeight="1">
      <c r="A31" s="484"/>
      <c r="B31" s="26">
        <v>3</v>
      </c>
      <c r="C31" s="26" t="s">
        <v>76</v>
      </c>
      <c r="D31" s="31" t="s">
        <v>55</v>
      </c>
      <c r="E31" s="46">
        <v>1999</v>
      </c>
      <c r="F31" s="57">
        <v>106.3</v>
      </c>
      <c r="G31" s="36">
        <v>47</v>
      </c>
      <c r="H31" s="26">
        <f>H30+G31</f>
        <v>144</v>
      </c>
      <c r="I31" s="45" t="s">
        <v>56</v>
      </c>
    </row>
    <row r="32" spans="1:10" ht="13.5" customHeight="1">
      <c r="A32" s="484"/>
      <c r="B32" s="26">
        <v>4</v>
      </c>
      <c r="C32" s="26">
        <v>85</v>
      </c>
      <c r="D32" s="19" t="s">
        <v>59</v>
      </c>
      <c r="E32" s="32">
        <v>1999</v>
      </c>
      <c r="F32" s="57">
        <v>83.85</v>
      </c>
      <c r="G32" s="26">
        <v>46</v>
      </c>
      <c r="H32" s="26">
        <f>H31+G32</f>
        <v>190</v>
      </c>
      <c r="I32" s="45" t="s">
        <v>54</v>
      </c>
    </row>
    <row r="33" spans="1:10" ht="22.5" customHeight="1">
      <c r="A33" s="39" t="s">
        <v>77</v>
      </c>
      <c r="B33" s="49"/>
      <c r="C33" s="49"/>
      <c r="D33" s="49"/>
      <c r="E33" s="49"/>
      <c r="F33" s="40">
        <f>SUM(F29:F32)</f>
        <v>350.25</v>
      </c>
    </row>
    <row r="34" spans="1:10" ht="12.75" customHeight="1">
      <c r="A34" s="39" t="s">
        <v>78</v>
      </c>
      <c r="B34" s="49"/>
      <c r="C34" s="49"/>
      <c r="D34" s="49"/>
      <c r="E34" s="49"/>
      <c r="F34" s="49"/>
      <c r="G34" s="49"/>
      <c r="H34" s="47">
        <f>H32</f>
        <v>190</v>
      </c>
    </row>
    <row r="35" spans="1:10" ht="13.5" customHeight="1"/>
    <row r="36" spans="1:10" ht="23.25" customHeight="1" thickBot="1">
      <c r="A36" s="56" t="s">
        <v>89</v>
      </c>
      <c r="B36" s="56"/>
      <c r="C36" s="56"/>
      <c r="D36" s="56"/>
    </row>
    <row r="37" spans="1:10" ht="26.25" customHeight="1" thickBot="1">
      <c r="A37" s="26" t="s">
        <v>6</v>
      </c>
      <c r="B37" s="26" t="s">
        <v>70</v>
      </c>
      <c r="C37" s="27" t="s">
        <v>71</v>
      </c>
      <c r="D37" s="26" t="s">
        <v>61</v>
      </c>
      <c r="E37" s="27" t="s">
        <v>7</v>
      </c>
      <c r="F37" s="27" t="s">
        <v>72</v>
      </c>
      <c r="G37" s="27" t="s">
        <v>73</v>
      </c>
      <c r="H37" s="27" t="s">
        <v>74</v>
      </c>
      <c r="I37" s="28" t="s">
        <v>75</v>
      </c>
      <c r="J37" s="29"/>
    </row>
    <row r="38" spans="1:10" ht="14.1" customHeight="1" thickBot="1">
      <c r="A38" s="483">
        <v>4</v>
      </c>
      <c r="B38" s="26">
        <v>1</v>
      </c>
      <c r="C38" s="30">
        <v>85</v>
      </c>
      <c r="D38" s="31" t="s">
        <v>47</v>
      </c>
      <c r="E38" s="32">
        <v>1992</v>
      </c>
      <c r="F38" s="48">
        <v>78.5</v>
      </c>
      <c r="G38" s="30">
        <v>30</v>
      </c>
      <c r="H38" s="26">
        <f>G38</f>
        <v>30</v>
      </c>
      <c r="I38" s="33" t="s">
        <v>48</v>
      </c>
      <c r="J38" s="34"/>
    </row>
    <row r="39" spans="1:10" ht="14.1" customHeight="1">
      <c r="A39" s="484"/>
      <c r="B39" s="26">
        <v>2</v>
      </c>
      <c r="C39" s="26">
        <v>85</v>
      </c>
      <c r="D39" s="31" t="s">
        <v>43</v>
      </c>
      <c r="E39" s="32">
        <v>1983</v>
      </c>
      <c r="F39" s="57">
        <v>82.3</v>
      </c>
      <c r="G39" s="30">
        <v>39</v>
      </c>
      <c r="H39" s="26">
        <f>H38+G39</f>
        <v>69</v>
      </c>
      <c r="I39" s="33" t="s">
        <v>44</v>
      </c>
      <c r="J39" s="34"/>
    </row>
    <row r="40" spans="1:10" ht="14.1" customHeight="1" thickBot="1">
      <c r="A40" s="484"/>
      <c r="B40" s="26">
        <v>3</v>
      </c>
      <c r="C40" s="26">
        <v>85</v>
      </c>
      <c r="D40" s="35" t="s">
        <v>45</v>
      </c>
      <c r="E40" s="17">
        <v>1993</v>
      </c>
      <c r="F40" s="58">
        <v>80.05</v>
      </c>
      <c r="G40" s="36">
        <v>39</v>
      </c>
      <c r="H40" s="26">
        <f>H39+G40</f>
        <v>108</v>
      </c>
      <c r="I40" s="37" t="s">
        <v>46</v>
      </c>
      <c r="J40" s="38"/>
    </row>
    <row r="41" spans="1:10" ht="14.1" customHeight="1" thickBot="1">
      <c r="A41" s="484"/>
      <c r="B41" s="26">
        <v>4</v>
      </c>
      <c r="C41" s="26" t="s">
        <v>76</v>
      </c>
      <c r="D41" s="20" t="s">
        <v>49</v>
      </c>
      <c r="E41" s="8">
        <v>1965</v>
      </c>
      <c r="F41" s="59">
        <v>103.15</v>
      </c>
      <c r="G41" s="36">
        <v>40</v>
      </c>
      <c r="H41" s="26">
        <f>H40+G41</f>
        <v>148</v>
      </c>
      <c r="I41" s="37" t="s">
        <v>50</v>
      </c>
      <c r="J41" s="38"/>
    </row>
    <row r="42" spans="1:10" ht="15.75" customHeight="1">
      <c r="A42" s="39" t="s">
        <v>77</v>
      </c>
      <c r="B42" s="39"/>
      <c r="C42" s="39"/>
      <c r="D42" s="39"/>
      <c r="E42" s="39"/>
      <c r="F42" s="60">
        <f>SUM(F38:F41)</f>
        <v>344</v>
      </c>
    </row>
    <row r="43" spans="1:10" ht="20.25" customHeight="1">
      <c r="A43" s="41" t="s">
        <v>78</v>
      </c>
      <c r="B43" s="41"/>
      <c r="C43" s="41"/>
      <c r="D43" s="41"/>
      <c r="E43" s="39"/>
      <c r="F43" s="61"/>
      <c r="G43" s="39"/>
      <c r="H43" s="42">
        <f>H41</f>
        <v>148</v>
      </c>
      <c r="I43" s="43"/>
    </row>
    <row r="44" spans="1:10" ht="13.5" customHeight="1">
      <c r="A44" s="49"/>
      <c r="B44" s="49"/>
      <c r="C44" s="49"/>
      <c r="D44" s="49"/>
      <c r="E44" s="49"/>
      <c r="F44" s="49"/>
      <c r="G44" s="49"/>
      <c r="H44" s="23"/>
    </row>
    <row r="45" spans="1:10" ht="21.75" customHeight="1"/>
    <row r="46" spans="1:10">
      <c r="A46" t="s">
        <v>16</v>
      </c>
      <c r="D46" t="s">
        <v>90</v>
      </c>
      <c r="G46" s="9" t="s">
        <v>83</v>
      </c>
      <c r="I46" s="10" t="s">
        <v>91</v>
      </c>
    </row>
    <row r="47" spans="1:10">
      <c r="G47" s="9"/>
      <c r="I47" s="7"/>
    </row>
    <row r="48" spans="1:10">
      <c r="A48" t="s">
        <v>17</v>
      </c>
      <c r="D48" s="10" t="s">
        <v>93</v>
      </c>
      <c r="G48" s="9" t="s">
        <v>18</v>
      </c>
      <c r="I48" s="10" t="s">
        <v>92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S38"/>
  <sheetViews>
    <sheetView topLeftCell="A5" zoomScale="70" zoomScaleNormal="70" workbookViewId="0">
      <selection activeCell="Q38" sqref="Q37:Q38"/>
    </sheetView>
  </sheetViews>
  <sheetFormatPr defaultColWidth="8.5703125" defaultRowHeight="15"/>
  <cols>
    <col min="1" max="1" width="8.42578125" style="84" customWidth="1"/>
    <col min="2" max="2" width="15.28515625" style="84" customWidth="1"/>
    <col min="3" max="3" width="8.42578125" style="84" customWidth="1"/>
    <col min="4" max="5" width="12" style="84" customWidth="1"/>
    <col min="6" max="6" width="26.85546875" style="84" customWidth="1"/>
    <col min="7" max="7" width="22.5703125" style="84" customWidth="1"/>
    <col min="8" max="11" width="11.140625" style="84" customWidth="1"/>
    <col min="12" max="12" width="15.85546875" style="84" customWidth="1"/>
    <col min="13" max="13" width="14.28515625" style="84" customWidth="1"/>
    <col min="14" max="16" width="11.140625" style="84" customWidth="1"/>
    <col min="17" max="17" width="34.7109375" style="84" customWidth="1"/>
    <col min="18" max="16384" width="8.5703125" style="84"/>
  </cols>
  <sheetData>
    <row r="1" spans="1:19" customFormat="1" ht="13.15" hidden="1" customHeight="1">
      <c r="A1" s="403" t="s">
        <v>30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9"/>
    </row>
    <row r="2" spans="1:19" customFormat="1" ht="12.75">
      <c r="A2" s="403" t="s">
        <v>96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125"/>
    </row>
    <row r="3" spans="1:19" customFormat="1" ht="12.75" customHeight="1">
      <c r="A3" s="403" t="s">
        <v>149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125"/>
    </row>
    <row r="4" spans="1:19" customFormat="1" ht="12.75">
      <c r="A4" s="403" t="s">
        <v>145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125"/>
    </row>
    <row r="5" spans="1:19" customFormat="1" ht="9" customHeight="1"/>
    <row r="6" spans="1:19" customFormat="1" ht="15.75">
      <c r="F6" s="370" t="s">
        <v>1</v>
      </c>
      <c r="G6" s="370"/>
      <c r="H6" s="370"/>
      <c r="I6" s="370"/>
      <c r="J6" s="370"/>
      <c r="K6" s="370"/>
      <c r="L6" s="370"/>
      <c r="M6" s="370"/>
      <c r="N6" s="79"/>
      <c r="O6" s="79"/>
      <c r="P6" s="79"/>
      <c r="Q6" s="86"/>
      <c r="R6" s="86"/>
    </row>
    <row r="7" spans="1:19" customFormat="1" ht="15.75">
      <c r="A7" s="369" t="s">
        <v>234</v>
      </c>
      <c r="B7" s="369"/>
      <c r="C7" s="369"/>
      <c r="D7" s="369"/>
      <c r="F7" s="475" t="s">
        <v>146</v>
      </c>
      <c r="G7" s="475"/>
      <c r="H7" s="475"/>
      <c r="I7" s="475"/>
      <c r="J7" s="475"/>
      <c r="K7" s="475"/>
      <c r="L7" s="475"/>
      <c r="M7" s="475"/>
      <c r="N7" s="81"/>
      <c r="O7" s="94" t="s">
        <v>5</v>
      </c>
      <c r="P7" s="94">
        <v>1</v>
      </c>
      <c r="Q7" s="95">
        <v>2</v>
      </c>
      <c r="R7" s="95">
        <v>3</v>
      </c>
    </row>
    <row r="8" spans="1:19" customFormat="1" ht="15.75">
      <c r="A8" s="395" t="s">
        <v>144</v>
      </c>
      <c r="B8" s="377"/>
      <c r="C8" s="395"/>
      <c r="D8" s="377"/>
      <c r="F8" s="399" t="s">
        <v>249</v>
      </c>
      <c r="G8" s="399"/>
      <c r="H8" s="399"/>
      <c r="I8" s="399"/>
      <c r="J8" s="399"/>
      <c r="K8" s="399"/>
      <c r="L8" s="399"/>
      <c r="M8" s="399"/>
      <c r="N8" s="96" t="s">
        <v>121</v>
      </c>
      <c r="O8" s="97">
        <v>12</v>
      </c>
      <c r="P8" s="98">
        <v>9.5</v>
      </c>
      <c r="Q8" s="97">
        <v>8.5</v>
      </c>
      <c r="R8" s="99">
        <v>7.5</v>
      </c>
    </row>
    <row r="9" spans="1:19" customFormat="1" ht="15.75">
      <c r="A9" s="87" t="s">
        <v>37</v>
      </c>
      <c r="B9" s="206"/>
      <c r="C9" s="88"/>
      <c r="D9" s="167">
        <v>164</v>
      </c>
      <c r="E9" s="91"/>
      <c r="F9" s="370" t="s">
        <v>111</v>
      </c>
      <c r="G9" s="370"/>
      <c r="H9" s="370"/>
      <c r="I9" s="370"/>
      <c r="J9" s="370"/>
      <c r="K9" s="370"/>
      <c r="L9" s="370"/>
      <c r="M9" s="370"/>
      <c r="N9" s="98" t="s">
        <v>122</v>
      </c>
      <c r="O9" s="98">
        <v>9.5</v>
      </c>
      <c r="P9" s="98">
        <v>8</v>
      </c>
      <c r="Q9" s="98">
        <v>7</v>
      </c>
      <c r="R9" s="99">
        <v>6</v>
      </c>
    </row>
    <row r="10" spans="1:19" customFormat="1" ht="15.75">
      <c r="A10" s="89" t="s">
        <v>38</v>
      </c>
      <c r="B10" s="309"/>
      <c r="C10" s="90"/>
      <c r="D10" s="167">
        <v>12</v>
      </c>
      <c r="E10" s="13"/>
      <c r="F10" s="83"/>
      <c r="G10" s="83"/>
      <c r="H10" s="83"/>
      <c r="I10" s="83"/>
      <c r="J10" s="83"/>
      <c r="K10" s="83"/>
      <c r="L10" s="83"/>
      <c r="M10" s="83"/>
      <c r="N10" s="98" t="s">
        <v>123</v>
      </c>
      <c r="O10" s="98">
        <v>9.5</v>
      </c>
      <c r="P10" s="98">
        <v>8</v>
      </c>
      <c r="Q10" s="98">
        <v>7</v>
      </c>
      <c r="R10" s="99">
        <v>6</v>
      </c>
    </row>
    <row r="11" spans="1:19" customFormat="1" ht="13.5" thickBot="1">
      <c r="Q11" s="11"/>
      <c r="R11" s="11"/>
    </row>
    <row r="12" spans="1:19" ht="42" customHeight="1" thickBot="1">
      <c r="A12" s="100" t="s">
        <v>6</v>
      </c>
      <c r="B12" s="310"/>
      <c r="C12" s="126" t="s">
        <v>61</v>
      </c>
      <c r="D12" s="101" t="s">
        <v>7</v>
      </c>
      <c r="E12" s="101" t="s">
        <v>8</v>
      </c>
      <c r="F12" s="102" t="s">
        <v>9</v>
      </c>
      <c r="G12" s="126" t="s">
        <v>10</v>
      </c>
      <c r="H12" s="101" t="s">
        <v>103</v>
      </c>
      <c r="I12" s="101" t="s">
        <v>104</v>
      </c>
      <c r="J12" s="103" t="s">
        <v>105</v>
      </c>
      <c r="K12" s="103" t="s">
        <v>106</v>
      </c>
      <c r="L12" s="326" t="s">
        <v>107</v>
      </c>
      <c r="M12" s="326" t="s">
        <v>108</v>
      </c>
      <c r="N12" s="103" t="s">
        <v>109</v>
      </c>
      <c r="O12" s="102" t="s">
        <v>6</v>
      </c>
      <c r="P12" s="126" t="s">
        <v>14</v>
      </c>
      <c r="Q12" s="104" t="s">
        <v>110</v>
      </c>
      <c r="R12" s="85"/>
      <c r="S12" s="85"/>
    </row>
    <row r="13" spans="1:19" ht="16.5">
      <c r="A13" s="111" t="s">
        <v>101</v>
      </c>
      <c r="B13" s="349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112"/>
      <c r="R13" s="85"/>
      <c r="S13" s="85"/>
    </row>
    <row r="14" spans="1:19" ht="16.5">
      <c r="A14" s="327">
        <v>1</v>
      </c>
      <c r="B14" s="300" t="s">
        <v>192</v>
      </c>
      <c r="C14" s="301"/>
      <c r="D14" s="273">
        <v>1984</v>
      </c>
      <c r="E14" s="273" t="s">
        <v>5</v>
      </c>
      <c r="F14" s="273" t="s">
        <v>172</v>
      </c>
      <c r="G14" s="273" t="s">
        <v>276</v>
      </c>
      <c r="H14" s="251">
        <v>1.7</v>
      </c>
      <c r="I14" s="282">
        <v>2.5</v>
      </c>
      <c r="J14" s="282">
        <v>1.6</v>
      </c>
      <c r="K14" s="282">
        <v>1.93</v>
      </c>
      <c r="L14" s="282">
        <v>23.45</v>
      </c>
      <c r="M14" s="282">
        <v>18.25</v>
      </c>
      <c r="N14" s="282">
        <v>16.32</v>
      </c>
      <c r="O14" s="325">
        <v>1</v>
      </c>
      <c r="P14" s="351" t="s">
        <v>5</v>
      </c>
      <c r="Q14" s="328" t="s">
        <v>283</v>
      </c>
      <c r="R14" s="85"/>
      <c r="S14" s="85"/>
    </row>
    <row r="15" spans="1:19" ht="16.5">
      <c r="A15" s="113">
        <v>2</v>
      </c>
      <c r="B15" s="300" t="s">
        <v>408</v>
      </c>
      <c r="C15" s="301"/>
      <c r="D15" s="273">
        <v>2003</v>
      </c>
      <c r="E15" s="273" t="s">
        <v>5</v>
      </c>
      <c r="F15" s="273" t="s">
        <v>415</v>
      </c>
      <c r="G15" s="223"/>
      <c r="H15" s="270">
        <v>2</v>
      </c>
      <c r="I15" s="127">
        <v>2.2999999999999998</v>
      </c>
      <c r="J15" s="127">
        <v>2.2000000000000002</v>
      </c>
      <c r="K15" s="127">
        <v>2.17</v>
      </c>
      <c r="L15" s="127">
        <v>15.5</v>
      </c>
      <c r="M15" s="127">
        <v>13.15</v>
      </c>
      <c r="N15" s="127">
        <v>10.98</v>
      </c>
      <c r="O15" s="128">
        <v>2</v>
      </c>
      <c r="P15" s="252">
        <v>1</v>
      </c>
      <c r="Q15" s="328" t="s">
        <v>215</v>
      </c>
      <c r="R15" s="85"/>
      <c r="S15" s="85"/>
    </row>
    <row r="16" spans="1:19" ht="16.5">
      <c r="A16" s="113">
        <v>3</v>
      </c>
      <c r="B16" s="300" t="s">
        <v>426</v>
      </c>
      <c r="C16" s="301"/>
      <c r="D16" s="273">
        <v>1979</v>
      </c>
      <c r="E16" s="273"/>
      <c r="F16" s="273" t="s">
        <v>427</v>
      </c>
      <c r="G16" s="116"/>
      <c r="H16" s="251">
        <v>2</v>
      </c>
      <c r="I16" s="127">
        <v>2.2999999999999998</v>
      </c>
      <c r="J16" s="127">
        <v>1.6</v>
      </c>
      <c r="K16" s="127">
        <v>1.97</v>
      </c>
      <c r="L16" s="127">
        <v>13</v>
      </c>
      <c r="M16" s="127">
        <v>12.3</v>
      </c>
      <c r="N16" s="127">
        <v>10.33</v>
      </c>
      <c r="O16" s="128">
        <v>3</v>
      </c>
      <c r="P16" s="252">
        <v>1</v>
      </c>
      <c r="Q16" s="328" t="s">
        <v>215</v>
      </c>
      <c r="R16" s="85"/>
      <c r="S16" s="85"/>
    </row>
    <row r="17" spans="1:19" ht="16.5">
      <c r="A17" s="113">
        <v>4</v>
      </c>
      <c r="B17" s="300" t="s">
        <v>313</v>
      </c>
      <c r="C17" s="301"/>
      <c r="D17" s="273">
        <v>2005</v>
      </c>
      <c r="E17" s="273">
        <v>1</v>
      </c>
      <c r="F17" s="273" t="s">
        <v>133</v>
      </c>
      <c r="G17" s="116"/>
      <c r="H17" s="251">
        <v>3.4</v>
      </c>
      <c r="I17" s="127">
        <v>3.3</v>
      </c>
      <c r="J17" s="127">
        <v>2.9</v>
      </c>
      <c r="K17" s="127">
        <v>3.2</v>
      </c>
      <c r="L17" s="127">
        <v>13.2</v>
      </c>
      <c r="M17" s="127">
        <v>11.86</v>
      </c>
      <c r="N17" s="127">
        <v>8.65</v>
      </c>
      <c r="O17" s="128">
        <v>4</v>
      </c>
      <c r="P17" s="252">
        <v>2</v>
      </c>
      <c r="Q17" s="328" t="s">
        <v>319</v>
      </c>
      <c r="R17" s="85"/>
      <c r="S17" s="85"/>
    </row>
    <row r="18" spans="1:19" ht="16.5">
      <c r="A18" s="113">
        <v>5</v>
      </c>
      <c r="B18" s="300" t="s">
        <v>394</v>
      </c>
      <c r="C18" s="301"/>
      <c r="D18" s="273">
        <v>1976</v>
      </c>
      <c r="E18" s="273">
        <v>1</v>
      </c>
      <c r="F18" s="273" t="s">
        <v>415</v>
      </c>
      <c r="G18" s="116"/>
      <c r="H18" s="251">
        <v>3.6</v>
      </c>
      <c r="I18" s="127">
        <v>3.9</v>
      </c>
      <c r="J18" s="127">
        <v>3.2</v>
      </c>
      <c r="K18" s="127">
        <v>3.57</v>
      </c>
      <c r="L18" s="127">
        <v>11.85</v>
      </c>
      <c r="M18" s="127">
        <v>10.65</v>
      </c>
      <c r="N18" s="127">
        <v>7.08</v>
      </c>
      <c r="O18" s="128">
        <v>5</v>
      </c>
      <c r="P18" s="252"/>
      <c r="Q18" s="328" t="s">
        <v>215</v>
      </c>
      <c r="R18" s="85"/>
      <c r="S18" s="85"/>
    </row>
    <row r="19" spans="1:19" ht="16.5">
      <c r="A19" s="114" t="s">
        <v>102</v>
      </c>
      <c r="B19" s="352"/>
      <c r="C19" s="353"/>
      <c r="D19" s="354"/>
      <c r="E19" s="354"/>
      <c r="F19" s="354"/>
      <c r="G19" s="354"/>
      <c r="H19" s="355"/>
      <c r="I19" s="355"/>
      <c r="J19" s="355"/>
      <c r="K19" s="355"/>
      <c r="L19" s="355"/>
      <c r="M19" s="355"/>
      <c r="N19" s="355"/>
      <c r="O19" s="355"/>
      <c r="P19" s="356"/>
      <c r="Q19" s="115"/>
      <c r="R19" s="85"/>
      <c r="S19" s="85"/>
    </row>
    <row r="20" spans="1:19" ht="16.5">
      <c r="A20" s="327">
        <v>1</v>
      </c>
      <c r="B20" s="300" t="s">
        <v>214</v>
      </c>
      <c r="C20" s="301"/>
      <c r="D20" s="273">
        <v>2006</v>
      </c>
      <c r="E20" s="273" t="s">
        <v>5</v>
      </c>
      <c r="F20" s="273" t="s">
        <v>415</v>
      </c>
      <c r="G20" s="273"/>
      <c r="H20" s="311">
        <v>1.2</v>
      </c>
      <c r="I20" s="312">
        <v>1.5</v>
      </c>
      <c r="J20" s="312">
        <v>1.4</v>
      </c>
      <c r="K20" s="312">
        <v>1.37</v>
      </c>
      <c r="L20" s="312">
        <v>14.25</v>
      </c>
      <c r="M20" s="282">
        <v>14.25</v>
      </c>
      <c r="N20" s="282">
        <v>12.88</v>
      </c>
      <c r="O20" s="325">
        <v>1</v>
      </c>
      <c r="P20" s="351" t="s">
        <v>5</v>
      </c>
      <c r="Q20" s="328" t="s">
        <v>215</v>
      </c>
      <c r="R20" s="85"/>
      <c r="S20" s="85"/>
    </row>
    <row r="21" spans="1:19" ht="16.5">
      <c r="A21" s="327">
        <v>2</v>
      </c>
      <c r="B21" s="300" t="s">
        <v>216</v>
      </c>
      <c r="C21" s="301"/>
      <c r="D21" s="273">
        <v>2002</v>
      </c>
      <c r="E21" s="273" t="s">
        <v>5</v>
      </c>
      <c r="F21" s="273" t="s">
        <v>415</v>
      </c>
      <c r="G21" s="273"/>
      <c r="H21" s="311">
        <v>4</v>
      </c>
      <c r="I21" s="312">
        <v>3.5</v>
      </c>
      <c r="J21" s="312">
        <v>3</v>
      </c>
      <c r="K21" s="312">
        <v>3.5</v>
      </c>
      <c r="L21" s="312">
        <v>17.100000000000001</v>
      </c>
      <c r="M21" s="282">
        <v>14</v>
      </c>
      <c r="N21" s="282">
        <v>10.9</v>
      </c>
      <c r="O21" s="325">
        <v>2</v>
      </c>
      <c r="P21" s="351" t="s">
        <v>5</v>
      </c>
      <c r="Q21" s="328" t="s">
        <v>215</v>
      </c>
      <c r="R21" s="85"/>
      <c r="S21" s="85"/>
    </row>
    <row r="22" spans="1:19" ht="16.5">
      <c r="A22" s="327">
        <v>3</v>
      </c>
      <c r="B22" s="300" t="s">
        <v>312</v>
      </c>
      <c r="C22" s="301"/>
      <c r="D22" s="273">
        <v>1981</v>
      </c>
      <c r="E22" s="273">
        <v>3</v>
      </c>
      <c r="F22" s="273" t="s">
        <v>133</v>
      </c>
      <c r="G22" s="273"/>
      <c r="H22" s="311">
        <v>5.3</v>
      </c>
      <c r="I22" s="312">
        <v>4.5999999999999996</v>
      </c>
      <c r="J22" s="312">
        <v>4.5999999999999996</v>
      </c>
      <c r="K22" s="312">
        <v>4.83</v>
      </c>
      <c r="L22" s="312">
        <v>12.05</v>
      </c>
      <c r="M22" s="282">
        <v>10.45</v>
      </c>
      <c r="N22" s="282">
        <v>5.62</v>
      </c>
      <c r="O22" s="325">
        <v>3</v>
      </c>
      <c r="P22" s="348"/>
      <c r="Q22" s="328" t="s">
        <v>319</v>
      </c>
      <c r="R22" s="85"/>
      <c r="S22" s="85"/>
    </row>
    <row r="23" spans="1:19" ht="16.5">
      <c r="A23" s="113">
        <v>4</v>
      </c>
      <c r="B23" s="300" t="s">
        <v>376</v>
      </c>
      <c r="C23" s="301"/>
      <c r="D23" s="273">
        <v>1984</v>
      </c>
      <c r="E23" s="273" t="s">
        <v>3</v>
      </c>
      <c r="F23" s="273" t="s">
        <v>193</v>
      </c>
      <c r="G23" s="273" t="s">
        <v>430</v>
      </c>
      <c r="H23" s="311">
        <v>2</v>
      </c>
      <c r="I23" s="312">
        <v>1.7</v>
      </c>
      <c r="J23" s="312">
        <v>1.5</v>
      </c>
      <c r="K23" s="312">
        <v>1.73</v>
      </c>
      <c r="L23" s="312">
        <v>7.7750000000000004</v>
      </c>
      <c r="M23" s="282">
        <v>6.8250000000000002</v>
      </c>
      <c r="N23" s="282">
        <v>5.0949999999999998</v>
      </c>
      <c r="O23" s="325">
        <v>4</v>
      </c>
      <c r="P23" s="313"/>
      <c r="Q23" s="328" t="s">
        <v>196</v>
      </c>
      <c r="R23" s="85"/>
      <c r="S23" s="85"/>
    </row>
    <row r="24" spans="1:19" ht="17.25" thickBot="1">
      <c r="A24" s="114" t="s">
        <v>131</v>
      </c>
      <c r="B24" s="352"/>
      <c r="C24" s="353"/>
      <c r="D24" s="354"/>
      <c r="E24" s="354"/>
      <c r="F24" s="354"/>
      <c r="G24" s="354"/>
      <c r="H24" s="355"/>
      <c r="I24" s="356"/>
      <c r="J24" s="356"/>
      <c r="K24" s="356"/>
      <c r="L24" s="357"/>
      <c r="M24" s="357"/>
      <c r="N24" s="357"/>
      <c r="O24" s="357"/>
      <c r="P24" s="357"/>
      <c r="Q24" s="115"/>
      <c r="R24" s="85"/>
      <c r="S24" s="85"/>
    </row>
    <row r="25" spans="1:19" ht="16.5">
      <c r="A25" s="510">
        <v>1</v>
      </c>
      <c r="B25" s="300" t="s">
        <v>313</v>
      </c>
      <c r="C25" s="301"/>
      <c r="D25" s="273">
        <v>2005</v>
      </c>
      <c r="E25" s="273">
        <v>1</v>
      </c>
      <c r="F25" s="273" t="s">
        <v>133</v>
      </c>
      <c r="G25" s="140"/>
      <c r="H25" s="494">
        <v>2.2000000000000002</v>
      </c>
      <c r="I25" s="494">
        <v>2.5</v>
      </c>
      <c r="J25" s="494">
        <v>2.6</v>
      </c>
      <c r="K25" s="514">
        <v>2.4300000000000002</v>
      </c>
      <c r="L25" s="508">
        <v>11.3</v>
      </c>
      <c r="M25" s="508">
        <v>9.6</v>
      </c>
      <c r="N25" s="508">
        <v>7.17</v>
      </c>
      <c r="O25" s="496">
        <v>1</v>
      </c>
      <c r="P25" s="516">
        <v>2</v>
      </c>
      <c r="Q25" s="328" t="s">
        <v>319</v>
      </c>
      <c r="R25" s="85"/>
      <c r="S25" s="85"/>
    </row>
    <row r="26" spans="1:19" ht="16.5">
      <c r="A26" s="511"/>
      <c r="B26" s="300" t="s">
        <v>311</v>
      </c>
      <c r="C26" s="301"/>
      <c r="D26" s="273">
        <v>1998</v>
      </c>
      <c r="E26" s="273">
        <v>1</v>
      </c>
      <c r="F26" s="273" t="s">
        <v>133</v>
      </c>
      <c r="G26" s="224"/>
      <c r="H26" s="495"/>
      <c r="I26" s="495"/>
      <c r="J26" s="495"/>
      <c r="K26" s="515"/>
      <c r="L26" s="509"/>
      <c r="M26" s="509"/>
      <c r="N26" s="509"/>
      <c r="O26" s="497"/>
      <c r="P26" s="517"/>
      <c r="Q26" s="328" t="s">
        <v>165</v>
      </c>
      <c r="R26" s="85"/>
      <c r="S26" s="85"/>
    </row>
    <row r="27" spans="1:19" ht="17.25" thickBot="1">
      <c r="A27" s="114" t="s">
        <v>132</v>
      </c>
      <c r="B27" s="352"/>
      <c r="C27" s="353"/>
      <c r="D27" s="354"/>
      <c r="E27" s="354"/>
      <c r="F27" s="354"/>
      <c r="G27" s="354"/>
      <c r="H27" s="355"/>
      <c r="I27" s="356"/>
      <c r="J27" s="356"/>
      <c r="K27" s="356"/>
      <c r="L27" s="357"/>
      <c r="M27" s="357"/>
      <c r="N27" s="357"/>
      <c r="O27" s="357"/>
      <c r="P27" s="357"/>
      <c r="Q27" s="115"/>
      <c r="R27" s="85"/>
      <c r="S27" s="85"/>
    </row>
    <row r="28" spans="1:19" customFormat="1">
      <c r="A28" s="510">
        <v>1</v>
      </c>
      <c r="B28" s="300" t="s">
        <v>312</v>
      </c>
      <c r="C28" s="301"/>
      <c r="D28" s="273">
        <v>1981</v>
      </c>
      <c r="E28" s="273">
        <v>3</v>
      </c>
      <c r="F28" s="273" t="s">
        <v>133</v>
      </c>
      <c r="G28" s="129"/>
      <c r="H28" s="512">
        <v>6</v>
      </c>
      <c r="I28" s="508">
        <v>5.5</v>
      </c>
      <c r="J28" s="508">
        <v>5.0999999999999996</v>
      </c>
      <c r="K28" s="508">
        <v>5.53</v>
      </c>
      <c r="L28" s="508">
        <v>10.75</v>
      </c>
      <c r="M28" s="508">
        <v>9.15</v>
      </c>
      <c r="N28" s="508">
        <v>3.62</v>
      </c>
      <c r="O28" s="496">
        <v>1</v>
      </c>
      <c r="P28" s="492"/>
      <c r="Q28" s="328" t="s">
        <v>319</v>
      </c>
    </row>
    <row r="29" spans="1:19" customFormat="1">
      <c r="A29" s="511"/>
      <c r="B29" s="300" t="s">
        <v>311</v>
      </c>
      <c r="C29" s="301"/>
      <c r="D29" s="273">
        <v>1998</v>
      </c>
      <c r="E29" s="273">
        <v>1</v>
      </c>
      <c r="F29" s="273" t="s">
        <v>133</v>
      </c>
      <c r="G29" s="110"/>
      <c r="H29" s="513"/>
      <c r="I29" s="509"/>
      <c r="J29" s="509"/>
      <c r="K29" s="509"/>
      <c r="L29" s="509"/>
      <c r="M29" s="509"/>
      <c r="N29" s="509"/>
      <c r="O29" s="497"/>
      <c r="P29" s="493"/>
      <c r="Q29" s="328" t="s">
        <v>165</v>
      </c>
    </row>
    <row r="30" spans="1:19" customFormat="1">
      <c r="A30" s="498">
        <v>2</v>
      </c>
      <c r="B30" s="300" t="s">
        <v>374</v>
      </c>
      <c r="C30" s="301"/>
      <c r="D30" s="273">
        <v>2003</v>
      </c>
      <c r="E30" s="273" t="s">
        <v>4</v>
      </c>
      <c r="F30" s="273" t="s">
        <v>193</v>
      </c>
      <c r="G30" s="273" t="s">
        <v>430</v>
      </c>
      <c r="H30" s="500">
        <v>3.5</v>
      </c>
      <c r="I30" s="500">
        <v>3.5</v>
      </c>
      <c r="J30" s="500">
        <v>2.6</v>
      </c>
      <c r="K30" s="502">
        <v>3.2</v>
      </c>
      <c r="L30" s="504">
        <v>5</v>
      </c>
      <c r="M30" s="504">
        <v>4.75</v>
      </c>
      <c r="N30" s="504">
        <v>1.55</v>
      </c>
      <c r="O30" s="506">
        <v>2</v>
      </c>
      <c r="P30" s="283"/>
      <c r="Q30" s="328" t="s">
        <v>195</v>
      </c>
    </row>
    <row r="31" spans="1:19" customFormat="1" ht="15.75" thickBot="1">
      <c r="A31" s="499"/>
      <c r="B31" s="358" t="s">
        <v>376</v>
      </c>
      <c r="C31" s="359"/>
      <c r="D31" s="360">
        <v>1984</v>
      </c>
      <c r="E31" s="360" t="s">
        <v>3</v>
      </c>
      <c r="F31" s="360" t="s">
        <v>193</v>
      </c>
      <c r="G31" s="360" t="s">
        <v>430</v>
      </c>
      <c r="H31" s="501"/>
      <c r="I31" s="501"/>
      <c r="J31" s="501"/>
      <c r="K31" s="503"/>
      <c r="L31" s="505"/>
      <c r="M31" s="505"/>
      <c r="N31" s="505"/>
      <c r="O31" s="507"/>
      <c r="P31" s="361"/>
      <c r="Q31" s="362" t="s">
        <v>196</v>
      </c>
    </row>
    <row r="32" spans="1:19" ht="16.5">
      <c r="A32" s="139"/>
      <c r="B32" s="329"/>
      <c r="C32" s="329"/>
      <c r="D32" s="329"/>
      <c r="E32" s="329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85"/>
      <c r="R32" s="85"/>
      <c r="S32" s="85"/>
    </row>
    <row r="33" spans="1:19" ht="16.5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1:19" ht="16.5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</row>
    <row r="35" spans="1:19" customFormat="1" ht="12.75">
      <c r="A35" s="165" t="s">
        <v>16</v>
      </c>
      <c r="B35" s="166"/>
      <c r="C35" s="166" t="s">
        <v>465</v>
      </c>
      <c r="D35" s="166"/>
      <c r="E35" s="166" t="s">
        <v>193</v>
      </c>
      <c r="F35" s="166"/>
      <c r="G35" s="165" t="s">
        <v>94</v>
      </c>
      <c r="H35" s="166" t="s">
        <v>463</v>
      </c>
      <c r="I35" s="166"/>
      <c r="J35" s="166"/>
      <c r="K35" s="166"/>
      <c r="L35" s="166"/>
      <c r="M35" s="166"/>
      <c r="N35" s="166"/>
      <c r="O35" s="166"/>
    </row>
    <row r="36" spans="1:19" customFormat="1" ht="10.9" customHeight="1">
      <c r="A36" s="165"/>
      <c r="B36" s="166"/>
      <c r="C36" s="166"/>
      <c r="D36" s="166"/>
      <c r="E36" s="166"/>
      <c r="F36" s="166"/>
      <c r="G36" s="165"/>
      <c r="H36" s="166"/>
      <c r="I36" s="166"/>
      <c r="J36" s="166"/>
      <c r="K36" s="166"/>
      <c r="L36" s="166"/>
      <c r="M36" s="166"/>
      <c r="N36" s="166"/>
      <c r="O36" s="166"/>
    </row>
    <row r="37" spans="1:19" customFormat="1" ht="12.75">
      <c r="A37" s="165" t="s">
        <v>17</v>
      </c>
      <c r="B37" s="166"/>
      <c r="C37" s="166" t="s">
        <v>462</v>
      </c>
      <c r="D37" s="166"/>
      <c r="E37" s="166"/>
      <c r="F37" s="166"/>
      <c r="G37" s="165" t="s">
        <v>95</v>
      </c>
      <c r="H37" s="166" t="s">
        <v>464</v>
      </c>
      <c r="I37" s="166"/>
      <c r="J37" s="166"/>
      <c r="K37" s="166"/>
      <c r="L37" s="166"/>
      <c r="M37" s="166"/>
      <c r="N37" s="166"/>
      <c r="O37" s="166"/>
    </row>
    <row r="38" spans="1:19" ht="16.5">
      <c r="R38" s="85"/>
      <c r="S38" s="85"/>
    </row>
  </sheetData>
  <sortState ref="B20:Q23">
    <sortCondition descending="1" ref="N20:N23"/>
  </sortState>
  <mergeCells count="39">
    <mergeCell ref="O25:O26"/>
    <mergeCell ref="A25:A26"/>
    <mergeCell ref="K25:K26"/>
    <mergeCell ref="M25:M26"/>
    <mergeCell ref="A1:Q1"/>
    <mergeCell ref="A2:Q2"/>
    <mergeCell ref="F9:M9"/>
    <mergeCell ref="A3:Q3"/>
    <mergeCell ref="F7:M7"/>
    <mergeCell ref="F8:M8"/>
    <mergeCell ref="A4:Q4"/>
    <mergeCell ref="F6:M6"/>
    <mergeCell ref="A7:D7"/>
    <mergeCell ref="A8:D8"/>
    <mergeCell ref="P25:P26"/>
    <mergeCell ref="I25:I26"/>
    <mergeCell ref="N25:N26"/>
    <mergeCell ref="L25:L26"/>
    <mergeCell ref="A28:A29"/>
    <mergeCell ref="H28:H29"/>
    <mergeCell ref="I28:I29"/>
    <mergeCell ref="J28:J29"/>
    <mergeCell ref="K28:K29"/>
    <mergeCell ref="P28:P29"/>
    <mergeCell ref="H25:H26"/>
    <mergeCell ref="J25:J26"/>
    <mergeCell ref="O28:O29"/>
    <mergeCell ref="A30:A31"/>
    <mergeCell ref="H30:H31"/>
    <mergeCell ref="I30:I31"/>
    <mergeCell ref="J30:J31"/>
    <mergeCell ref="K30:K31"/>
    <mergeCell ref="L30:L31"/>
    <mergeCell ref="M30:M31"/>
    <mergeCell ref="N30:N31"/>
    <mergeCell ref="O30:O31"/>
    <mergeCell ref="L28:L29"/>
    <mergeCell ref="M28:M29"/>
    <mergeCell ref="N28:N29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5" firstPageNumber="0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view="pageLayout" topLeftCell="A13" zoomScaleNormal="100" workbookViewId="0">
      <selection activeCell="D8" sqref="D1:D1048576"/>
    </sheetView>
  </sheetViews>
  <sheetFormatPr defaultColWidth="8.7109375" defaultRowHeight="15"/>
  <cols>
    <col min="1" max="1" width="4.5703125" style="130" customWidth="1"/>
    <col min="2" max="2" width="33.28515625" style="131" customWidth="1"/>
    <col min="3" max="3" width="21.42578125" style="131" customWidth="1"/>
    <col min="4" max="4" width="9.5703125" style="130" customWidth="1"/>
    <col min="5" max="5" width="24" style="131" customWidth="1"/>
    <col min="6" max="6" width="13.7109375" style="131" customWidth="1"/>
    <col min="7" max="253" width="8.7109375" style="131"/>
    <col min="254" max="254" width="4.5703125" style="131" customWidth="1"/>
    <col min="255" max="255" width="36.42578125" style="131" customWidth="1"/>
    <col min="256" max="256" width="26.28515625" style="131" customWidth="1"/>
    <col min="257" max="257" width="9.5703125" style="131" customWidth="1"/>
    <col min="258" max="258" width="36.42578125" style="131" customWidth="1"/>
    <col min="259" max="259" width="13.7109375" style="131" customWidth="1"/>
    <col min="260" max="509" width="8.7109375" style="131"/>
    <col min="510" max="510" width="4.5703125" style="131" customWidth="1"/>
    <col min="511" max="511" width="36.42578125" style="131" customWidth="1"/>
    <col min="512" max="512" width="26.28515625" style="131" customWidth="1"/>
    <col min="513" max="513" width="9.5703125" style="131" customWidth="1"/>
    <col min="514" max="514" width="36.42578125" style="131" customWidth="1"/>
    <col min="515" max="515" width="13.7109375" style="131" customWidth="1"/>
    <col min="516" max="765" width="8.7109375" style="131"/>
    <col min="766" max="766" width="4.5703125" style="131" customWidth="1"/>
    <col min="767" max="767" width="36.42578125" style="131" customWidth="1"/>
    <col min="768" max="768" width="26.28515625" style="131" customWidth="1"/>
    <col min="769" max="769" width="9.5703125" style="131" customWidth="1"/>
    <col min="770" max="770" width="36.42578125" style="131" customWidth="1"/>
    <col min="771" max="771" width="13.7109375" style="131" customWidth="1"/>
    <col min="772" max="16384" width="8.7109375" style="131"/>
  </cols>
  <sheetData>
    <row r="1" spans="1:6">
      <c r="A1" s="518" t="s">
        <v>30</v>
      </c>
      <c r="B1" s="518"/>
      <c r="C1" s="518"/>
      <c r="D1" s="518"/>
      <c r="E1" s="518"/>
      <c r="F1" s="518"/>
    </row>
    <row r="2" spans="1:6">
      <c r="A2" s="518" t="s">
        <v>96</v>
      </c>
      <c r="B2" s="518"/>
      <c r="C2" s="518"/>
      <c r="D2" s="518"/>
      <c r="E2" s="518"/>
      <c r="F2" s="518"/>
    </row>
    <row r="3" spans="1:6">
      <c r="A3" s="519" t="s">
        <v>153</v>
      </c>
      <c r="B3" s="519"/>
      <c r="C3" s="519"/>
      <c r="D3" s="519"/>
      <c r="E3" s="519"/>
      <c r="F3" s="519"/>
    </row>
    <row r="4" spans="1:6">
      <c r="A4" s="518" t="s">
        <v>145</v>
      </c>
      <c r="B4" s="518"/>
      <c r="C4" s="518"/>
      <c r="D4" s="518"/>
      <c r="E4" s="518"/>
      <c r="F4" s="518"/>
    </row>
    <row r="5" spans="1:6">
      <c r="A5" s="187"/>
      <c r="B5" s="187"/>
      <c r="C5" s="187"/>
      <c r="D5" s="187"/>
      <c r="E5" s="187"/>
      <c r="F5" s="187"/>
    </row>
    <row r="6" spans="1:6" ht="15.75">
      <c r="A6" s="520" t="s">
        <v>143</v>
      </c>
      <c r="B6" s="520"/>
      <c r="C6" s="520"/>
      <c r="D6" s="520"/>
      <c r="E6" s="520"/>
      <c r="F6" s="520"/>
    </row>
    <row r="7" spans="1:6">
      <c r="A7" s="521" t="s">
        <v>250</v>
      </c>
      <c r="B7" s="521"/>
      <c r="C7" s="521"/>
      <c r="D7" s="521"/>
      <c r="E7" s="521"/>
      <c r="F7" s="521"/>
    </row>
    <row r="8" spans="1:6">
      <c r="A8" s="187"/>
      <c r="B8" s="187"/>
      <c r="C8" s="187"/>
      <c r="D8" s="187"/>
      <c r="E8" s="187"/>
      <c r="F8" s="187"/>
    </row>
    <row r="9" spans="1:6">
      <c r="A9" s="187"/>
      <c r="B9" s="188" t="s">
        <v>234</v>
      </c>
      <c r="C9" s="189"/>
      <c r="D9" s="188"/>
      <c r="E9" s="187"/>
      <c r="F9" s="187"/>
    </row>
    <row r="10" spans="1:6">
      <c r="A10" s="187"/>
      <c r="B10" s="188" t="s">
        <v>144</v>
      </c>
      <c r="C10" s="189"/>
      <c r="D10" s="188"/>
      <c r="E10" s="190"/>
      <c r="F10" s="190"/>
    </row>
    <row r="11" spans="1:6">
      <c r="A11" s="518"/>
      <c r="B11" s="518"/>
      <c r="C11" s="518"/>
      <c r="D11" s="518"/>
      <c r="E11" s="518"/>
      <c r="F11" s="518"/>
    </row>
    <row r="12" spans="1:6" ht="30" customHeight="1">
      <c r="A12" s="132" t="s">
        <v>126</v>
      </c>
      <c r="B12" s="133" t="s">
        <v>127</v>
      </c>
      <c r="C12" s="132" t="s">
        <v>136</v>
      </c>
      <c r="D12" s="134" t="s">
        <v>137</v>
      </c>
      <c r="E12" s="132" t="s">
        <v>138</v>
      </c>
      <c r="F12" s="135" t="s">
        <v>139</v>
      </c>
    </row>
    <row r="13" spans="1:6">
      <c r="A13" s="132">
        <v>1</v>
      </c>
      <c r="B13" s="363" t="s">
        <v>196</v>
      </c>
      <c r="C13" s="364" t="s">
        <v>16</v>
      </c>
      <c r="D13" s="368" t="s">
        <v>450</v>
      </c>
      <c r="E13" s="363" t="s">
        <v>193</v>
      </c>
      <c r="F13" s="363"/>
    </row>
    <row r="14" spans="1:6">
      <c r="A14" s="132">
        <v>2</v>
      </c>
      <c r="B14" s="363" t="s">
        <v>451</v>
      </c>
      <c r="C14" s="364" t="s">
        <v>17</v>
      </c>
      <c r="D14" s="368" t="s">
        <v>450</v>
      </c>
      <c r="E14" s="363" t="s">
        <v>452</v>
      </c>
      <c r="F14" s="363"/>
    </row>
    <row r="15" spans="1:6">
      <c r="A15" s="132">
        <v>3</v>
      </c>
      <c r="B15" s="363" t="s">
        <v>195</v>
      </c>
      <c r="C15" s="364" t="s">
        <v>83</v>
      </c>
      <c r="D15" s="368" t="s">
        <v>450</v>
      </c>
      <c r="E15" s="363" t="s">
        <v>193</v>
      </c>
      <c r="F15" s="363"/>
    </row>
    <row r="16" spans="1:6">
      <c r="A16" s="132">
        <v>4</v>
      </c>
      <c r="B16" s="363" t="s">
        <v>366</v>
      </c>
      <c r="C16" s="365" t="s">
        <v>18</v>
      </c>
      <c r="D16" s="368" t="s">
        <v>450</v>
      </c>
      <c r="E16" s="363" t="s">
        <v>217</v>
      </c>
      <c r="F16" s="363"/>
    </row>
    <row r="17" spans="1:6">
      <c r="A17" s="132">
        <v>5</v>
      </c>
      <c r="B17" s="363" t="s">
        <v>208</v>
      </c>
      <c r="C17" s="364" t="s">
        <v>453</v>
      </c>
      <c r="D17" s="368" t="s">
        <v>450</v>
      </c>
      <c r="E17" s="363" t="s">
        <v>202</v>
      </c>
      <c r="F17" s="366"/>
    </row>
    <row r="18" spans="1:6">
      <c r="A18" s="132">
        <v>6</v>
      </c>
      <c r="B18" s="363" t="s">
        <v>184</v>
      </c>
      <c r="C18" s="363" t="s">
        <v>454</v>
      </c>
      <c r="D18" s="368" t="s">
        <v>450</v>
      </c>
      <c r="E18" s="363" t="s">
        <v>172</v>
      </c>
      <c r="F18" s="366"/>
    </row>
    <row r="19" spans="1:6">
      <c r="A19" s="132">
        <v>7</v>
      </c>
      <c r="B19" s="363" t="s">
        <v>455</v>
      </c>
      <c r="C19" s="363" t="s">
        <v>456</v>
      </c>
      <c r="D19" s="368" t="s">
        <v>450</v>
      </c>
      <c r="E19" s="363" t="s">
        <v>217</v>
      </c>
      <c r="F19" s="366"/>
    </row>
    <row r="20" spans="1:6">
      <c r="A20" s="132">
        <v>8</v>
      </c>
      <c r="B20" s="363" t="s">
        <v>457</v>
      </c>
      <c r="C20" s="363" t="s">
        <v>454</v>
      </c>
      <c r="D20" s="368" t="s">
        <v>450</v>
      </c>
      <c r="E20" s="363" t="s">
        <v>217</v>
      </c>
      <c r="F20" s="366"/>
    </row>
    <row r="21" spans="1:6">
      <c r="A21" s="132">
        <v>9</v>
      </c>
      <c r="B21" s="363" t="s">
        <v>471</v>
      </c>
      <c r="C21" s="363" t="s">
        <v>454</v>
      </c>
      <c r="D21" s="132" t="s">
        <v>476</v>
      </c>
      <c r="E21" s="363" t="s">
        <v>172</v>
      </c>
      <c r="F21" s="366"/>
    </row>
    <row r="22" spans="1:6">
      <c r="A22" s="136">
        <v>10</v>
      </c>
      <c r="B22" s="137" t="s">
        <v>472</v>
      </c>
      <c r="C22" s="363" t="s">
        <v>454</v>
      </c>
      <c r="D22" s="132" t="s">
        <v>476</v>
      </c>
      <c r="E22" s="363" t="s">
        <v>202</v>
      </c>
      <c r="F22" s="132"/>
    </row>
    <row r="23" spans="1:6">
      <c r="A23" s="136">
        <v>11</v>
      </c>
      <c r="B23" s="137" t="s">
        <v>475</v>
      </c>
      <c r="C23" s="363" t="s">
        <v>454</v>
      </c>
      <c r="D23" s="132" t="s">
        <v>476</v>
      </c>
      <c r="E23" s="363" t="s">
        <v>202</v>
      </c>
      <c r="F23" s="132"/>
    </row>
    <row r="24" spans="1:6">
      <c r="A24" s="136">
        <v>12</v>
      </c>
      <c r="B24" s="137" t="s">
        <v>259</v>
      </c>
      <c r="C24" s="363" t="s">
        <v>454</v>
      </c>
      <c r="D24" s="368" t="s">
        <v>450</v>
      </c>
      <c r="E24" s="367" t="s">
        <v>135</v>
      </c>
      <c r="F24" s="132"/>
    </row>
    <row r="25" spans="1:6">
      <c r="A25" s="136">
        <v>13</v>
      </c>
      <c r="B25" s="137" t="s">
        <v>473</v>
      </c>
      <c r="C25" s="363" t="s">
        <v>454</v>
      </c>
      <c r="D25" s="368" t="s">
        <v>450</v>
      </c>
      <c r="E25" s="363" t="s">
        <v>217</v>
      </c>
      <c r="F25" s="132"/>
    </row>
    <row r="26" spans="1:6">
      <c r="A26" s="136">
        <v>14</v>
      </c>
      <c r="B26" s="137" t="s">
        <v>474</v>
      </c>
      <c r="C26" s="363" t="s">
        <v>454</v>
      </c>
      <c r="D26" s="132" t="s">
        <v>476</v>
      </c>
      <c r="E26" s="367" t="s">
        <v>155</v>
      </c>
      <c r="F26" s="132"/>
    </row>
    <row r="27" spans="1:6">
      <c r="A27" s="136">
        <v>15</v>
      </c>
      <c r="B27" s="137"/>
      <c r="C27" s="132"/>
      <c r="D27" s="132"/>
      <c r="E27" s="132"/>
      <c r="F27" s="132"/>
    </row>
    <row r="28" spans="1:6">
      <c r="A28" s="136">
        <v>16</v>
      </c>
      <c r="B28" s="137"/>
      <c r="C28" s="132"/>
      <c r="D28" s="132"/>
      <c r="E28" s="132"/>
      <c r="F28" s="132"/>
    </row>
    <row r="29" spans="1:6">
      <c r="A29" s="136">
        <v>17</v>
      </c>
      <c r="B29" s="137"/>
      <c r="C29" s="132"/>
      <c r="D29" s="132"/>
      <c r="E29" s="132"/>
      <c r="F29" s="132"/>
    </row>
    <row r="30" spans="1:6">
      <c r="A30" s="136">
        <v>18</v>
      </c>
      <c r="B30" s="137"/>
      <c r="C30" s="132"/>
      <c r="D30" s="132"/>
      <c r="E30" s="132"/>
      <c r="F30" s="132"/>
    </row>
    <row r="31" spans="1:6">
      <c r="A31" s="136">
        <v>19</v>
      </c>
      <c r="B31" s="137"/>
      <c r="C31" s="132"/>
      <c r="D31" s="132"/>
      <c r="E31" s="132"/>
      <c r="F31" s="132"/>
    </row>
    <row r="32" spans="1:6">
      <c r="A32" s="136">
        <v>20</v>
      </c>
      <c r="B32" s="137"/>
      <c r="C32" s="132"/>
      <c r="D32" s="132"/>
      <c r="E32" s="132"/>
      <c r="F32" s="132"/>
    </row>
    <row r="33" spans="1:6">
      <c r="A33" s="136">
        <v>21</v>
      </c>
      <c r="B33" s="137"/>
      <c r="C33" s="132"/>
      <c r="D33" s="132"/>
      <c r="E33" s="132"/>
      <c r="F33" s="132"/>
    </row>
    <row r="34" spans="1:6">
      <c r="A34" s="136">
        <v>22</v>
      </c>
      <c r="B34" s="137"/>
      <c r="C34" s="132"/>
      <c r="D34" s="132"/>
      <c r="E34" s="132"/>
      <c r="F34" s="132"/>
    </row>
    <row r="35" spans="1:6">
      <c r="A35" s="136">
        <v>23</v>
      </c>
      <c r="B35" s="137"/>
      <c r="C35" s="132"/>
      <c r="D35" s="132"/>
      <c r="E35" s="132"/>
      <c r="F35" s="132"/>
    </row>
    <row r="36" spans="1:6">
      <c r="A36" s="136">
        <v>24</v>
      </c>
      <c r="B36" s="138"/>
      <c r="C36" s="132"/>
      <c r="D36" s="132"/>
      <c r="E36" s="132"/>
      <c r="F36" s="132"/>
    </row>
    <row r="37" spans="1:6">
      <c r="A37" s="136">
        <v>25</v>
      </c>
      <c r="B37" s="137"/>
      <c r="C37" s="132"/>
      <c r="D37" s="132"/>
      <c r="E37" s="132"/>
      <c r="F37" s="132"/>
    </row>
    <row r="38" spans="1:6">
      <c r="A38" s="136">
        <v>26</v>
      </c>
      <c r="B38" s="137"/>
      <c r="C38" s="200"/>
      <c r="D38" s="132"/>
      <c r="E38" s="132"/>
      <c r="F38" s="132"/>
    </row>
    <row r="39" spans="1:6">
      <c r="A39" s="136">
        <v>27</v>
      </c>
      <c r="B39" s="137"/>
      <c r="C39" s="132"/>
      <c r="D39" s="132"/>
      <c r="E39" s="132"/>
      <c r="F39" s="132"/>
    </row>
    <row r="40" spans="1:6">
      <c r="A40" s="136">
        <v>28</v>
      </c>
      <c r="B40" s="137"/>
      <c r="C40" s="132"/>
      <c r="D40" s="132"/>
      <c r="E40" s="132"/>
      <c r="F40" s="132"/>
    </row>
    <row r="41" spans="1:6">
      <c r="A41" s="136">
        <v>29</v>
      </c>
      <c r="B41" s="137"/>
      <c r="C41" s="132"/>
      <c r="D41" s="132"/>
      <c r="E41" s="132"/>
      <c r="F41" s="132"/>
    </row>
    <row r="42" spans="1:6">
      <c r="A42" s="136">
        <v>30</v>
      </c>
      <c r="B42" s="137"/>
      <c r="C42" s="132"/>
      <c r="D42" s="132"/>
      <c r="E42" s="132"/>
      <c r="F42" s="132"/>
    </row>
    <row r="43" spans="1:6">
      <c r="A43" s="136">
        <v>31</v>
      </c>
      <c r="B43" s="137"/>
      <c r="C43" s="132"/>
      <c r="D43" s="132"/>
      <c r="E43" s="132"/>
      <c r="F43" s="132"/>
    </row>
    <row r="44" spans="1:6">
      <c r="A44" s="136">
        <v>32</v>
      </c>
      <c r="B44" s="137"/>
      <c r="C44" s="132"/>
      <c r="D44" s="132"/>
      <c r="E44" s="132"/>
      <c r="F44" s="132"/>
    </row>
    <row r="45" spans="1:6">
      <c r="A45" s="136">
        <v>33</v>
      </c>
      <c r="B45" s="137"/>
      <c r="C45" s="132"/>
      <c r="D45" s="132"/>
      <c r="E45" s="132"/>
      <c r="F45" s="132"/>
    </row>
    <row r="46" spans="1:6">
      <c r="A46" s="136">
        <v>34</v>
      </c>
      <c r="B46" s="137"/>
      <c r="C46" s="132"/>
      <c r="D46" s="132"/>
      <c r="E46" s="132"/>
      <c r="F46" s="132"/>
    </row>
    <row r="47" spans="1:6" ht="24" customHeight="1">
      <c r="A47" s="136">
        <v>35</v>
      </c>
      <c r="B47" s="137"/>
      <c r="C47" s="200"/>
      <c r="D47" s="132"/>
      <c r="E47" s="132"/>
      <c r="F47" s="132"/>
    </row>
    <row r="48" spans="1:6">
      <c r="A48" s="136">
        <v>36</v>
      </c>
      <c r="B48" s="137"/>
      <c r="C48" s="132"/>
      <c r="D48" s="132"/>
      <c r="E48" s="132"/>
      <c r="F48" s="132"/>
    </row>
    <row r="49" spans="1:6">
      <c r="A49" s="136">
        <v>37</v>
      </c>
      <c r="B49" s="137"/>
      <c r="C49" s="132"/>
      <c r="D49" s="132"/>
      <c r="E49" s="132"/>
      <c r="F49" s="132"/>
    </row>
    <row r="50" spans="1:6">
      <c r="A50" s="136">
        <v>38</v>
      </c>
      <c r="B50" s="137"/>
      <c r="C50" s="132"/>
      <c r="D50" s="132"/>
      <c r="E50" s="132"/>
      <c r="F50" s="132"/>
    </row>
    <row r="51" spans="1:6">
      <c r="A51" s="136">
        <v>39</v>
      </c>
      <c r="B51" s="137"/>
      <c r="C51" s="132"/>
      <c r="D51" s="132"/>
      <c r="E51" s="132"/>
      <c r="F51" s="132"/>
    </row>
    <row r="52" spans="1:6">
      <c r="A52" s="136">
        <v>40</v>
      </c>
      <c r="B52" s="137"/>
      <c r="C52" s="132"/>
      <c r="D52" s="132"/>
      <c r="E52" s="132"/>
      <c r="F52" s="132"/>
    </row>
    <row r="53" spans="1:6" ht="10.9" customHeight="1">
      <c r="A53" s="187"/>
      <c r="B53" s="190"/>
      <c r="C53" s="190"/>
      <c r="D53" s="187"/>
      <c r="E53" s="190"/>
      <c r="F53" s="190"/>
    </row>
    <row r="54" spans="1:6">
      <c r="A54" s="165" t="s">
        <v>16</v>
      </c>
      <c r="B54" s="166"/>
      <c r="C54" s="166"/>
      <c r="D54" s="235"/>
      <c r="E54" s="166"/>
    </row>
    <row r="55" spans="1:6" ht="9" customHeight="1">
      <c r="A55" s="165"/>
      <c r="B55" s="166"/>
      <c r="C55" s="166"/>
      <c r="D55" s="235"/>
      <c r="E55" s="166"/>
    </row>
    <row r="56" spans="1:6">
      <c r="A56" s="165" t="s">
        <v>17</v>
      </c>
      <c r="B56" s="166"/>
      <c r="C56" s="166"/>
      <c r="D56" s="235" t="s">
        <v>125</v>
      </c>
      <c r="E56" s="166"/>
    </row>
  </sheetData>
  <mergeCells count="7">
    <mergeCell ref="A1:F1"/>
    <mergeCell ref="A2:F2"/>
    <mergeCell ref="A3:F3"/>
    <mergeCell ref="A4:F4"/>
    <mergeCell ref="A11:F11"/>
    <mergeCell ref="A6:F6"/>
    <mergeCell ref="A7:F7"/>
  </mergeCells>
  <phoneticPr fontId="9" type="noConversion"/>
  <pageMargins left="0.51181102362204722" right="0.51181102362204722" top="0.55118110236220474" bottom="0.55118110236220474" header="0.31496062992125984" footer="0.31496062992125984"/>
  <pageSetup paperSize="9" scale="80" orientation="portrait" horizontalDpi="4294967293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theme="8" tint="-0.249977111117893"/>
    <pageSetUpPr fitToPage="1"/>
  </sheetPr>
  <dimension ref="A1:AX32"/>
  <sheetViews>
    <sheetView tabSelected="1" view="pageBreakPreview" zoomScale="70" zoomScaleNormal="55" zoomScaleSheetLayoutView="70" workbookViewId="0">
      <selection activeCell="A10" sqref="A10:A11"/>
    </sheetView>
  </sheetViews>
  <sheetFormatPr defaultColWidth="2.28515625" defaultRowHeight="12.75"/>
  <cols>
    <col min="1" max="1" width="6.85546875" customWidth="1"/>
    <col min="2" max="2" width="26.140625" customWidth="1"/>
    <col min="3" max="3" width="4.7109375" style="62" customWidth="1"/>
    <col min="4" max="4" width="4.7109375" customWidth="1"/>
    <col min="5" max="5" width="4.7109375" style="62" customWidth="1"/>
    <col min="6" max="8" width="4.7109375" customWidth="1"/>
    <col min="9" max="9" width="4.7109375" style="62" customWidth="1"/>
    <col min="10" max="10" width="4.7109375" customWidth="1"/>
    <col min="11" max="24" width="4.7109375" style="62" customWidth="1"/>
    <col min="25" max="25" width="5.7109375" style="62" customWidth="1"/>
    <col min="26" max="33" width="4.7109375" style="62" customWidth="1"/>
    <col min="34" max="34" width="4.7109375" style="2" customWidth="1"/>
    <col min="35" max="37" width="4.7109375" customWidth="1"/>
    <col min="38" max="38" width="4.7109375" style="2" customWidth="1"/>
    <col min="39" max="41" width="4.7109375" customWidth="1"/>
    <col min="42" max="42" width="4.7109375" style="2" customWidth="1"/>
    <col min="43" max="45" width="4.7109375" customWidth="1"/>
    <col min="46" max="46" width="4.7109375" style="2" customWidth="1"/>
    <col min="47" max="48" width="4.7109375" customWidth="1"/>
    <col min="49" max="49" width="9.140625" style="1" customWidth="1"/>
    <col min="50" max="245" width="9.140625" customWidth="1"/>
    <col min="246" max="246" width="5.5703125" customWidth="1"/>
    <col min="247" max="247" width="26.140625" customWidth="1"/>
    <col min="248" max="248" width="3.140625" customWidth="1"/>
    <col min="249" max="249" width="1.5703125" customWidth="1"/>
    <col min="250" max="250" width="0" hidden="1" customWidth="1"/>
    <col min="251" max="251" width="3.140625" customWidth="1"/>
    <col min="252" max="252" width="2.28515625" customWidth="1"/>
    <col min="253" max="253" width="0.7109375" customWidth="1"/>
    <col min="254" max="254" width="3.5703125" customWidth="1"/>
    <col min="255" max="255" width="1.140625" customWidth="1"/>
    <col min="256" max="256" width="3.140625" customWidth="1"/>
    <col min="257" max="257" width="2.85546875" customWidth="1"/>
    <col min="258" max="259" width="2.28515625" customWidth="1"/>
    <col min="260" max="260" width="2.7109375" customWidth="1"/>
  </cols>
  <sheetData>
    <row r="1" spans="1:50">
      <c r="A1" s="489" t="s">
        <v>30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  <c r="AM1" s="489"/>
      <c r="AN1" s="489"/>
      <c r="AO1" s="489"/>
      <c r="AP1" s="489"/>
      <c r="AQ1" s="489"/>
      <c r="AR1" s="489"/>
      <c r="AS1" s="489"/>
      <c r="AT1" s="489"/>
      <c r="AU1" s="489"/>
      <c r="AV1" s="489"/>
      <c r="AW1" s="489"/>
    </row>
    <row r="2" spans="1:50">
      <c r="A2" s="489" t="s">
        <v>96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89"/>
      <c r="AH2" s="489"/>
      <c r="AI2" s="489"/>
      <c r="AJ2" s="489"/>
      <c r="AK2" s="489"/>
      <c r="AL2" s="489"/>
      <c r="AM2" s="489"/>
      <c r="AN2" s="489"/>
      <c r="AO2" s="489"/>
      <c r="AP2" s="489"/>
      <c r="AQ2" s="489"/>
      <c r="AR2" s="489"/>
      <c r="AS2" s="489"/>
      <c r="AT2" s="489"/>
      <c r="AU2" s="489"/>
      <c r="AV2" s="489"/>
      <c r="AW2" s="489"/>
    </row>
    <row r="3" spans="1:50" ht="12.75" customHeight="1">
      <c r="A3" s="489" t="s">
        <v>149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89"/>
      <c r="AH3" s="489"/>
      <c r="AI3" s="489"/>
      <c r="AJ3" s="489"/>
      <c r="AK3" s="489"/>
      <c r="AL3" s="489"/>
      <c r="AM3" s="489"/>
      <c r="AN3" s="489"/>
      <c r="AO3" s="489"/>
      <c r="AP3" s="489"/>
      <c r="AQ3" s="489"/>
      <c r="AR3" s="489"/>
      <c r="AS3" s="489"/>
      <c r="AT3" s="489"/>
      <c r="AU3" s="489"/>
      <c r="AV3" s="489"/>
      <c r="AW3" s="489"/>
    </row>
    <row r="4" spans="1:50">
      <c r="A4" s="489" t="s">
        <v>145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  <c r="Z4" s="489"/>
      <c r="AA4" s="489"/>
      <c r="AB4" s="489"/>
      <c r="AC4" s="489"/>
      <c r="AD4" s="489"/>
      <c r="AE4" s="489"/>
      <c r="AF4" s="489"/>
      <c r="AG4" s="489"/>
      <c r="AH4" s="489"/>
      <c r="AI4" s="489"/>
      <c r="AJ4" s="489"/>
      <c r="AK4" s="489"/>
      <c r="AL4" s="489"/>
      <c r="AM4" s="489"/>
      <c r="AN4" s="489"/>
      <c r="AO4" s="489"/>
      <c r="AP4" s="489"/>
      <c r="AQ4" s="489"/>
      <c r="AR4" s="489"/>
      <c r="AS4" s="489"/>
      <c r="AT4" s="489"/>
      <c r="AU4" s="489"/>
      <c r="AV4" s="489"/>
      <c r="AW4" s="489"/>
    </row>
    <row r="5" spans="1:50">
      <c r="A5" s="452"/>
      <c r="B5" s="452"/>
      <c r="C5" s="452"/>
      <c r="D5" s="452"/>
      <c r="E5" s="452"/>
      <c r="F5" s="452"/>
      <c r="G5" s="452"/>
      <c r="H5" s="452"/>
      <c r="I5" s="452"/>
      <c r="J5" s="452"/>
      <c r="K5" s="452"/>
      <c r="L5" s="452"/>
      <c r="M5" s="452"/>
      <c r="N5" s="452"/>
    </row>
    <row r="6" spans="1:50" ht="18" customHeight="1">
      <c r="A6" s="23"/>
      <c r="B6" s="23"/>
      <c r="C6" s="475"/>
      <c r="D6" s="475"/>
      <c r="E6" s="475"/>
      <c r="F6" s="475"/>
      <c r="G6" s="475"/>
      <c r="H6" s="475"/>
      <c r="I6" s="475"/>
      <c r="J6" s="475"/>
      <c r="K6" s="475"/>
      <c r="L6" s="475"/>
      <c r="M6" s="475"/>
      <c r="N6" s="475"/>
      <c r="O6" s="475"/>
      <c r="P6" s="475"/>
      <c r="Q6" s="475"/>
      <c r="R6" s="475"/>
      <c r="S6" s="475"/>
      <c r="T6" s="475"/>
      <c r="U6" s="475"/>
      <c r="V6" s="475"/>
      <c r="W6" s="475"/>
      <c r="X6" s="475"/>
      <c r="Y6" s="475"/>
      <c r="Z6" s="475"/>
      <c r="AA6" s="475"/>
      <c r="AB6" s="475"/>
      <c r="AC6" s="475"/>
      <c r="AD6" s="475"/>
      <c r="AE6" s="475"/>
      <c r="AF6" s="475"/>
      <c r="AG6" s="475"/>
      <c r="AH6" s="475"/>
      <c r="AI6" s="475"/>
      <c r="AJ6" s="475"/>
      <c r="AK6" s="79"/>
      <c r="AL6" s="80"/>
      <c r="AM6" s="79"/>
      <c r="AN6" s="79"/>
      <c r="AO6" s="79"/>
      <c r="AP6" s="80"/>
    </row>
    <row r="7" spans="1:50" ht="15.75">
      <c r="A7" s="369" t="s">
        <v>234</v>
      </c>
      <c r="B7" s="369"/>
      <c r="C7" s="331"/>
      <c r="D7" s="81"/>
      <c r="E7" s="81"/>
      <c r="F7" s="81"/>
      <c r="G7" s="81"/>
      <c r="H7" s="81"/>
      <c r="I7" s="81"/>
      <c r="J7" s="81"/>
      <c r="K7" s="331"/>
      <c r="L7" s="331"/>
      <c r="M7" s="331"/>
      <c r="N7" s="331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</row>
    <row r="8" spans="1:50" ht="15">
      <c r="A8" s="369" t="s">
        <v>144</v>
      </c>
      <c r="B8" s="369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1"/>
      <c r="Y8" s="451"/>
      <c r="Z8" s="451"/>
      <c r="AA8" s="451"/>
      <c r="AB8" s="451"/>
      <c r="AC8" s="451"/>
      <c r="AD8" s="451"/>
      <c r="AE8" s="451"/>
      <c r="AF8" s="451"/>
      <c r="AG8" s="451"/>
      <c r="AH8" s="451"/>
      <c r="AI8" s="451"/>
      <c r="AJ8" s="451"/>
      <c r="AK8" s="79"/>
      <c r="AL8" s="80"/>
      <c r="AM8" s="79"/>
      <c r="AN8" s="79"/>
      <c r="AO8" s="79"/>
      <c r="AP8" s="80"/>
    </row>
    <row r="9" spans="1:50" ht="13.9" customHeight="1" thickBot="1">
      <c r="C9" s="452"/>
      <c r="D9" s="452"/>
      <c r="E9" s="452"/>
      <c r="F9" s="452"/>
      <c r="G9" s="452"/>
      <c r="H9" s="452"/>
      <c r="I9" s="452"/>
      <c r="J9" s="452"/>
      <c r="K9" s="452"/>
      <c r="L9" s="452"/>
      <c r="M9" s="522"/>
      <c r="N9" s="5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6"/>
      <c r="AI9" s="6"/>
      <c r="AJ9" s="6"/>
      <c r="AK9" s="6"/>
      <c r="AL9" s="6"/>
      <c r="AM9" s="1"/>
      <c r="AN9" s="1"/>
      <c r="AO9" s="1"/>
      <c r="AP9" s="1"/>
      <c r="AQ9" s="1"/>
      <c r="AR9" s="1"/>
      <c r="AS9" s="1"/>
    </row>
    <row r="10" spans="1:50" ht="33" customHeight="1" thickBot="1">
      <c r="A10" s="551" t="s">
        <v>6</v>
      </c>
      <c r="B10" s="553" t="s">
        <v>24</v>
      </c>
      <c r="C10" s="541" t="s">
        <v>27</v>
      </c>
      <c r="D10" s="542"/>
      <c r="E10" s="542"/>
      <c r="F10" s="542"/>
      <c r="G10" s="542"/>
      <c r="H10" s="542"/>
      <c r="I10" s="542"/>
      <c r="J10" s="543"/>
      <c r="K10" s="523" t="s">
        <v>28</v>
      </c>
      <c r="L10" s="524"/>
      <c r="M10" s="524"/>
      <c r="N10" s="524"/>
      <c r="O10" s="524"/>
      <c r="P10" s="524"/>
      <c r="Q10" s="524"/>
      <c r="R10" s="524"/>
      <c r="S10" s="524"/>
      <c r="T10" s="524"/>
      <c r="U10" s="525"/>
      <c r="V10" s="525"/>
      <c r="W10" s="525"/>
      <c r="X10" s="525"/>
      <c r="Y10" s="526"/>
      <c r="Z10" s="541" t="s">
        <v>26</v>
      </c>
      <c r="AA10" s="542"/>
      <c r="AB10" s="542"/>
      <c r="AC10" s="542"/>
      <c r="AD10" s="542"/>
      <c r="AE10" s="542"/>
      <c r="AF10" s="542"/>
      <c r="AG10" s="543"/>
      <c r="AH10" s="523" t="s">
        <v>29</v>
      </c>
      <c r="AI10" s="524"/>
      <c r="AJ10" s="524"/>
      <c r="AK10" s="524"/>
      <c r="AL10" s="524"/>
      <c r="AM10" s="524"/>
      <c r="AN10" s="524"/>
      <c r="AO10" s="524"/>
      <c r="AP10" s="524"/>
      <c r="AQ10" s="524"/>
      <c r="AR10" s="524"/>
      <c r="AS10" s="524"/>
      <c r="AT10" s="525"/>
      <c r="AU10" s="526"/>
      <c r="AV10" s="527" t="s">
        <v>238</v>
      </c>
      <c r="AW10" s="529" t="s">
        <v>23</v>
      </c>
    </row>
    <row r="11" spans="1:50" ht="18" customHeight="1" thickBot="1">
      <c r="A11" s="552"/>
      <c r="B11" s="554"/>
      <c r="C11" s="523">
        <v>58</v>
      </c>
      <c r="D11" s="531"/>
      <c r="E11" s="532">
        <v>63</v>
      </c>
      <c r="F11" s="531"/>
      <c r="G11" s="532">
        <v>68</v>
      </c>
      <c r="H11" s="531"/>
      <c r="I11" s="532" t="s">
        <v>237</v>
      </c>
      <c r="J11" s="533"/>
      <c r="K11" s="534">
        <v>63</v>
      </c>
      <c r="L11" s="535"/>
      <c r="M11" s="536">
        <v>68</v>
      </c>
      <c r="N11" s="535"/>
      <c r="O11" s="537">
        <v>73</v>
      </c>
      <c r="P11" s="538"/>
      <c r="Q11" s="537">
        <v>78</v>
      </c>
      <c r="R11" s="538"/>
      <c r="S11" s="536">
        <v>85</v>
      </c>
      <c r="T11" s="535"/>
      <c r="U11" s="537">
        <v>95</v>
      </c>
      <c r="V11" s="538"/>
      <c r="W11" s="535" t="s">
        <v>236</v>
      </c>
      <c r="X11" s="535"/>
      <c r="Y11" s="185" t="s">
        <v>119</v>
      </c>
      <c r="Z11" s="549">
        <v>58</v>
      </c>
      <c r="AA11" s="550"/>
      <c r="AB11" s="555">
        <v>63</v>
      </c>
      <c r="AC11" s="555"/>
      <c r="AD11" s="546">
        <v>68</v>
      </c>
      <c r="AE11" s="547"/>
      <c r="AF11" s="546" t="s">
        <v>237</v>
      </c>
      <c r="AG11" s="548"/>
      <c r="AH11" s="523">
        <v>63</v>
      </c>
      <c r="AI11" s="524"/>
      <c r="AJ11" s="532">
        <v>68</v>
      </c>
      <c r="AK11" s="524"/>
      <c r="AL11" s="539">
        <v>73</v>
      </c>
      <c r="AM11" s="540"/>
      <c r="AN11" s="524">
        <v>78</v>
      </c>
      <c r="AO11" s="540"/>
      <c r="AP11" s="539">
        <v>85</v>
      </c>
      <c r="AQ11" s="540"/>
      <c r="AR11" s="524">
        <v>95</v>
      </c>
      <c r="AS11" s="540"/>
      <c r="AT11" s="524" t="s">
        <v>236</v>
      </c>
      <c r="AU11" s="533"/>
      <c r="AV11" s="528"/>
      <c r="AW11" s="530"/>
    </row>
    <row r="12" spans="1:50" s="7" customFormat="1" ht="40.15" customHeight="1" thickBot="1">
      <c r="A12" s="191">
        <v>1</v>
      </c>
      <c r="B12" s="192" t="s">
        <v>225</v>
      </c>
      <c r="C12" s="296">
        <v>20</v>
      </c>
      <c r="D12" s="293"/>
      <c r="E12" s="292">
        <v>20</v>
      </c>
      <c r="F12" s="293"/>
      <c r="G12" s="294"/>
      <c r="H12" s="294"/>
      <c r="I12" s="292"/>
      <c r="J12" s="295"/>
      <c r="K12" s="193"/>
      <c r="L12" s="194"/>
      <c r="M12" s="195"/>
      <c r="N12" s="194"/>
      <c r="O12" s="195">
        <v>16</v>
      </c>
      <c r="P12" s="196"/>
      <c r="Q12" s="194">
        <v>15</v>
      </c>
      <c r="R12" s="194"/>
      <c r="S12" s="195">
        <v>16</v>
      </c>
      <c r="T12" s="194"/>
      <c r="U12" s="195">
        <v>18</v>
      </c>
      <c r="V12" s="196"/>
      <c r="W12" s="194">
        <v>20</v>
      </c>
      <c r="X12" s="194"/>
      <c r="Y12" s="198">
        <v>15</v>
      </c>
      <c r="Z12" s="193"/>
      <c r="AA12" s="196"/>
      <c r="AB12" s="194"/>
      <c r="AC12" s="194"/>
      <c r="AD12" s="195">
        <v>20</v>
      </c>
      <c r="AE12" s="196"/>
      <c r="AF12" s="195">
        <v>20</v>
      </c>
      <c r="AG12" s="197"/>
      <c r="AH12" s="193"/>
      <c r="AI12" s="194"/>
      <c r="AJ12" s="195"/>
      <c r="AK12" s="194"/>
      <c r="AL12" s="195">
        <v>20</v>
      </c>
      <c r="AM12" s="196">
        <v>16</v>
      </c>
      <c r="AN12" s="194">
        <v>16</v>
      </c>
      <c r="AO12" s="194"/>
      <c r="AP12" s="195">
        <v>16</v>
      </c>
      <c r="AQ12" s="196"/>
      <c r="AR12" s="194">
        <v>20</v>
      </c>
      <c r="AS12" s="194"/>
      <c r="AT12" s="195"/>
      <c r="AU12" s="197"/>
      <c r="AV12" s="194">
        <v>18</v>
      </c>
      <c r="AW12" s="199">
        <f t="shared" ref="AW12:AW23" si="0">SUM(C12:AV12)</f>
        <v>286</v>
      </c>
      <c r="AX12"/>
    </row>
    <row r="13" spans="1:50" s="7" customFormat="1" ht="40.15" customHeight="1" thickBot="1">
      <c r="A13" s="332">
        <v>2</v>
      </c>
      <c r="B13" s="333" t="s">
        <v>212</v>
      </c>
      <c r="C13" s="334"/>
      <c r="D13" s="291"/>
      <c r="E13" s="285"/>
      <c r="F13" s="291"/>
      <c r="G13" s="290"/>
      <c r="H13" s="290"/>
      <c r="I13" s="285">
        <v>18</v>
      </c>
      <c r="J13" s="335"/>
      <c r="K13" s="334"/>
      <c r="L13" s="290"/>
      <c r="M13" s="285"/>
      <c r="N13" s="290"/>
      <c r="O13" s="285">
        <v>20</v>
      </c>
      <c r="P13" s="291"/>
      <c r="Q13" s="290">
        <v>14</v>
      </c>
      <c r="R13" s="290">
        <v>12</v>
      </c>
      <c r="S13" s="285">
        <v>20</v>
      </c>
      <c r="T13" s="290">
        <v>18</v>
      </c>
      <c r="U13" s="285"/>
      <c r="V13" s="291"/>
      <c r="W13" s="290"/>
      <c r="X13" s="290"/>
      <c r="Y13" s="336">
        <v>14</v>
      </c>
      <c r="Z13" s="334">
        <v>16</v>
      </c>
      <c r="AA13" s="291"/>
      <c r="AB13" s="290">
        <v>16</v>
      </c>
      <c r="AC13" s="290"/>
      <c r="AD13" s="285"/>
      <c r="AE13" s="291"/>
      <c r="AF13" s="285"/>
      <c r="AG13" s="335"/>
      <c r="AH13" s="334">
        <v>20</v>
      </c>
      <c r="AI13" s="290"/>
      <c r="AJ13" s="285"/>
      <c r="AK13" s="290"/>
      <c r="AL13" s="285"/>
      <c r="AM13" s="291"/>
      <c r="AN13" s="290">
        <v>20</v>
      </c>
      <c r="AO13" s="290"/>
      <c r="AP13" s="285">
        <v>18</v>
      </c>
      <c r="AQ13" s="291"/>
      <c r="AR13" s="290">
        <v>18</v>
      </c>
      <c r="AS13" s="290"/>
      <c r="AT13" s="285">
        <v>18</v>
      </c>
      <c r="AU13" s="335"/>
      <c r="AV13" s="294">
        <v>20</v>
      </c>
      <c r="AW13" s="199">
        <f t="shared" si="0"/>
        <v>262</v>
      </c>
      <c r="AX13"/>
    </row>
    <row r="14" spans="1:50" s="7" customFormat="1" ht="40.15" customHeight="1" thickBot="1">
      <c r="A14" s="332">
        <v>3</v>
      </c>
      <c r="B14" s="333" t="s">
        <v>226</v>
      </c>
      <c r="C14" s="334"/>
      <c r="D14" s="291"/>
      <c r="E14" s="285"/>
      <c r="F14" s="291"/>
      <c r="G14" s="290"/>
      <c r="H14" s="290"/>
      <c r="I14" s="285">
        <v>16</v>
      </c>
      <c r="J14" s="335"/>
      <c r="K14" s="334">
        <v>20</v>
      </c>
      <c r="L14" s="290">
        <v>16</v>
      </c>
      <c r="M14" s="285"/>
      <c r="N14" s="290"/>
      <c r="O14" s="285">
        <v>15</v>
      </c>
      <c r="P14" s="291"/>
      <c r="Q14" s="290">
        <v>18</v>
      </c>
      <c r="R14" s="290"/>
      <c r="S14" s="285">
        <v>15</v>
      </c>
      <c r="T14" s="290"/>
      <c r="U14" s="285"/>
      <c r="V14" s="291"/>
      <c r="W14" s="290"/>
      <c r="X14" s="290"/>
      <c r="Y14" s="336">
        <v>20</v>
      </c>
      <c r="Z14" s="334">
        <v>20</v>
      </c>
      <c r="AA14" s="291"/>
      <c r="AB14" s="290">
        <v>15</v>
      </c>
      <c r="AC14" s="290"/>
      <c r="AD14" s="285"/>
      <c r="AE14" s="291"/>
      <c r="AF14" s="285"/>
      <c r="AG14" s="335"/>
      <c r="AH14" s="334">
        <v>16</v>
      </c>
      <c r="AI14" s="290"/>
      <c r="AJ14" s="285"/>
      <c r="AK14" s="290"/>
      <c r="AL14" s="285"/>
      <c r="AM14" s="291"/>
      <c r="AN14" s="290">
        <v>15</v>
      </c>
      <c r="AO14" s="290"/>
      <c r="AP14" s="285">
        <v>20</v>
      </c>
      <c r="AQ14" s="291"/>
      <c r="AR14" s="290">
        <v>13</v>
      </c>
      <c r="AS14" s="290"/>
      <c r="AT14" s="285">
        <v>20</v>
      </c>
      <c r="AU14" s="335"/>
      <c r="AV14" s="294">
        <v>20</v>
      </c>
      <c r="AW14" s="199">
        <f t="shared" si="0"/>
        <v>259</v>
      </c>
      <c r="AX14"/>
    </row>
    <row r="15" spans="1:50" s="7" customFormat="1" ht="40.15" customHeight="1" thickBot="1">
      <c r="A15" s="332">
        <v>4</v>
      </c>
      <c r="B15" s="333" t="s">
        <v>227</v>
      </c>
      <c r="C15" s="334"/>
      <c r="D15" s="291"/>
      <c r="E15" s="285">
        <v>16</v>
      </c>
      <c r="F15" s="291"/>
      <c r="G15" s="290"/>
      <c r="H15" s="290"/>
      <c r="I15" s="285"/>
      <c r="J15" s="335"/>
      <c r="K15" s="334">
        <v>18</v>
      </c>
      <c r="L15" s="290"/>
      <c r="M15" s="285">
        <v>20</v>
      </c>
      <c r="N15" s="290">
        <v>18</v>
      </c>
      <c r="O15" s="285">
        <v>18</v>
      </c>
      <c r="P15" s="291"/>
      <c r="Q15" s="290"/>
      <c r="R15" s="290"/>
      <c r="S15" s="285"/>
      <c r="T15" s="290"/>
      <c r="U15" s="285"/>
      <c r="V15" s="291"/>
      <c r="W15" s="290">
        <v>18</v>
      </c>
      <c r="X15" s="290"/>
      <c r="Y15" s="336"/>
      <c r="Z15" s="334">
        <v>18</v>
      </c>
      <c r="AA15" s="291"/>
      <c r="AB15" s="290">
        <v>20</v>
      </c>
      <c r="AC15" s="290"/>
      <c r="AD15" s="285"/>
      <c r="AE15" s="291"/>
      <c r="AF15" s="285"/>
      <c r="AG15" s="335"/>
      <c r="AH15" s="334"/>
      <c r="AI15" s="290"/>
      <c r="AJ15" s="285">
        <v>16</v>
      </c>
      <c r="AK15" s="290"/>
      <c r="AL15" s="285">
        <v>18</v>
      </c>
      <c r="AM15" s="291">
        <v>15</v>
      </c>
      <c r="AN15" s="290"/>
      <c r="AO15" s="290"/>
      <c r="AP15" s="285"/>
      <c r="AQ15" s="291"/>
      <c r="AR15" s="290"/>
      <c r="AS15" s="290"/>
      <c r="AT15" s="285"/>
      <c r="AU15" s="335"/>
      <c r="AV15" s="294"/>
      <c r="AW15" s="199">
        <f t="shared" si="0"/>
        <v>195</v>
      </c>
      <c r="AX15"/>
    </row>
    <row r="16" spans="1:50" s="7" customFormat="1" ht="40.15" customHeight="1" thickBot="1">
      <c r="A16" s="332">
        <v>5</v>
      </c>
      <c r="B16" s="333" t="s">
        <v>229</v>
      </c>
      <c r="C16" s="334"/>
      <c r="D16" s="291"/>
      <c r="E16" s="285"/>
      <c r="F16" s="291"/>
      <c r="G16" s="290">
        <v>20</v>
      </c>
      <c r="H16" s="290"/>
      <c r="I16" s="285"/>
      <c r="J16" s="335"/>
      <c r="K16" s="334"/>
      <c r="L16" s="290"/>
      <c r="M16" s="285">
        <v>16</v>
      </c>
      <c r="N16" s="290"/>
      <c r="O16" s="285"/>
      <c r="P16" s="291"/>
      <c r="Q16" s="290">
        <v>20</v>
      </c>
      <c r="R16" s="290">
        <v>16</v>
      </c>
      <c r="S16" s="285"/>
      <c r="T16" s="290"/>
      <c r="U16" s="285"/>
      <c r="V16" s="291"/>
      <c r="W16" s="290"/>
      <c r="X16" s="290"/>
      <c r="Y16" s="336">
        <v>16</v>
      </c>
      <c r="Z16" s="334"/>
      <c r="AA16" s="291"/>
      <c r="AB16" s="290"/>
      <c r="AC16" s="290"/>
      <c r="AD16" s="285"/>
      <c r="AE16" s="291"/>
      <c r="AF16" s="285"/>
      <c r="AG16" s="335"/>
      <c r="AH16" s="334"/>
      <c r="AI16" s="290"/>
      <c r="AJ16" s="285">
        <v>20</v>
      </c>
      <c r="AK16" s="290">
        <v>15</v>
      </c>
      <c r="AL16" s="285"/>
      <c r="AM16" s="291"/>
      <c r="AN16" s="290"/>
      <c r="AO16" s="290"/>
      <c r="AP16" s="285">
        <v>15</v>
      </c>
      <c r="AQ16" s="291">
        <v>13</v>
      </c>
      <c r="AR16" s="290">
        <v>14</v>
      </c>
      <c r="AS16" s="290"/>
      <c r="AT16" s="285"/>
      <c r="AU16" s="335"/>
      <c r="AV16" s="294">
        <v>20</v>
      </c>
      <c r="AW16" s="199">
        <f t="shared" si="0"/>
        <v>185</v>
      </c>
      <c r="AX16"/>
    </row>
    <row r="17" spans="1:50" s="7" customFormat="1" ht="40.15" customHeight="1" thickBot="1">
      <c r="A17" s="332">
        <v>6</v>
      </c>
      <c r="B17" s="333" t="s">
        <v>233</v>
      </c>
      <c r="C17" s="334"/>
      <c r="D17" s="291"/>
      <c r="E17" s="285">
        <v>18</v>
      </c>
      <c r="F17" s="291"/>
      <c r="G17" s="290"/>
      <c r="H17" s="290"/>
      <c r="I17" s="285"/>
      <c r="J17" s="335"/>
      <c r="K17" s="334"/>
      <c r="L17" s="290"/>
      <c r="M17" s="285"/>
      <c r="N17" s="290"/>
      <c r="O17" s="285"/>
      <c r="P17" s="291"/>
      <c r="Q17" s="290"/>
      <c r="R17" s="290"/>
      <c r="S17" s="285">
        <v>14</v>
      </c>
      <c r="T17" s="290">
        <v>11</v>
      </c>
      <c r="U17" s="285"/>
      <c r="V17" s="291"/>
      <c r="W17" s="290">
        <v>14</v>
      </c>
      <c r="X17" s="290"/>
      <c r="Y17" s="336"/>
      <c r="Z17" s="334"/>
      <c r="AA17" s="291"/>
      <c r="AB17" s="290"/>
      <c r="AC17" s="290"/>
      <c r="AD17" s="285"/>
      <c r="AE17" s="291"/>
      <c r="AF17" s="285"/>
      <c r="AG17" s="335"/>
      <c r="AH17" s="334">
        <v>18</v>
      </c>
      <c r="AI17" s="290"/>
      <c r="AJ17" s="285">
        <v>14</v>
      </c>
      <c r="AK17" s="290"/>
      <c r="AL17" s="285"/>
      <c r="AM17" s="291"/>
      <c r="AN17" s="290"/>
      <c r="AO17" s="290"/>
      <c r="AP17" s="285">
        <v>14</v>
      </c>
      <c r="AQ17" s="291"/>
      <c r="AR17" s="290"/>
      <c r="AS17" s="290"/>
      <c r="AT17" s="285">
        <v>16</v>
      </c>
      <c r="AU17" s="335">
        <v>14</v>
      </c>
      <c r="AV17" s="294"/>
      <c r="AW17" s="199">
        <f t="shared" si="0"/>
        <v>133</v>
      </c>
      <c r="AX17"/>
    </row>
    <row r="18" spans="1:50" s="7" customFormat="1" ht="40.15" customHeight="1" thickBot="1">
      <c r="A18" s="332">
        <v>7</v>
      </c>
      <c r="B18" s="333" t="s">
        <v>228</v>
      </c>
      <c r="C18" s="334">
        <v>16</v>
      </c>
      <c r="D18" s="291"/>
      <c r="E18" s="285"/>
      <c r="F18" s="291"/>
      <c r="G18" s="290">
        <v>16</v>
      </c>
      <c r="H18" s="290"/>
      <c r="I18" s="285"/>
      <c r="J18" s="335"/>
      <c r="K18" s="334">
        <v>13</v>
      </c>
      <c r="L18" s="290"/>
      <c r="M18" s="285"/>
      <c r="N18" s="290"/>
      <c r="O18" s="285"/>
      <c r="P18" s="291"/>
      <c r="Q18" s="290">
        <v>13</v>
      </c>
      <c r="R18" s="290"/>
      <c r="S18" s="285"/>
      <c r="T18" s="290"/>
      <c r="U18" s="285">
        <v>16</v>
      </c>
      <c r="V18" s="291"/>
      <c r="W18" s="290">
        <v>16</v>
      </c>
      <c r="X18" s="290"/>
      <c r="Y18" s="336">
        <v>18</v>
      </c>
      <c r="Z18" s="334"/>
      <c r="AA18" s="291"/>
      <c r="AB18" s="290"/>
      <c r="AC18" s="290"/>
      <c r="AD18" s="285"/>
      <c r="AE18" s="291"/>
      <c r="AF18" s="285"/>
      <c r="AG18" s="335"/>
      <c r="AH18" s="334"/>
      <c r="AI18" s="290"/>
      <c r="AJ18" s="285"/>
      <c r="AK18" s="290"/>
      <c r="AL18" s="285"/>
      <c r="AM18" s="291"/>
      <c r="AN18" s="290"/>
      <c r="AO18" s="290"/>
      <c r="AP18" s="285"/>
      <c r="AQ18" s="291"/>
      <c r="AR18" s="290"/>
      <c r="AS18" s="290"/>
      <c r="AT18" s="285"/>
      <c r="AU18" s="335"/>
      <c r="AV18" s="294"/>
      <c r="AW18" s="199">
        <f t="shared" si="0"/>
        <v>108</v>
      </c>
      <c r="AX18"/>
    </row>
    <row r="19" spans="1:50" s="7" customFormat="1" ht="40.15" customHeight="1" thickBot="1">
      <c r="A19" s="332">
        <v>8</v>
      </c>
      <c r="B19" s="333" t="s">
        <v>232</v>
      </c>
      <c r="C19" s="334"/>
      <c r="D19" s="291"/>
      <c r="E19" s="285"/>
      <c r="F19" s="291"/>
      <c r="G19" s="290"/>
      <c r="H19" s="290"/>
      <c r="I19" s="285"/>
      <c r="J19" s="335"/>
      <c r="K19" s="334"/>
      <c r="L19" s="290"/>
      <c r="M19" s="285"/>
      <c r="N19" s="290"/>
      <c r="O19" s="285"/>
      <c r="P19" s="291"/>
      <c r="Q19" s="290"/>
      <c r="R19" s="290"/>
      <c r="S19" s="285"/>
      <c r="T19" s="290"/>
      <c r="U19" s="285">
        <v>20</v>
      </c>
      <c r="V19" s="291"/>
      <c r="W19" s="290"/>
      <c r="X19" s="290"/>
      <c r="Y19" s="336"/>
      <c r="Z19" s="334"/>
      <c r="AA19" s="291"/>
      <c r="AB19" s="290"/>
      <c r="AC19" s="290"/>
      <c r="AD19" s="285"/>
      <c r="AE19" s="291"/>
      <c r="AF19" s="285"/>
      <c r="AG19" s="335"/>
      <c r="AH19" s="334"/>
      <c r="AI19" s="290"/>
      <c r="AJ19" s="285">
        <v>18</v>
      </c>
      <c r="AK19" s="290"/>
      <c r="AL19" s="285"/>
      <c r="AM19" s="291"/>
      <c r="AN19" s="290">
        <v>18</v>
      </c>
      <c r="AO19" s="290"/>
      <c r="AP19" s="285"/>
      <c r="AQ19" s="291"/>
      <c r="AR19" s="290"/>
      <c r="AS19" s="290"/>
      <c r="AT19" s="285"/>
      <c r="AU19" s="335"/>
      <c r="AV19" s="294"/>
      <c r="AW19" s="199">
        <f t="shared" si="0"/>
        <v>56</v>
      </c>
      <c r="AX19"/>
    </row>
    <row r="20" spans="1:50" s="7" customFormat="1" ht="40.15" customHeight="1" thickBot="1">
      <c r="A20" s="332">
        <v>9</v>
      </c>
      <c r="B20" s="333" t="s">
        <v>231</v>
      </c>
      <c r="C20" s="334"/>
      <c r="D20" s="291"/>
      <c r="E20" s="285"/>
      <c r="F20" s="291"/>
      <c r="G20" s="290"/>
      <c r="H20" s="290"/>
      <c r="I20" s="285"/>
      <c r="J20" s="335"/>
      <c r="K20" s="334"/>
      <c r="L20" s="290"/>
      <c r="M20" s="285"/>
      <c r="N20" s="290"/>
      <c r="O20" s="285"/>
      <c r="P20" s="291"/>
      <c r="Q20" s="290"/>
      <c r="R20" s="290"/>
      <c r="S20" s="285">
        <v>12</v>
      </c>
      <c r="T20" s="290"/>
      <c r="U20" s="285"/>
      <c r="V20" s="291"/>
      <c r="W20" s="290"/>
      <c r="X20" s="290"/>
      <c r="Y20" s="336"/>
      <c r="Z20" s="334"/>
      <c r="AA20" s="291"/>
      <c r="AB20" s="290"/>
      <c r="AC20" s="290"/>
      <c r="AD20" s="285"/>
      <c r="AE20" s="291"/>
      <c r="AF20" s="285"/>
      <c r="AG20" s="335"/>
      <c r="AH20" s="334"/>
      <c r="AI20" s="290"/>
      <c r="AJ20" s="285"/>
      <c r="AK20" s="290"/>
      <c r="AL20" s="285"/>
      <c r="AM20" s="291"/>
      <c r="AN20" s="290"/>
      <c r="AO20" s="290"/>
      <c r="AP20" s="285"/>
      <c r="AQ20" s="291"/>
      <c r="AR20" s="290">
        <v>15</v>
      </c>
      <c r="AS20" s="290">
        <v>12</v>
      </c>
      <c r="AT20" s="285"/>
      <c r="AU20" s="335"/>
      <c r="AV20" s="294"/>
      <c r="AW20" s="199">
        <f t="shared" si="0"/>
        <v>39</v>
      </c>
      <c r="AX20"/>
    </row>
    <row r="21" spans="1:50" s="7" customFormat="1" ht="40.15" customHeight="1" thickBot="1">
      <c r="A21" s="332">
        <v>10</v>
      </c>
      <c r="B21" s="333" t="s">
        <v>444</v>
      </c>
      <c r="C21" s="334"/>
      <c r="D21" s="291"/>
      <c r="E21" s="285"/>
      <c r="F21" s="291"/>
      <c r="G21" s="290"/>
      <c r="H21" s="290"/>
      <c r="I21" s="285"/>
      <c r="J21" s="335"/>
      <c r="K21" s="334"/>
      <c r="L21" s="290"/>
      <c r="M21" s="285"/>
      <c r="N21" s="290"/>
      <c r="O21" s="285"/>
      <c r="P21" s="291"/>
      <c r="Q21" s="290"/>
      <c r="R21" s="290"/>
      <c r="S21" s="285"/>
      <c r="T21" s="290"/>
      <c r="U21" s="285"/>
      <c r="V21" s="291"/>
      <c r="W21" s="290"/>
      <c r="X21" s="290"/>
      <c r="Y21" s="336"/>
      <c r="Z21" s="334"/>
      <c r="AA21" s="291"/>
      <c r="AB21" s="290"/>
      <c r="AC21" s="290"/>
      <c r="AD21" s="285"/>
      <c r="AE21" s="291">
        <v>18</v>
      </c>
      <c r="AF21" s="285"/>
      <c r="AG21" s="335"/>
      <c r="AH21" s="334"/>
      <c r="AI21" s="290"/>
      <c r="AJ21" s="285"/>
      <c r="AK21" s="290"/>
      <c r="AL21" s="285"/>
      <c r="AM21" s="291"/>
      <c r="AN21" s="290"/>
      <c r="AO21" s="290"/>
      <c r="AP21" s="285"/>
      <c r="AQ21" s="291"/>
      <c r="AR21" s="290"/>
      <c r="AS21" s="290"/>
      <c r="AT21" s="285"/>
      <c r="AU21" s="335"/>
      <c r="AV21" s="294"/>
      <c r="AW21" s="199">
        <f t="shared" si="0"/>
        <v>18</v>
      </c>
      <c r="AX21"/>
    </row>
    <row r="22" spans="1:50" s="7" customFormat="1" ht="40.15" customHeight="1" thickBot="1">
      <c r="A22" s="332">
        <v>11</v>
      </c>
      <c r="B22" s="333" t="s">
        <v>230</v>
      </c>
      <c r="C22" s="334"/>
      <c r="D22" s="291"/>
      <c r="E22" s="285"/>
      <c r="F22" s="291"/>
      <c r="G22" s="290"/>
      <c r="H22" s="290"/>
      <c r="I22" s="285"/>
      <c r="J22" s="335"/>
      <c r="K22" s="334"/>
      <c r="L22" s="290"/>
      <c r="M22" s="285"/>
      <c r="N22" s="290"/>
      <c r="O22" s="285"/>
      <c r="P22" s="291"/>
      <c r="Q22" s="290"/>
      <c r="R22" s="290"/>
      <c r="S22" s="285"/>
      <c r="T22" s="290"/>
      <c r="U22" s="285"/>
      <c r="V22" s="291"/>
      <c r="W22" s="290"/>
      <c r="X22" s="290"/>
      <c r="Y22" s="336"/>
      <c r="Z22" s="334"/>
      <c r="AA22" s="291"/>
      <c r="AB22" s="290"/>
      <c r="AC22" s="290"/>
      <c r="AD22" s="285"/>
      <c r="AE22" s="291"/>
      <c r="AF22" s="285"/>
      <c r="AG22" s="335"/>
      <c r="AH22" s="334"/>
      <c r="AI22" s="290"/>
      <c r="AJ22" s="285"/>
      <c r="AK22" s="290"/>
      <c r="AL22" s="285"/>
      <c r="AM22" s="291"/>
      <c r="AN22" s="290"/>
      <c r="AO22" s="290"/>
      <c r="AP22" s="285"/>
      <c r="AQ22" s="291"/>
      <c r="AR22" s="290"/>
      <c r="AS22" s="290"/>
      <c r="AT22" s="285"/>
      <c r="AU22" s="335"/>
      <c r="AV22" s="294">
        <v>16</v>
      </c>
      <c r="AW22" s="199">
        <f t="shared" si="0"/>
        <v>16</v>
      </c>
      <c r="AX22"/>
    </row>
    <row r="23" spans="1:50" s="7" customFormat="1" ht="40.15" customHeight="1">
      <c r="A23" s="332">
        <v>12</v>
      </c>
      <c r="B23" s="333" t="s">
        <v>443</v>
      </c>
      <c r="C23" s="334"/>
      <c r="D23" s="291"/>
      <c r="E23" s="285"/>
      <c r="F23" s="291"/>
      <c r="G23" s="290"/>
      <c r="H23" s="290"/>
      <c r="I23" s="285"/>
      <c r="J23" s="335"/>
      <c r="K23" s="334"/>
      <c r="L23" s="290"/>
      <c r="M23" s="285">
        <v>15</v>
      </c>
      <c r="N23" s="290"/>
      <c r="O23" s="285"/>
      <c r="P23" s="291"/>
      <c r="Q23" s="290"/>
      <c r="R23" s="290"/>
      <c r="S23" s="285"/>
      <c r="T23" s="290"/>
      <c r="U23" s="285"/>
      <c r="V23" s="291"/>
      <c r="W23" s="290"/>
      <c r="X23" s="290"/>
      <c r="Y23" s="336"/>
      <c r="Z23" s="334"/>
      <c r="AA23" s="291"/>
      <c r="AB23" s="290"/>
      <c r="AC23" s="290"/>
      <c r="AD23" s="285"/>
      <c r="AE23" s="291"/>
      <c r="AF23" s="285"/>
      <c r="AG23" s="335"/>
      <c r="AH23" s="334"/>
      <c r="AI23" s="290"/>
      <c r="AJ23" s="285"/>
      <c r="AK23" s="290"/>
      <c r="AL23" s="285"/>
      <c r="AM23" s="291"/>
      <c r="AN23" s="290"/>
      <c r="AO23" s="290"/>
      <c r="AP23" s="285"/>
      <c r="AQ23" s="291"/>
      <c r="AR23" s="290"/>
      <c r="AS23" s="290"/>
      <c r="AT23" s="285"/>
      <c r="AU23" s="335"/>
      <c r="AV23" s="294"/>
      <c r="AW23" s="199">
        <f t="shared" si="0"/>
        <v>15</v>
      </c>
      <c r="AX23"/>
    </row>
    <row r="24" spans="1:50" s="7" customFormat="1" ht="40.15" customHeight="1">
      <c r="B24" s="14"/>
      <c r="C24" s="119"/>
      <c r="E24" s="119"/>
      <c r="I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2"/>
      <c r="AL24" s="12"/>
      <c r="AP24" s="12"/>
      <c r="AT24" s="12"/>
      <c r="AW24" s="13"/>
    </row>
    <row r="25" spans="1:50" s="7" customFormat="1" ht="28.5" customHeight="1" thickBot="1">
      <c r="A25" s="544" t="s">
        <v>239</v>
      </c>
      <c r="B25" s="544"/>
      <c r="C25" s="544"/>
      <c r="D25" s="544"/>
      <c r="E25" s="544"/>
      <c r="F25" s="544"/>
      <c r="G25" s="544"/>
      <c r="H25" s="544"/>
      <c r="I25" s="544"/>
      <c r="J25" s="544"/>
      <c r="K25" s="544"/>
      <c r="L25" s="544"/>
      <c r="M25" s="544"/>
      <c r="N25" s="544"/>
      <c r="O25" s="544"/>
      <c r="P25" s="544"/>
      <c r="Q25" s="544"/>
      <c r="R25" s="544"/>
      <c r="S25" s="544"/>
      <c r="T25" s="544"/>
      <c r="U25" s="544"/>
      <c r="V25" s="544"/>
      <c r="W25" s="544"/>
      <c r="X25" s="544"/>
      <c r="Y25" s="544"/>
      <c r="Z25" s="544"/>
      <c r="AA25" s="544"/>
      <c r="AB25" s="544"/>
      <c r="AC25" s="544"/>
      <c r="AD25" s="544"/>
      <c r="AE25" s="544"/>
      <c r="AF25" s="544"/>
      <c r="AG25" s="544"/>
      <c r="AH25" s="544"/>
      <c r="AI25" s="544"/>
      <c r="AJ25" s="544"/>
      <c r="AK25" s="544"/>
      <c r="AL25" s="544"/>
      <c r="AM25" s="544"/>
      <c r="AN25" s="544"/>
      <c r="AO25" s="544"/>
      <c r="AP25" s="544"/>
      <c r="AQ25" s="544"/>
      <c r="AR25" s="544"/>
      <c r="AS25" s="544"/>
      <c r="AT25" s="544"/>
      <c r="AU25" s="544"/>
      <c r="AV25" s="544"/>
      <c r="AW25" s="544"/>
    </row>
    <row r="26" spans="1:50" s="7" customFormat="1" ht="20.45" customHeight="1" thickBot="1">
      <c r="B26" s="15" t="s">
        <v>6</v>
      </c>
      <c r="C26" s="120">
        <v>1</v>
      </c>
      <c r="D26" s="16">
        <v>2</v>
      </c>
      <c r="E26" s="120">
        <v>3</v>
      </c>
      <c r="F26" s="16">
        <v>4</v>
      </c>
      <c r="G26" s="16">
        <v>5</v>
      </c>
      <c r="H26" s="16">
        <v>6</v>
      </c>
      <c r="I26" s="120">
        <v>7</v>
      </c>
      <c r="J26" s="16">
        <v>8</v>
      </c>
      <c r="K26" s="120">
        <v>9</v>
      </c>
      <c r="L26" s="120">
        <v>10</v>
      </c>
      <c r="M26" s="120">
        <v>11</v>
      </c>
      <c r="N26" s="120">
        <v>12</v>
      </c>
      <c r="O26" s="120">
        <v>13</v>
      </c>
      <c r="P26" s="120">
        <v>14</v>
      </c>
      <c r="Q26" s="120">
        <v>15</v>
      </c>
      <c r="R26" s="120">
        <v>16</v>
      </c>
      <c r="S26" s="120">
        <v>17</v>
      </c>
      <c r="T26" s="120">
        <v>18</v>
      </c>
      <c r="U26" s="120">
        <v>19</v>
      </c>
      <c r="V26" s="297">
        <v>20</v>
      </c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</row>
    <row r="27" spans="1:50" s="7" customFormat="1" ht="20.45" customHeight="1" thickBot="1">
      <c r="B27" s="92" t="s">
        <v>23</v>
      </c>
      <c r="C27" s="121">
        <v>20</v>
      </c>
      <c r="D27" s="93">
        <v>18</v>
      </c>
      <c r="E27" s="121">
        <v>16</v>
      </c>
      <c r="F27" s="93">
        <v>15</v>
      </c>
      <c r="G27" s="93">
        <v>14</v>
      </c>
      <c r="H27" s="93">
        <v>13</v>
      </c>
      <c r="I27" s="121">
        <v>12</v>
      </c>
      <c r="J27" s="93">
        <v>11</v>
      </c>
      <c r="K27" s="121">
        <v>10</v>
      </c>
      <c r="L27" s="121">
        <v>9</v>
      </c>
      <c r="M27" s="121">
        <v>8</v>
      </c>
      <c r="N27" s="121">
        <v>7</v>
      </c>
      <c r="O27" s="121">
        <v>6</v>
      </c>
      <c r="P27" s="121">
        <v>5</v>
      </c>
      <c r="Q27" s="121">
        <v>4</v>
      </c>
      <c r="R27" s="121">
        <v>3</v>
      </c>
      <c r="S27" s="121">
        <v>2</v>
      </c>
      <c r="T27" s="121">
        <v>1</v>
      </c>
      <c r="U27" s="121">
        <v>1</v>
      </c>
      <c r="V27" s="298">
        <v>1</v>
      </c>
      <c r="W27" s="123"/>
      <c r="X27" s="123"/>
      <c r="Y27" s="124"/>
      <c r="Z27" s="124"/>
      <c r="AA27" s="124"/>
      <c r="AB27" s="124"/>
      <c r="AC27" s="124"/>
      <c r="AD27" s="124"/>
      <c r="AE27" s="124"/>
      <c r="AF27" s="124"/>
      <c r="AG27" s="124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</row>
    <row r="28" spans="1:50" s="7" customFormat="1">
      <c r="C28" s="119"/>
      <c r="E28" s="119"/>
      <c r="I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</row>
    <row r="29" spans="1:50">
      <c r="B29" s="68" t="s">
        <v>16</v>
      </c>
      <c r="C29" s="166" t="s">
        <v>469</v>
      </c>
      <c r="D29" t="s">
        <v>470</v>
      </c>
      <c r="F29" s="68"/>
      <c r="G29" s="68"/>
      <c r="H29" s="68"/>
      <c r="N29" s="337" t="s">
        <v>94</v>
      </c>
      <c r="V29" s="62" t="s">
        <v>468</v>
      </c>
      <c r="AH29"/>
      <c r="AL29"/>
      <c r="AP29"/>
      <c r="AT29"/>
      <c r="AW29"/>
    </row>
    <row r="30" spans="1:50" ht="16.899999999999999" customHeight="1">
      <c r="B30" s="68"/>
      <c r="F30" s="68"/>
      <c r="G30" s="68"/>
      <c r="H30" s="68"/>
      <c r="AH30"/>
      <c r="AL30"/>
      <c r="AP30"/>
      <c r="AT30"/>
      <c r="AW30"/>
    </row>
    <row r="31" spans="1:50" ht="27.6" customHeight="1">
      <c r="B31" s="68" t="s">
        <v>17</v>
      </c>
      <c r="C31" s="545" t="s">
        <v>466</v>
      </c>
      <c r="D31" s="545"/>
      <c r="E31" s="545"/>
      <c r="F31" s="545"/>
      <c r="G31" s="545"/>
      <c r="H31" s="545"/>
      <c r="I31" s="545"/>
      <c r="J31" s="545"/>
      <c r="K31" s="545"/>
      <c r="L31" s="545"/>
      <c r="N31" s="62" t="s">
        <v>120</v>
      </c>
      <c r="U31" s="62" t="s">
        <v>467</v>
      </c>
      <c r="AH31"/>
      <c r="AL31"/>
      <c r="AP31"/>
      <c r="AT31"/>
      <c r="AW31"/>
    </row>
    <row r="32" spans="1:50" s="7" customFormat="1">
      <c r="C32" s="119"/>
      <c r="E32" s="119"/>
      <c r="I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2"/>
      <c r="AL32" s="12"/>
      <c r="AP32" s="12"/>
      <c r="AT32" s="12"/>
      <c r="AW32" s="13"/>
    </row>
  </sheetData>
  <sheetProtection selectLockedCells="1" selectUnlockedCells="1"/>
  <sortState ref="B12:AW23">
    <sortCondition descending="1" ref="AW12:AW23"/>
  </sortState>
  <mergeCells count="43">
    <mergeCell ref="A25:AW25"/>
    <mergeCell ref="C31:L31"/>
    <mergeCell ref="AD11:AE11"/>
    <mergeCell ref="AF11:AG11"/>
    <mergeCell ref="AH11:AI11"/>
    <mergeCell ref="AJ11:AK11"/>
    <mergeCell ref="AL11:AM11"/>
    <mergeCell ref="AN11:AO11"/>
    <mergeCell ref="Q11:R11"/>
    <mergeCell ref="S11:T11"/>
    <mergeCell ref="U11:V11"/>
    <mergeCell ref="W11:X11"/>
    <mergeCell ref="Z11:AA11"/>
    <mergeCell ref="A10:A11"/>
    <mergeCell ref="B10:B11"/>
    <mergeCell ref="AB11:AC11"/>
    <mergeCell ref="AH10:AU10"/>
    <mergeCell ref="AV10:AV11"/>
    <mergeCell ref="AW10:AW11"/>
    <mergeCell ref="C11:D11"/>
    <mergeCell ref="E11:F11"/>
    <mergeCell ref="G11:H11"/>
    <mergeCell ref="I11:J11"/>
    <mergeCell ref="K11:L11"/>
    <mergeCell ref="M11:N11"/>
    <mergeCell ref="O11:P11"/>
    <mergeCell ref="AP11:AQ11"/>
    <mergeCell ref="AR11:AS11"/>
    <mergeCell ref="AT11:AU11"/>
    <mergeCell ref="C10:J10"/>
    <mergeCell ref="K10:Y10"/>
    <mergeCell ref="Z10:AG10"/>
    <mergeCell ref="A7:B7"/>
    <mergeCell ref="A8:B8"/>
    <mergeCell ref="C8:AJ8"/>
    <mergeCell ref="C9:L9"/>
    <mergeCell ref="M9:N9"/>
    <mergeCell ref="C6:AJ6"/>
    <mergeCell ref="A1:AW1"/>
    <mergeCell ref="A2:AW2"/>
    <mergeCell ref="A3:AW3"/>
    <mergeCell ref="A4:AW4"/>
    <mergeCell ref="A5:N5"/>
  </mergeCells>
  <printOptions horizontalCentered="1"/>
  <pageMargins left="0.59055118110236227" right="0.19685039370078741" top="0.23" bottom="0.38" header="0" footer="0"/>
  <pageSetup paperSize="9" scale="54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11</vt:i4>
      </vt:variant>
    </vt:vector>
  </HeadingPairs>
  <TitlesOfParts>
    <vt:vector size="40" baseType="lpstr">
      <vt:lpstr>база ЦФО</vt:lpstr>
      <vt:lpstr>ДЦ 63</vt:lpstr>
      <vt:lpstr>ДЦ 68</vt:lpstr>
      <vt:lpstr>ДЦ 73</vt:lpstr>
      <vt:lpstr>ДЦ 78</vt:lpstr>
      <vt:lpstr>ДЦ 85</vt:lpstr>
      <vt:lpstr>ДЦ 95</vt:lpstr>
      <vt:lpstr>ДЦ 95+</vt:lpstr>
      <vt:lpstr>ДЦЖ 58</vt:lpstr>
      <vt:lpstr>ДЦЖ 63</vt:lpstr>
      <vt:lpstr>ДЦЖ 68</vt:lpstr>
      <vt:lpstr>ДЦЖ 68+</vt:lpstr>
      <vt:lpstr>Эстафета ДЦ (м)</vt:lpstr>
      <vt:lpstr>Эстафета ДЦ (ж) )</vt:lpstr>
      <vt:lpstr>Р 58 </vt:lpstr>
      <vt:lpstr>Р 63 </vt:lpstr>
      <vt:lpstr>Р 68</vt:lpstr>
      <vt:lpstr>Р 68 +</vt:lpstr>
      <vt:lpstr>ДВ 63</vt:lpstr>
      <vt:lpstr>ДВ 68</vt:lpstr>
      <vt:lpstr>ДВ 73</vt:lpstr>
      <vt:lpstr>ДВ 78</vt:lpstr>
      <vt:lpstr>ДВ 85</vt:lpstr>
      <vt:lpstr>ДВ 95</vt:lpstr>
      <vt:lpstr>ДВ 95+</vt:lpstr>
      <vt:lpstr>ЭстафетаТ</vt:lpstr>
      <vt:lpstr>Жонглирование</vt:lpstr>
      <vt:lpstr>судьи</vt:lpstr>
      <vt:lpstr>Сводная 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'Сводная '!Область_печати</vt:lpstr>
      <vt:lpstr>'Эстафета ДЦ (ж) )'!Область_печати</vt:lpstr>
      <vt:lpstr>'Эстафета ДЦ (м)'!Область_печати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2023-04-15T11:14:14Z</cp:lastPrinted>
  <dcterms:created xsi:type="dcterms:W3CDTF">2018-03-14T18:24:49Z</dcterms:created>
  <dcterms:modified xsi:type="dcterms:W3CDTF">2023-04-18T09:39:32Z</dcterms:modified>
</cp:coreProperties>
</file>