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нс\Desktop\"/>
    </mc:Choice>
  </mc:AlternateContent>
  <bookViews>
    <workbookView xWindow="0" yWindow="0" windowWidth="20112" windowHeight="9996" firstSheet="10" activeTab="12"/>
  </bookViews>
  <sheets>
    <sheet name="ДЦ 63" sheetId="28" r:id="rId1"/>
    <sheet name="ДЦ 68" sheetId="29" r:id="rId2"/>
    <sheet name="ДЦ 73" sheetId="59" r:id="rId3"/>
    <sheet name="ДЦ 78 " sheetId="30" r:id="rId4"/>
    <sheet name="ДЦ 85" sheetId="60" r:id="rId5"/>
    <sheet name="ДЦ 95" sheetId="31" r:id="rId6"/>
    <sheet name="ДЦ 95+" sheetId="32" r:id="rId7"/>
    <sheet name="ДЦ Ж 58" sheetId="61" r:id="rId8"/>
    <sheet name="ДЦ Ж 63" sheetId="62" r:id="rId9"/>
    <sheet name="ДЦ Ж 68" sheetId="26" r:id="rId10"/>
    <sheet name="ДЦ Ж 68+" sheetId="27" r:id="rId11"/>
    <sheet name="Эстафета ДЦ-Ж" sheetId="57" r:id="rId12"/>
    <sheet name="Эстафета ДЦ-М" sheetId="50" r:id="rId13"/>
    <sheet name="Р 58" sheetId="64" r:id="rId14"/>
    <sheet name=" Р 63" sheetId="63" r:id="rId15"/>
    <sheet name="Р 68" sheetId="39" r:id="rId16"/>
    <sheet name="Р 68+" sheetId="40" r:id="rId17"/>
    <sheet name="ДВ 63" sheetId="34" r:id="rId18"/>
    <sheet name="ДВ 68" sheetId="35" r:id="rId19"/>
    <sheet name="ДВ 73" sheetId="36" r:id="rId20"/>
    <sheet name="ДВ 78" sheetId="66" r:id="rId21"/>
    <sheet name="ДВ 85" sheetId="65" r:id="rId22"/>
    <sheet name="ДВ 95" sheetId="37" r:id="rId23"/>
    <sheet name="ДВ 95+" sheetId="38" r:id="rId24"/>
    <sheet name="ЭстафетаТ" sheetId="43" state="hidden" r:id="rId25"/>
    <sheet name="Сводная" sheetId="49" r:id="rId26"/>
    <sheet name="Судьи" sheetId="18" r:id="rId27"/>
    <sheet name="жонглирование " sheetId="70" r:id="rId28"/>
  </sheets>
  <definedNames>
    <definedName name="_xlnm._FilterDatabase" localSheetId="17" hidden="1">'ДВ 63'!$A$15:$P$16</definedName>
    <definedName name="_xlnm._FilterDatabase" localSheetId="18" hidden="1">'ДВ 68'!$A$14:$P$15</definedName>
    <definedName name="_xlnm._FilterDatabase" localSheetId="19" hidden="1">'ДВ 73'!$A$15:$P$16</definedName>
    <definedName name="_xlnm._FilterDatabase" localSheetId="22" hidden="1">'ДВ 95'!$A$15:$R$16</definedName>
    <definedName name="_xlnm._FilterDatabase" localSheetId="23" hidden="1">'ДВ 95+'!$A$15:$Q$16</definedName>
    <definedName name="_xlnm._FilterDatabase" localSheetId="0" hidden="1">'ДЦ 63'!$A$15:$O$21</definedName>
    <definedName name="_xlnm._FilterDatabase" localSheetId="1" hidden="1">'ДЦ 68'!$A$12:$L$13</definedName>
    <definedName name="_xlnm._FilterDatabase" localSheetId="3" hidden="1">'ДЦ 78 '!$A$15:$P$16</definedName>
    <definedName name="_xlnm._FilterDatabase" localSheetId="5" hidden="1">'ДЦ 95'!$A$15:$P$15</definedName>
    <definedName name="_xlnm._FilterDatabase" localSheetId="6" hidden="1">'ДЦ 95+'!$A$15:$P$16</definedName>
    <definedName name="_xlnm._FilterDatabase" localSheetId="9" hidden="1">'ДЦ Ж 68'!#REF!</definedName>
    <definedName name="_xlnm._FilterDatabase" localSheetId="10" hidden="1">'ДЦ Ж 68+'!$A$15:$P$16</definedName>
    <definedName name="_xlnm._FilterDatabase" localSheetId="15" hidden="1">'Р 68'!$A$15:$N$15</definedName>
    <definedName name="_xlnm._FilterDatabase" localSheetId="16" hidden="1">'Р 68+'!$A$15:$P$15</definedName>
    <definedName name="_xlnm._FilterDatabase" localSheetId="25" hidden="1">Сводная!#REF!</definedName>
    <definedName name="_xlnm.Print_Area" localSheetId="24">ЭстафетаТ!$A$1:$J$49</definedName>
  </definedNames>
  <calcPr calcId="152511"/>
</workbook>
</file>

<file path=xl/calcChain.xml><?xml version="1.0" encoding="utf-8"?>
<calcChain xmlns="http://schemas.openxmlformats.org/spreadsheetml/2006/main">
  <c r="AW16" i="49" l="1"/>
  <c r="K17" i="36"/>
  <c r="I17" i="36"/>
  <c r="M17" i="36" l="1"/>
  <c r="I15" i="30"/>
  <c r="J15" i="30" s="1"/>
  <c r="I15" i="28"/>
  <c r="J15" i="28" s="1"/>
  <c r="F27" i="57" l="1"/>
  <c r="H23" i="57"/>
  <c r="H24" i="57" s="1"/>
  <c r="H25" i="57" s="1"/>
  <c r="H26" i="57" s="1"/>
  <c r="H28" i="57" s="1"/>
  <c r="I20" i="38" l="1"/>
  <c r="K20" i="38"/>
  <c r="M20" i="38" l="1"/>
  <c r="AW18" i="49" l="1"/>
  <c r="AW17" i="49"/>
  <c r="AW15" i="49"/>
  <c r="AW14" i="49"/>
  <c r="AW13" i="49"/>
  <c r="K16" i="65" l="1"/>
  <c r="M16" i="65" s="1"/>
  <c r="I16" i="65"/>
  <c r="K17" i="65"/>
  <c r="M17" i="65" s="1"/>
  <c r="I17" i="65"/>
  <c r="K17" i="66"/>
  <c r="M17" i="66" s="1"/>
  <c r="I17" i="66"/>
  <c r="K16" i="66"/>
  <c r="I16" i="66"/>
  <c r="I15" i="63"/>
  <c r="J15" i="63" s="1"/>
  <c r="I16" i="63"/>
  <c r="J16" i="63" s="1"/>
  <c r="I14" i="63"/>
  <c r="J14" i="63" s="1"/>
  <c r="I16" i="64"/>
  <c r="J16" i="64" s="1"/>
  <c r="I15" i="64"/>
  <c r="J15" i="64" s="1"/>
  <c r="I14" i="64"/>
  <c r="J14" i="64" s="1"/>
  <c r="L16" i="65" l="1"/>
  <c r="L16" i="66"/>
  <c r="M16" i="66"/>
  <c r="L17" i="66"/>
  <c r="L17" i="65"/>
  <c r="I14" i="62"/>
  <c r="J14" i="62" s="1"/>
  <c r="I15" i="60"/>
  <c r="J15" i="60" s="1"/>
  <c r="I16" i="60"/>
  <c r="J16" i="60" s="1"/>
  <c r="I14" i="60"/>
  <c r="J14" i="60" s="1"/>
  <c r="I15" i="59"/>
  <c r="J15" i="59" s="1"/>
  <c r="I14" i="59"/>
  <c r="J14" i="59" s="1"/>
  <c r="I16" i="59"/>
  <c r="J16" i="59" s="1"/>
  <c r="A17" i="65" l="1"/>
  <c r="A16" i="65"/>
  <c r="N17" i="65" s="1"/>
  <c r="A17" i="66"/>
  <c r="N17" i="66" s="1"/>
  <c r="A16" i="66"/>
  <c r="N16" i="66" s="1"/>
  <c r="I15" i="39"/>
  <c r="J15" i="39" s="1"/>
  <c r="N16" i="65" l="1"/>
  <c r="I14" i="27"/>
  <c r="J14" i="27" s="1"/>
  <c r="I15" i="29"/>
  <c r="J15" i="29" s="1"/>
  <c r="I16" i="31" l="1"/>
  <c r="J16" i="31" s="1"/>
  <c r="I16" i="28" l="1"/>
  <c r="J16" i="28" s="1"/>
  <c r="I16" i="29" l="1"/>
  <c r="J16" i="29" s="1"/>
  <c r="I14" i="29"/>
  <c r="J14" i="29" s="1"/>
  <c r="I14" i="30"/>
  <c r="J14" i="30" s="1"/>
  <c r="I15" i="32"/>
  <c r="J15" i="32" s="1"/>
  <c r="I16" i="32"/>
  <c r="J16" i="32" s="1"/>
  <c r="I15" i="40"/>
  <c r="J15" i="40" s="1"/>
  <c r="I18" i="37" l="1"/>
  <c r="I17" i="37"/>
  <c r="I16" i="37"/>
  <c r="F27" i="50" l="1"/>
  <c r="H23" i="50"/>
  <c r="H24" i="50" s="1"/>
  <c r="H25" i="50" s="1"/>
  <c r="H26" i="50" s="1"/>
  <c r="H28" i="50" s="1"/>
  <c r="F42" i="43" l="1"/>
  <c r="H39" i="43"/>
  <c r="H40" i="43" s="1"/>
  <c r="H41" i="43" s="1"/>
  <c r="H43" i="43" s="1"/>
  <c r="H38" i="43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F15" i="43"/>
  <c r="H11" i="43"/>
  <c r="H12" i="43" s="1"/>
  <c r="H13" i="43" s="1"/>
  <c r="H14" i="43" s="1"/>
  <c r="H16" i="43" s="1"/>
  <c r="K16" i="38"/>
  <c r="M16" i="38" s="1"/>
  <c r="I16" i="38"/>
  <c r="K19" i="38"/>
  <c r="M19" i="38" s="1"/>
  <c r="I19" i="38"/>
  <c r="K17" i="38"/>
  <c r="I17" i="38"/>
  <c r="K18" i="38"/>
  <c r="I18" i="38"/>
  <c r="K18" i="37"/>
  <c r="M18" i="37" s="1"/>
  <c r="K17" i="37"/>
  <c r="K16" i="37"/>
  <c r="M16" i="37" s="1"/>
  <c r="K16" i="36"/>
  <c r="I16" i="36"/>
  <c r="K16" i="35"/>
  <c r="M16" i="35" s="1"/>
  <c r="I16" i="35"/>
  <c r="K16" i="34"/>
  <c r="M16" i="34" s="1"/>
  <c r="I16" i="34"/>
  <c r="K17" i="34"/>
  <c r="M17" i="34" s="1"/>
  <c r="I17" i="34"/>
  <c r="I14" i="40"/>
  <c r="J14" i="40" s="1"/>
  <c r="I14" i="39"/>
  <c r="J14" i="39" s="1"/>
  <c r="F36" i="50"/>
  <c r="H32" i="50"/>
  <c r="H33" i="50" s="1"/>
  <c r="H34" i="50" s="1"/>
  <c r="H35" i="50" s="1"/>
  <c r="H37" i="50" s="1"/>
  <c r="F18" i="50"/>
  <c r="H14" i="50"/>
  <c r="H15" i="50" s="1"/>
  <c r="H16" i="50" s="1"/>
  <c r="H17" i="50" s="1"/>
  <c r="H19" i="50" s="1"/>
  <c r="F18" i="57"/>
  <c r="H14" i="57"/>
  <c r="H15" i="57" s="1"/>
  <c r="H16" i="57" s="1"/>
  <c r="H17" i="57" s="1"/>
  <c r="H19" i="57" s="1"/>
  <c r="I16" i="27"/>
  <c r="J16" i="27" s="1"/>
  <c r="I15" i="27"/>
  <c r="J15" i="27" s="1"/>
  <c r="I14" i="26"/>
  <c r="J14" i="26" s="1"/>
  <c r="I14" i="32"/>
  <c r="J14" i="32" s="1"/>
  <c r="I15" i="31"/>
  <c r="J15" i="31" s="1"/>
  <c r="I14" i="31"/>
  <c r="J14" i="31" s="1"/>
  <c r="I16" i="30"/>
  <c r="J16" i="30" s="1"/>
  <c r="I14" i="28"/>
  <c r="J14" i="28" s="1"/>
  <c r="M16" i="36" l="1"/>
  <c r="A17" i="36" s="1"/>
  <c r="N17" i="36" s="1"/>
  <c r="L17" i="36"/>
  <c r="M17" i="38"/>
  <c r="L20" i="38"/>
  <c r="L17" i="37"/>
  <c r="L18" i="37"/>
  <c r="L16" i="37"/>
  <c r="L19" i="38"/>
  <c r="L18" i="38"/>
  <c r="M17" i="37"/>
  <c r="M18" i="38"/>
  <c r="L16" i="34"/>
  <c r="L16" i="35"/>
  <c r="L17" i="38"/>
  <c r="L16" i="38"/>
  <c r="L17" i="34"/>
  <c r="L16" i="36"/>
  <c r="A16" i="38" l="1"/>
  <c r="A20" i="38"/>
  <c r="N20" i="38" s="1"/>
  <c r="A17" i="38"/>
  <c r="A18" i="38"/>
  <c r="A19" i="38"/>
  <c r="A16" i="36"/>
  <c r="A16" i="34"/>
  <c r="A17" i="37"/>
  <c r="A16" i="37"/>
  <c r="N16" i="37" s="1"/>
  <c r="A18" i="37"/>
  <c r="A16" i="35"/>
  <c r="A17" i="34"/>
  <c r="N18" i="38" l="1"/>
  <c r="N16" i="36"/>
  <c r="N16" i="35"/>
  <c r="N17" i="34"/>
  <c r="N17" i="38"/>
  <c r="N16" i="34"/>
  <c r="N19" i="38"/>
  <c r="N16" i="38"/>
  <c r="N18" i="37"/>
  <c r="N17" i="37"/>
</calcChain>
</file>

<file path=xl/sharedStrings.xml><?xml version="1.0" encoding="utf-8"?>
<sst xmlns="http://schemas.openxmlformats.org/spreadsheetml/2006/main" count="1780" uniqueCount="354">
  <si>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</si>
  <si>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</si>
  <si>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</si>
  <si>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</si>
  <si>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</si>
  <si>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</si>
  <si>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</si>
  <si>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</si>
  <si>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</si>
  <si>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</si>
  <si>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</si>
  <si>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</si>
  <si>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</si>
  <si>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</si>
  <si>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</si>
  <si>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</si>
  <si>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</si>
  <si>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</si>
  <si>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</si>
  <si>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</si>
  <si>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</si>
  <si>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Очки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</si>
  <si>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</si>
  <si>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</si>
  <si>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</si>
  <si>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</si>
  <si>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</si>
  <si>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</si>
  <si>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</si>
  <si>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Рекорд России</t>
  </si>
  <si>
    <t>Министерство спорта Российской Федерации</t>
  </si>
  <si>
    <t>Ростовская область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</si>
  <si>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</si>
  <si>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</si>
  <si>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</si>
  <si>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</si>
  <si>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</si>
  <si>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</si>
  <si>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</si>
  <si>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</si>
  <si>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</si>
  <si>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</si>
  <si>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</si>
  <si>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</si>
  <si>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</si>
  <si>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</si>
  <si>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</si>
  <si>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</si>
  <si>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</si>
  <si>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</si>
  <si>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</si>
  <si>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</si>
  <si>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</si>
  <si>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</si>
  <si>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</si>
  <si>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</si>
  <si>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</si>
  <si>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</si>
  <si>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</si>
  <si>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</si>
  <si>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</si>
  <si>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</si>
  <si>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</si>
  <si>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</si>
  <si>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</si>
  <si>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</si>
  <si>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</si>
  <si>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</si>
  <si>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</si>
  <si>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</si>
  <si>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</si>
  <si>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</si>
  <si>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</si>
  <si>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</si>
  <si>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</si>
  <si>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</si>
  <si>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</si>
  <si>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</si>
  <si>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</si>
  <si>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</si>
  <si>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</si>
  <si>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</si>
  <si>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</si>
  <si>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</si>
  <si>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</si>
  <si>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</si>
  <si>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</si>
  <si>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</si>
  <si>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</si>
  <si>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</si>
  <si>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</si>
  <si>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</si>
  <si>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</si>
  <si>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</si>
  <si>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</si>
  <si>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</si>
  <si>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</si>
  <si>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</si>
  <si>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</si>
  <si>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</si>
  <si>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</si>
  <si>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</si>
  <si>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</si>
  <si>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Судья информатор</t>
  </si>
  <si>
    <t>Судья</t>
  </si>
  <si>
    <t>Фоменко А.А.</t>
  </si>
  <si>
    <t xml:space="preserve">Судья </t>
  </si>
  <si>
    <t>г. Алушта Республика Крым</t>
  </si>
  <si>
    <t>Министерство спорта Республики Крым</t>
  </si>
  <si>
    <t>Общероссийская общественная организация "Вcероссийская федерация гиревого спорта" Региональное отделение ООО  «ВФГС» в Республике Крым</t>
  </si>
  <si>
    <t>Вес гирь  32 кг.</t>
  </si>
  <si>
    <t>№</t>
  </si>
  <si>
    <t>ФИО</t>
  </si>
  <si>
    <t>ведомство</t>
  </si>
  <si>
    <t>ДСО,</t>
  </si>
  <si>
    <t>Рогоза  А.А.,ВК( Краснодарский край)</t>
  </si>
  <si>
    <t>МЕСТО</t>
  </si>
  <si>
    <t>РЕГИОН/КОМАНДА</t>
  </si>
  <si>
    <t>Республика Крым</t>
  </si>
  <si>
    <t>Сумма двоеборья</t>
  </si>
  <si>
    <t>Фамилия,Имя</t>
  </si>
  <si>
    <t xml:space="preserve">                                                                            ПРОТОКОЛ</t>
  </si>
  <si>
    <t xml:space="preserve">                                                                                Весовая категория 68 кг</t>
  </si>
  <si>
    <t xml:space="preserve">                                                                                Весовая категория 73 кг</t>
  </si>
  <si>
    <t xml:space="preserve">                                                                                Весовая категория 85 кг</t>
  </si>
  <si>
    <t xml:space="preserve">                   Весовая категория 63 кг</t>
  </si>
  <si>
    <t>Рогоза А.А.</t>
  </si>
  <si>
    <t>Краснодарский край</t>
  </si>
  <si>
    <t>Захарова Э.А.</t>
  </si>
  <si>
    <t>Волгоградская область</t>
  </si>
  <si>
    <t>КОМАНДА : Краснодарский край</t>
  </si>
  <si>
    <t>КОМАНДА : Ростовская область</t>
  </si>
  <si>
    <t>Немыкин Дмитрий</t>
  </si>
  <si>
    <t xml:space="preserve">                        МУЖЧИНЫ</t>
  </si>
  <si>
    <t>эстафета</t>
  </si>
  <si>
    <t>ОЧКИ</t>
  </si>
  <si>
    <t>Танаев Ю.М.</t>
  </si>
  <si>
    <t>Круглова Виктория</t>
  </si>
  <si>
    <t>ДЮСШ"Юность"</t>
  </si>
  <si>
    <t>Меметов Энвер</t>
  </si>
  <si>
    <t>Верещагин С.И.</t>
  </si>
  <si>
    <t>Балабанов Сергей</t>
  </si>
  <si>
    <t>Юрастов Станислав</t>
  </si>
  <si>
    <t>Сеченов Виктор</t>
  </si>
  <si>
    <t>Жонглирование</t>
  </si>
  <si>
    <t xml:space="preserve">                 ЖЕНЩИНЫ</t>
  </si>
  <si>
    <t>Толчок ДЦ</t>
  </si>
  <si>
    <t xml:space="preserve">Результат команды </t>
  </si>
  <si>
    <t xml:space="preserve">                                                                ПРОТОКОЛ</t>
  </si>
  <si>
    <t xml:space="preserve">                                                                    Весовая категория 63 кг</t>
  </si>
  <si>
    <t>1К</t>
  </si>
  <si>
    <t xml:space="preserve">                                        Толчок ДЦ (мужчины)</t>
  </si>
  <si>
    <t xml:space="preserve">                                      Толчок ДЦ (женщины)</t>
  </si>
  <si>
    <t xml:space="preserve">                                                                  ДВОЕБОРЬЕ</t>
  </si>
  <si>
    <t xml:space="preserve">                                                                            ДВОЕБОРЬЕ</t>
  </si>
  <si>
    <t xml:space="preserve">              РЫВОК</t>
  </si>
  <si>
    <t>Верещагин С.И.,1кат.(Республика Крым)</t>
  </si>
  <si>
    <t xml:space="preserve">                        ЧЕМПИОНАТ ЮФО и СКФО ПО ГИРЕВОМУ СПОРТУ</t>
  </si>
  <si>
    <t xml:space="preserve">                                                             ЧЕМПИОНАТ ЮФО и СКФО ПО ГИРЕВОМУ СПОРТУ</t>
  </si>
  <si>
    <t>ЧЕМПИОНАТ ЮФО и СКФО ПО ГИРЕВОМУ СПОРТУ</t>
  </si>
  <si>
    <t xml:space="preserve">                                   Толчок ДЦ (мужчины)</t>
  </si>
  <si>
    <t>Ставропольский край</t>
  </si>
  <si>
    <t>Республика Дагестан</t>
  </si>
  <si>
    <t>Мирзоев Самрат</t>
  </si>
  <si>
    <t>Саидов М.С.</t>
  </si>
  <si>
    <t>Ахмедов Эдик</t>
  </si>
  <si>
    <t>Агабеков Ислам</t>
  </si>
  <si>
    <t>Агабеков Ризван</t>
  </si>
  <si>
    <t>ГБУ РД "СШ Белиджи"</t>
  </si>
  <si>
    <t>Кацюба А.И.</t>
  </si>
  <si>
    <t>Постникова Анастасия</t>
  </si>
  <si>
    <t>Труш А.В.</t>
  </si>
  <si>
    <t>Вес гирь 24 кг.</t>
  </si>
  <si>
    <t>Рогоза  А.А.,ВК (Краснодарский край)</t>
  </si>
  <si>
    <t xml:space="preserve">1 место - 20 очков, 2 место - 18 очков, 3 место - 16 очков, 4 место 15 -очков, последующие места на 1 очко меньше. </t>
  </si>
  <si>
    <t>Танаев А.Ю.</t>
  </si>
  <si>
    <t>Горлов Николай</t>
  </si>
  <si>
    <t>Денисов Антон</t>
  </si>
  <si>
    <t>самостоятельно</t>
  </si>
  <si>
    <t>Пастухов И.В..,Фоменко А.А.,Потапов С.В.</t>
  </si>
  <si>
    <t>Семирунний В.А.</t>
  </si>
  <si>
    <t>ВС</t>
  </si>
  <si>
    <t>Задулый Артем</t>
  </si>
  <si>
    <t>СШ"Юность"</t>
  </si>
  <si>
    <t>Мащенко Олег</t>
  </si>
  <si>
    <t>Мащенко В.</t>
  </si>
  <si>
    <t>Филиппов Максим</t>
  </si>
  <si>
    <t>Клочнева Олеся</t>
  </si>
  <si>
    <t>Фирса Анна</t>
  </si>
  <si>
    <t>Бежанов Василий</t>
  </si>
  <si>
    <t>Сахаров В.В.</t>
  </si>
  <si>
    <t>РСШ9</t>
  </si>
  <si>
    <t>Комнатный Кирилл</t>
  </si>
  <si>
    <t>Могутов С.А.</t>
  </si>
  <si>
    <t>Мащенко О.В.</t>
  </si>
  <si>
    <t>Тишкин С.В.</t>
  </si>
  <si>
    <t>Виноградов Даниил</t>
  </si>
  <si>
    <t>Орлов Сергей</t>
  </si>
  <si>
    <t>Петров В.А.</t>
  </si>
  <si>
    <t>Королевский Ярослав</t>
  </si>
  <si>
    <t>Ливада Н.Г.</t>
  </si>
  <si>
    <t>Дровалев И.Н.</t>
  </si>
  <si>
    <t>Верещагин С.И., 1К (Республика Крым)</t>
  </si>
  <si>
    <t>КОМАНДА : Республика Дагестан</t>
  </si>
  <si>
    <t>Руднев С.Л.</t>
  </si>
  <si>
    <t>2К</t>
  </si>
  <si>
    <t>Квачидзе Дарья</t>
  </si>
  <si>
    <t>Судья при участниках</t>
  </si>
  <si>
    <t>Магомедмирзоев Р.Г.</t>
  </si>
  <si>
    <t>Горячкина Лусине</t>
  </si>
  <si>
    <t>Судья  при участниках</t>
  </si>
  <si>
    <t>Варфоломеева С.А.</t>
  </si>
  <si>
    <t xml:space="preserve">            Весовая категория 95+ кг</t>
  </si>
  <si>
    <t xml:space="preserve">          Весовая категория 68+ кг</t>
  </si>
  <si>
    <t>95+</t>
  </si>
  <si>
    <t xml:space="preserve">                   Весовая категория 58 кг</t>
  </si>
  <si>
    <t xml:space="preserve">                   Весовая категория 68 кг</t>
  </si>
  <si>
    <t xml:space="preserve">                   Весовая категория 68+ кг</t>
  </si>
  <si>
    <t xml:space="preserve">                                                                                Весовая категория 78 кг</t>
  </si>
  <si>
    <t xml:space="preserve">                                                                                Весовая категория 95 кг</t>
  </si>
  <si>
    <t xml:space="preserve">                                                                                Весовая категория 95+ кг</t>
  </si>
  <si>
    <t xml:space="preserve">                                   Список судей Чемпионата ЮФО и СКФО по гиревому спорту 2023 года</t>
  </si>
  <si>
    <t xml:space="preserve">                  Весовая категория 63 кг</t>
  </si>
  <si>
    <t xml:space="preserve">                                             Толчок ДЦ (мужчины)</t>
  </si>
  <si>
    <t xml:space="preserve">                    Весовая категория 78 кг</t>
  </si>
  <si>
    <t xml:space="preserve">              Весовая категория 95 кг</t>
  </si>
  <si>
    <t>Губанов И.С.</t>
  </si>
  <si>
    <t>Рыбалкин Анатолий</t>
  </si>
  <si>
    <t>Алферова В.Я.</t>
  </si>
  <si>
    <t>Смолкин Иван</t>
  </si>
  <si>
    <t>Татриев В.А.</t>
  </si>
  <si>
    <t>Лысенко Дарья</t>
  </si>
  <si>
    <t>Кулакова Елена</t>
  </si>
  <si>
    <t>Семирунняя Александра</t>
  </si>
  <si>
    <t>Белоград Федор</t>
  </si>
  <si>
    <t>13-16 апреля 2023 г.</t>
  </si>
  <si>
    <t>13-16 апреля</t>
  </si>
  <si>
    <t>68+</t>
  </si>
  <si>
    <t>Толчок  ДЦ- мужчины</t>
  </si>
  <si>
    <t>Толчок  ДЦ- женщины</t>
  </si>
  <si>
    <t>Двоеборье-мужчины</t>
  </si>
  <si>
    <t>Рывок- женщины</t>
  </si>
  <si>
    <r>
  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ДВ,эстафета-мужчины, 2 Рывок женщины и 2 ДЦ женщины,1 жонглирование) - следующим образом:                        </t>
    </r>
    <r>
      <rPr>
        <sz val="12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 </t>
    </r>
  </si>
  <si>
    <t xml:space="preserve"> ЧЕМПИОНАТ ЮФО и СКФО ПО ГИРЕВОМУ СПОРТУ 2022 года</t>
  </si>
  <si>
    <t xml:space="preserve">                  Толчок ДЦ эстафета</t>
  </si>
  <si>
    <t xml:space="preserve">          Толчок ДЦ эстафета</t>
  </si>
  <si>
    <t>Общероссийская общественная организация "Всероссийская  федерация гиревого спорта".</t>
  </si>
  <si>
    <t xml:space="preserve">                              ПРОТОКОЛ</t>
  </si>
  <si>
    <t>м</t>
  </si>
  <si>
    <t xml:space="preserve">                               Жонглирование</t>
  </si>
  <si>
    <t>ж</t>
  </si>
  <si>
    <t>пары</t>
  </si>
  <si>
    <t>ДСО, ведомство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</si>
  <si>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</si>
  <si>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</si>
  <si>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</si>
  <si>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</si>
  <si>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Основная базовая оценка</t>
  </si>
  <si>
    <t>Итоговая оценка</t>
  </si>
  <si>
    <t>ФИО тренера (тренеров)</t>
  </si>
  <si>
    <t>ОДИНОЧНЫЙ РАЗРЯД — Мужчины</t>
  </si>
  <si>
    <t>Дрожжин Богдан</t>
  </si>
  <si>
    <t>Усенко Юрий</t>
  </si>
  <si>
    <t>ОДИНОЧНЫЙ РАЗРЯД — Женщины</t>
  </si>
  <si>
    <t>ПАРНЫЙ РАЗРЯД -смешанные</t>
  </si>
  <si>
    <t>ПАРНЫЙ РАЗРЯД -мужчины</t>
  </si>
  <si>
    <t>ПАРНЫЙ РАЗРЯД -женщины</t>
  </si>
  <si>
    <t>Ефименко Анастасия</t>
  </si>
  <si>
    <t>Рогоза  А.А.,ВК ( Краснодарский край)</t>
  </si>
  <si>
    <t>13-16 апчреля 2023 г.</t>
  </si>
  <si>
    <t xml:space="preserve">                      ЧЕМПИОНАТ ЮФО И СКФО ПО ГИРЕВОМУ СПОРТУ</t>
  </si>
  <si>
    <t>Предварительная базовая оценка</t>
  </si>
  <si>
    <t>Верещагин С.И.,1К (Республика Крым)</t>
  </si>
  <si>
    <t>Танаев Ю.М.,ВК.(Краснодарский край)</t>
  </si>
  <si>
    <t>Танаев Ю.М., ВК (Краснодарский край)</t>
  </si>
  <si>
    <t>Попов Артем</t>
  </si>
  <si>
    <t>Галаган О.С.</t>
  </si>
  <si>
    <t>Абронин Игорь</t>
  </si>
  <si>
    <t>Тимошаров Кирилл</t>
  </si>
  <si>
    <t>Галаган Валерия</t>
  </si>
  <si>
    <t xml:space="preserve">                                               ЕКП № 30977</t>
  </si>
  <si>
    <t xml:space="preserve">                                                                                                               ЕКП № 30977</t>
  </si>
  <si>
    <t xml:space="preserve">                                                                            ЕКП № 30977</t>
  </si>
  <si>
    <t xml:space="preserve">                                                                             ЕКП № 30977</t>
  </si>
  <si>
    <t xml:space="preserve">                                                                  ЕКП № 30977</t>
  </si>
  <si>
    <t xml:space="preserve">                                           ЕКП № 30977</t>
  </si>
  <si>
    <t xml:space="preserve">                                          ЕКП № 30977</t>
  </si>
  <si>
    <t xml:space="preserve">                       ЕКП № 30977</t>
  </si>
  <si>
    <t xml:space="preserve">                                      ЕКП № 30977</t>
  </si>
  <si>
    <t xml:space="preserve">                                                      ЕКП № 30977</t>
  </si>
  <si>
    <t xml:space="preserve">                                            Толчок ДЦ (женщины)</t>
  </si>
  <si>
    <t xml:space="preserve">                                       Толчок ДЦ (женщины)</t>
  </si>
  <si>
    <t xml:space="preserve">               Весовая категория 68 кг</t>
  </si>
  <si>
    <t xml:space="preserve">             Весовая категория 63 кг</t>
  </si>
  <si>
    <t xml:space="preserve">             Весовая категория 58 кг</t>
  </si>
  <si>
    <t xml:space="preserve">                Весовая категория 85 кг</t>
  </si>
  <si>
    <t xml:space="preserve">                Весовая категория 73 кг</t>
  </si>
  <si>
    <t xml:space="preserve">                  Весовая категория 68 кг</t>
  </si>
  <si>
    <t>Бурлака Сергей</t>
  </si>
  <si>
    <t>Голиков В.В.</t>
  </si>
  <si>
    <t>Ковалев Дмитрий</t>
  </si>
  <si>
    <t>СШ "Олимп"</t>
  </si>
  <si>
    <t>СШ "им.Мачуги"</t>
  </si>
  <si>
    <t>СШ"Олимп"</t>
  </si>
  <si>
    <t>Терещенко Егор</t>
  </si>
  <si>
    <t>Аминев Артур</t>
  </si>
  <si>
    <t>Чуб-Швец София</t>
  </si>
  <si>
    <t>Анасенко А.Т.,Чуб-Швец А.Г.</t>
  </si>
  <si>
    <t>Июльский Д.В.</t>
  </si>
  <si>
    <t>Бедный Даниил</t>
  </si>
  <si>
    <t>Шавшуков Иван</t>
  </si>
  <si>
    <t>Сахаров В.В.,Мащенко О.В.</t>
  </si>
  <si>
    <t>Агабеков Рустам</t>
  </si>
  <si>
    <t>Дровалев И.Н., 1кат(Краснодарский край)</t>
  </si>
  <si>
    <t>"Юность"</t>
  </si>
  <si>
    <t>Танаев А.Ю.,Мащенко О.В.</t>
  </si>
  <si>
    <t>ДЮСШ №2</t>
  </si>
  <si>
    <t>Варфоломеева С.А., 1К (Республика Крым)</t>
  </si>
  <si>
    <t>Феофанов Иван</t>
  </si>
  <si>
    <t>Феофанов В.В.</t>
  </si>
  <si>
    <t>Зинченко Маргарита</t>
  </si>
  <si>
    <t>Дровалев Игорь</t>
  </si>
  <si>
    <t xml:space="preserve">                              ЕКП № 30977</t>
  </si>
  <si>
    <t>3.700</t>
  </si>
  <si>
    <t>Новожилов Виталий</t>
  </si>
  <si>
    <t>Балабанов С.А.</t>
  </si>
  <si>
    <t>Лопин Илья</t>
  </si>
  <si>
    <t>Пестов В.М.</t>
  </si>
  <si>
    <t>Лобова Екатерина</t>
  </si>
  <si>
    <t>Лобова Екактерина</t>
  </si>
  <si>
    <t>ДЮСШ№2</t>
  </si>
  <si>
    <t>Пастухов И.В.,Трофимов М.А.,Потапов С.В.</t>
  </si>
  <si>
    <t>74.550</t>
  </si>
  <si>
    <t>Решетов  Александр</t>
  </si>
  <si>
    <t>МС+</t>
  </si>
  <si>
    <t>КМС+</t>
  </si>
  <si>
    <t>ДЮСШ"Олимп"</t>
  </si>
  <si>
    <t>Оковитов Сергей</t>
  </si>
  <si>
    <t>Рогинский Алексей</t>
  </si>
  <si>
    <t>СШ "Мачуги"</t>
  </si>
  <si>
    <t>Дементьева Ангелина</t>
  </si>
  <si>
    <t>Семенченко Роман</t>
  </si>
  <si>
    <t>Ященко Виталий</t>
  </si>
  <si>
    <t>СШ им.Мачуги"</t>
  </si>
  <si>
    <t>Потапова Е.Б.</t>
  </si>
  <si>
    <t>Горюк Ю.И.</t>
  </si>
  <si>
    <t>14-15 апреля</t>
  </si>
  <si>
    <t>отлично</t>
  </si>
  <si>
    <t>хорошо</t>
  </si>
  <si>
    <t>Сахаров В.В., ВК (Краснодарский край)</t>
  </si>
  <si>
    <t>Маеомедмирзоев Р.Г. 1кат (Республика Дагестан)</t>
  </si>
  <si>
    <t xml:space="preserve">           Зам. главного судьи            </t>
  </si>
  <si>
    <t xml:space="preserve">           Зам. главного секретаря             </t>
  </si>
  <si>
    <t>Варфоломеева С.А.,1кат.(Республика Крым)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</si>
</sst>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4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  <font>
      <sz val="16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b/>
      <sz val="16"/>
      <name val="Arial"/>
      <family val="2"/>
      <charset val="204"/>
    </font>
    <font>
      <i/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34" fillId="0" borderId="0"/>
    <xf numFmtId="0" fontId="49" fillId="0" borderId="0"/>
  </cellStyleXfs>
  <cellXfs count="872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ill="1"/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0" fillId="0" borderId="0" xfId="0" applyFont="1" applyAlignment="1"/>
    <xf numFmtId="0" fontId="9" fillId="0" borderId="10" xfId="0" applyFont="1" applyBorder="1" applyAlignment="1">
      <alignment horizontal="center" vertical="center"/>
    </xf>
    <xf numFmtId="0" fontId="8" fillId="0" borderId="0" xfId="0" applyFont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16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6" xfId="0" applyFont="1" applyBorder="1"/>
    <xf numFmtId="0" fontId="0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37" xfId="0" applyFont="1" applyBorder="1" applyAlignment="1"/>
    <xf numFmtId="0" fontId="0" fillId="0" borderId="3" xfId="0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38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26" fillId="0" borderId="1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39" xfId="0" applyFont="1" applyBorder="1" applyAlignment="1">
      <alignment wrapText="1"/>
    </xf>
    <xf numFmtId="0" fontId="0" fillId="0" borderId="13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2" fontId="22" fillId="4" borderId="3" xfId="0" applyNumberFormat="1" applyFont="1" applyFill="1" applyBorder="1" applyAlignment="1">
      <alignment horizontal="center" vertical="center"/>
    </xf>
    <xf numFmtId="2" fontId="9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30" fillId="0" borderId="0" xfId="0" applyFont="1" applyBorder="1" applyAlignment="1"/>
    <xf numFmtId="0" fontId="3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28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3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3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32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6" fillId="0" borderId="0" xfId="0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1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0" applyFont="1" applyBorder="1"/>
    <xf numFmtId="0" fontId="3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4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22" fillId="5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4" borderId="3" xfId="0" applyFont="1" applyFill="1" applyBorder="1" applyAlignment="1"/>
    <xf numFmtId="0" fontId="13" fillId="0" borderId="3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5" borderId="0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Fill="1" applyBorder="1" applyAlignment="1"/>
    <xf numFmtId="0" fontId="9" fillId="0" borderId="3" xfId="0" applyFont="1" applyBorder="1" applyAlignment="1">
      <alignment horizontal="center" wrapText="1"/>
    </xf>
    <xf numFmtId="0" fontId="39" fillId="0" borderId="0" xfId="0" applyFont="1" applyAlignment="1"/>
    <xf numFmtId="0" fontId="9" fillId="0" borderId="0" xfId="0" applyFont="1" applyFill="1" applyAlignment="1"/>
    <xf numFmtId="0" fontId="36" fillId="0" borderId="0" xfId="0" applyFont="1" applyFill="1" applyBorder="1" applyAlignment="1">
      <alignment vertical="center"/>
    </xf>
    <xf numFmtId="0" fontId="39" fillId="0" borderId="44" xfId="0" applyFont="1" applyBorder="1" applyAlignment="1">
      <alignment horizontal="center"/>
    </xf>
    <xf numFmtId="0" fontId="39" fillId="0" borderId="3" xfId="0" applyFont="1" applyBorder="1" applyAlignment="1"/>
    <xf numFmtId="0" fontId="38" fillId="0" borderId="3" xfId="0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6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37" xfId="0" applyFont="1" applyBorder="1" applyAlignment="1"/>
    <xf numFmtId="0" fontId="9" fillId="0" borderId="38" xfId="0" applyFont="1" applyBorder="1" applyAlignment="1">
      <alignment wrapText="1"/>
    </xf>
    <xf numFmtId="0" fontId="39" fillId="0" borderId="19" xfId="0" applyFont="1" applyBorder="1" applyAlignment="1">
      <alignment horizontal="left"/>
    </xf>
    <xf numFmtId="2" fontId="9" fillId="0" borderId="3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right"/>
    </xf>
    <xf numFmtId="0" fontId="3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9" fillId="5" borderId="3" xfId="0" applyFont="1" applyFill="1" applyBorder="1" applyAlignment="1">
      <alignment horizontal="left"/>
    </xf>
    <xf numFmtId="0" fontId="10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5" borderId="0" xfId="0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6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9" fillId="2" borderId="0" xfId="0" applyFont="1" applyFill="1" applyAlignment="1"/>
    <xf numFmtId="0" fontId="36" fillId="0" borderId="0" xfId="0" applyFont="1" applyAlignment="1"/>
    <xf numFmtId="0" fontId="36" fillId="2" borderId="0" xfId="0" applyFont="1" applyFill="1" applyAlignme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37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19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0" fillId="0" borderId="0" xfId="0" applyBorder="1"/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47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/>
    </xf>
    <xf numFmtId="0" fontId="36" fillId="0" borderId="3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2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wrapText="1"/>
    </xf>
    <xf numFmtId="164" fontId="9" fillId="4" borderId="3" xfId="0" applyNumberFormat="1" applyFont="1" applyFill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9" fillId="0" borderId="57" xfId="0" applyFont="1" applyBorder="1"/>
    <xf numFmtId="0" fontId="9" fillId="0" borderId="57" xfId="0" applyFont="1" applyFill="1" applyBorder="1" applyAlignment="1">
      <alignment horizontal="center"/>
    </xf>
    <xf numFmtId="0" fontId="9" fillId="0" borderId="57" xfId="0" applyFont="1" applyBorder="1" applyAlignment="1">
      <alignment horizontal="left"/>
    </xf>
    <xf numFmtId="0" fontId="9" fillId="4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57" xfId="0" applyFont="1" applyBorder="1" applyAlignment="1">
      <alignment horizontal="left" vertical="center"/>
    </xf>
    <xf numFmtId="0" fontId="21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/>
    </xf>
    <xf numFmtId="0" fontId="9" fillId="5" borderId="57" xfId="0" applyFont="1" applyFill="1" applyBorder="1" applyAlignment="1">
      <alignment horizontal="left"/>
    </xf>
    <xf numFmtId="0" fontId="10" fillId="4" borderId="3" xfId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left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0" borderId="57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3" fillId="0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0" fontId="9" fillId="4" borderId="0" xfId="0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164" fontId="2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13" fillId="0" borderId="3" xfId="0" applyNumberFormat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vertical="center" wrapText="1"/>
    </xf>
    <xf numFmtId="0" fontId="50" fillId="0" borderId="3" xfId="0" quotePrefix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wrapText="1"/>
    </xf>
    <xf numFmtId="0" fontId="13" fillId="4" borderId="3" xfId="0" applyNumberFormat="1" applyFont="1" applyFill="1" applyBorder="1" applyAlignment="1">
      <alignment horizontal="center"/>
    </xf>
    <xf numFmtId="0" fontId="50" fillId="4" borderId="3" xfId="0" quotePrefix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164" fontId="9" fillId="4" borderId="3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50" fillId="4" borderId="3" xfId="0" quotePrefix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left"/>
    </xf>
    <xf numFmtId="2" fontId="9" fillId="0" borderId="0" xfId="0" applyNumberFormat="1" applyFont="1" applyBorder="1" applyAlignment="1">
      <alignment horizontal="center"/>
    </xf>
    <xf numFmtId="0" fontId="9" fillId="4" borderId="57" xfId="0" applyFont="1" applyFill="1" applyBorder="1" applyAlignment="1"/>
    <xf numFmtId="0" fontId="10" fillId="4" borderId="0" xfId="1" applyFont="1" applyFill="1" applyBorder="1" applyAlignment="1">
      <alignment horizontal="center"/>
    </xf>
    <xf numFmtId="0" fontId="9" fillId="0" borderId="57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19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5" borderId="11" xfId="0" applyFont="1" applyFill="1" applyBorder="1" applyAlignment="1">
      <alignment horizontal="left"/>
    </xf>
    <xf numFmtId="0" fontId="9" fillId="4" borderId="0" xfId="6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9" fillId="0" borderId="3" xfId="0" applyNumberFormat="1" applyFont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39" fillId="5" borderId="3" xfId="0" applyFont="1" applyFill="1" applyBorder="1" applyAlignment="1">
      <alignment horizontal="center"/>
    </xf>
    <xf numFmtId="0" fontId="43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3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/>
    </xf>
    <xf numFmtId="0" fontId="50" fillId="0" borderId="3" xfId="0" quotePrefix="1" applyFont="1" applyBorder="1" applyAlignment="1">
      <alignment horizontal="center"/>
    </xf>
    <xf numFmtId="0" fontId="13" fillId="0" borderId="11" xfId="0" applyNumberFormat="1" applyFont="1" applyBorder="1" applyAlignment="1">
      <alignment horizontal="center"/>
    </xf>
    <xf numFmtId="0" fontId="39" fillId="4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35" fillId="0" borderId="0" xfId="0" applyFont="1" applyBorder="1" applyAlignment="1">
      <alignment vertical="center" wrapText="1"/>
    </xf>
    <xf numFmtId="0" fontId="36" fillId="0" borderId="23" xfId="0" applyFont="1" applyFill="1" applyBorder="1" applyAlignment="1">
      <alignment vertical="center"/>
    </xf>
    <xf numFmtId="0" fontId="9" fillId="2" borderId="0" xfId="60" applyFont="1" applyFill="1" applyBorder="1" applyAlignment="1">
      <alignment vertical="center"/>
    </xf>
    <xf numFmtId="0" fontId="36" fillId="0" borderId="0" xfId="0" applyFont="1"/>
    <xf numFmtId="0" fontId="31" fillId="2" borderId="0" xfId="0" applyFont="1" applyFill="1"/>
    <xf numFmtId="0" fontId="36" fillId="0" borderId="0" xfId="0" applyFont="1" applyFill="1" applyBorder="1" applyAlignment="1"/>
    <xf numFmtId="0" fontId="38" fillId="0" borderId="0" xfId="0" applyFont="1" applyAlignment="1"/>
    <xf numFmtId="0" fontId="31" fillId="0" borderId="0" xfId="0" applyFont="1"/>
    <xf numFmtId="0" fontId="3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40" fillId="0" borderId="57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22" xfId="0" applyNumberFormat="1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164" fontId="9" fillId="4" borderId="11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/>
    </xf>
    <xf numFmtId="1" fontId="28" fillId="4" borderId="0" xfId="0" applyNumberFormat="1" applyFont="1" applyFill="1" applyBorder="1" applyAlignment="1">
      <alignment horizontal="center" vertical="center" wrapText="1"/>
    </xf>
    <xf numFmtId="1" fontId="28" fillId="4" borderId="19" xfId="0" applyNumberFormat="1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164" fontId="9" fillId="4" borderId="11" xfId="0" applyNumberFormat="1" applyFont="1" applyFill="1" applyBorder="1" applyAlignment="1">
      <alignment horizontal="center"/>
    </xf>
    <xf numFmtId="0" fontId="13" fillId="4" borderId="11" xfId="0" applyNumberFormat="1" applyFont="1" applyFill="1" applyBorder="1" applyAlignment="1">
      <alignment horizontal="center"/>
    </xf>
    <xf numFmtId="1" fontId="28" fillId="4" borderId="11" xfId="0" applyNumberFormat="1" applyFont="1" applyFill="1" applyBorder="1" applyAlignment="1">
      <alignment horizontal="center" wrapText="1"/>
    </xf>
    <xf numFmtId="0" fontId="50" fillId="4" borderId="11" xfId="0" quotePrefix="1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 wrapText="1"/>
    </xf>
    <xf numFmtId="164" fontId="9" fillId="4" borderId="0" xfId="0" applyNumberFormat="1" applyFont="1" applyFill="1" applyBorder="1" applyAlignment="1">
      <alignment horizontal="center"/>
    </xf>
    <xf numFmtId="0" fontId="13" fillId="4" borderId="0" xfId="0" applyNumberFormat="1" applyFont="1" applyFill="1" applyBorder="1" applyAlignment="1">
      <alignment horizontal="center"/>
    </xf>
    <xf numFmtId="1" fontId="28" fillId="4" borderId="0" xfId="0" applyNumberFormat="1" applyFont="1" applyFill="1" applyBorder="1" applyAlignment="1">
      <alignment horizontal="center" wrapText="1"/>
    </xf>
    <xf numFmtId="0" fontId="50" fillId="4" borderId="0" xfId="0" quotePrefix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left"/>
    </xf>
    <xf numFmtId="0" fontId="9" fillId="4" borderId="19" xfId="0" applyNumberFormat="1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164" fontId="9" fillId="4" borderId="19" xfId="0" applyNumberFormat="1" applyFont="1" applyFill="1" applyBorder="1" applyAlignment="1">
      <alignment horizontal="center"/>
    </xf>
    <xf numFmtId="0" fontId="13" fillId="4" borderId="19" xfId="0" applyNumberFormat="1" applyFont="1" applyFill="1" applyBorder="1" applyAlignment="1">
      <alignment horizontal="center"/>
    </xf>
    <xf numFmtId="0" fontId="50" fillId="4" borderId="19" xfId="0" quotePrefix="1" applyFont="1" applyFill="1" applyBorder="1" applyAlignment="1">
      <alignment horizontal="center"/>
    </xf>
    <xf numFmtId="0" fontId="9" fillId="4" borderId="11" xfId="0" applyNumberFormat="1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 wrapText="1"/>
    </xf>
    <xf numFmtId="0" fontId="9" fillId="4" borderId="11" xfId="0" applyFont="1" applyFill="1" applyBorder="1" applyAlignment="1"/>
    <xf numFmtId="0" fontId="13" fillId="0" borderId="0" xfId="0" applyNumberFormat="1" applyFont="1" applyBorder="1" applyAlignment="1">
      <alignment horizontal="center" vertical="center"/>
    </xf>
    <xf numFmtId="0" fontId="50" fillId="0" borderId="0" xfId="0" quotePrefix="1" applyFont="1" applyBorder="1" applyAlignment="1">
      <alignment horizontal="center" vertical="center"/>
    </xf>
    <xf numFmtId="0" fontId="0" fillId="4" borderId="0" xfId="0" applyFont="1" applyFill="1" applyBorder="1"/>
    <xf numFmtId="0" fontId="9" fillId="5" borderId="19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164" fontId="9" fillId="4" borderId="19" xfId="0" applyNumberFormat="1" applyFont="1" applyFill="1" applyBorder="1" applyAlignment="1">
      <alignment horizontal="left"/>
    </xf>
    <xf numFmtId="0" fontId="9" fillId="4" borderId="19" xfId="1" applyFont="1" applyFill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50" fillId="0" borderId="0" xfId="0" quotePrefix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0" fontId="39" fillId="5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/>
    </xf>
    <xf numFmtId="0" fontId="39" fillId="5" borderId="3" xfId="0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4" borderId="0" xfId="0" applyFont="1" applyFill="1" applyBorder="1" applyAlignment="1"/>
    <xf numFmtId="0" fontId="8" fillId="4" borderId="0" xfId="0" applyFont="1" applyFill="1" applyBorder="1" applyAlignment="1"/>
    <xf numFmtId="0" fontId="12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/>
    </xf>
    <xf numFmtId="0" fontId="44" fillId="0" borderId="0" xfId="0" applyFont="1" applyAlignment="1">
      <alignment horizontal="left" wrapText="1"/>
    </xf>
    <xf numFmtId="0" fontId="44" fillId="0" borderId="57" xfId="0" applyFont="1" applyBorder="1" applyAlignment="1">
      <alignment horizontal="center" wrapText="1"/>
    </xf>
    <xf numFmtId="0" fontId="9" fillId="4" borderId="68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/>
    </xf>
    <xf numFmtId="0" fontId="9" fillId="0" borderId="68" xfId="0" applyNumberFormat="1" applyFont="1" applyBorder="1" applyAlignment="1">
      <alignment horizontal="center"/>
    </xf>
    <xf numFmtId="0" fontId="13" fillId="0" borderId="68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0" fontId="9" fillId="0" borderId="68" xfId="0" applyFont="1" applyFill="1" applyBorder="1" applyAlignment="1">
      <alignment horizontal="center"/>
    </xf>
    <xf numFmtId="0" fontId="9" fillId="0" borderId="68" xfId="0" applyFont="1" applyBorder="1" applyAlignment="1">
      <alignment horizontal="left"/>
    </xf>
    <xf numFmtId="0" fontId="10" fillId="0" borderId="68" xfId="1" applyFont="1" applyBorder="1" applyAlignment="1">
      <alignment horizontal="center"/>
    </xf>
    <xf numFmtId="0" fontId="9" fillId="0" borderId="68" xfId="0" applyFont="1" applyFill="1" applyBorder="1" applyAlignment="1"/>
    <xf numFmtId="0" fontId="9" fillId="5" borderId="68" xfId="0" applyFont="1" applyFill="1" applyBorder="1" applyAlignment="1">
      <alignment horizontal="center"/>
    </xf>
    <xf numFmtId="164" fontId="9" fillId="0" borderId="68" xfId="0" applyNumberFormat="1" applyFont="1" applyBorder="1" applyAlignment="1">
      <alignment horizontal="center"/>
    </xf>
    <xf numFmtId="0" fontId="9" fillId="4" borderId="0" xfId="0" applyFont="1" applyFill="1" applyBorder="1"/>
    <xf numFmtId="0" fontId="39" fillId="4" borderId="0" xfId="0" applyFont="1" applyFill="1" applyBorder="1" applyAlignment="1">
      <alignment horizontal="center"/>
    </xf>
    <xf numFmtId="164" fontId="9" fillId="4" borderId="0" xfId="0" applyNumberFormat="1" applyFont="1" applyFill="1" applyBorder="1" applyAlignment="1">
      <alignment horizontal="center" vertical="center" wrapText="1"/>
    </xf>
    <xf numFmtId="0" fontId="39" fillId="4" borderId="0" xfId="0" applyFont="1" applyFill="1" applyBorder="1" applyAlignment="1">
      <alignment horizontal="left" vertical="top"/>
    </xf>
    <xf numFmtId="0" fontId="39" fillId="4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vertical="center" wrapText="1"/>
    </xf>
    <xf numFmtId="0" fontId="43" fillId="4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" vertical="center" wrapText="1"/>
    </xf>
    <xf numFmtId="0" fontId="21" fillId="4" borderId="69" xfId="0" applyFont="1" applyFill="1" applyBorder="1" applyAlignment="1">
      <alignment horizontal="center" vertical="center"/>
    </xf>
    <xf numFmtId="0" fontId="13" fillId="4" borderId="56" xfId="0" applyNumberFormat="1" applyFont="1" applyFill="1" applyBorder="1" applyAlignment="1">
      <alignment horizontal="center" vertical="center"/>
    </xf>
    <xf numFmtId="1" fontId="28" fillId="4" borderId="56" xfId="0" applyNumberFormat="1" applyFont="1" applyFill="1" applyBorder="1" applyAlignment="1">
      <alignment horizontal="center" vertical="center" wrapText="1"/>
    </xf>
    <xf numFmtId="0" fontId="50" fillId="4" borderId="56" xfId="0" quotePrefix="1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39" fillId="5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1" fillId="4" borderId="31" xfId="0" applyNumberFormat="1" applyFont="1" applyFill="1" applyBorder="1" applyAlignment="1">
      <alignment horizontal="center"/>
    </xf>
    <xf numFmtId="0" fontId="51" fillId="4" borderId="64" xfId="0" applyNumberFormat="1" applyFont="1" applyFill="1" applyBorder="1" applyAlignment="1">
      <alignment horizontal="center"/>
    </xf>
    <xf numFmtId="0" fontId="51" fillId="4" borderId="14" xfId="0" applyNumberFormat="1" applyFont="1" applyFill="1" applyBorder="1" applyAlignment="1">
      <alignment horizontal="center"/>
    </xf>
    <xf numFmtId="0" fontId="51" fillId="4" borderId="63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8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3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4" fillId="0" borderId="0" xfId="0" applyFont="1" applyAlignment="1">
      <alignment horizontal="left" wrapText="1"/>
    </xf>
    <xf numFmtId="0" fontId="9" fillId="0" borderId="3" xfId="0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3" fillId="0" borderId="1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4" fillId="0" borderId="0" xfId="0" applyFont="1" applyBorder="1" applyAlignment="1">
      <alignment horizontal="center" wrapText="1"/>
    </xf>
    <xf numFmtId="0" fontId="44" fillId="0" borderId="3" xfId="0" applyFont="1" applyBorder="1" applyAlignment="1">
      <alignment horizontal="center" wrapText="1"/>
    </xf>
    <xf numFmtId="0" fontId="43" fillId="2" borderId="24" xfId="60" applyFont="1" applyFill="1" applyBorder="1" applyAlignment="1"/>
    <xf numFmtId="0" fontId="48" fillId="0" borderId="0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top"/>
    </xf>
    <xf numFmtId="0" fontId="35" fillId="0" borderId="48" xfId="0" applyFont="1" applyBorder="1" applyAlignment="1">
      <alignment horizontal="center" vertical="top"/>
    </xf>
    <xf numFmtId="0" fontId="43" fillId="2" borderId="29" xfId="60" applyFont="1" applyFill="1" applyBorder="1" applyAlignment="1"/>
    <xf numFmtId="0" fontId="35" fillId="2" borderId="50" xfId="60" applyFont="1" applyFill="1" applyBorder="1" applyAlignment="1"/>
    <xf numFmtId="0" fontId="35" fillId="2" borderId="49" xfId="60" applyFont="1" applyFill="1" applyBorder="1" applyAlignment="1"/>
    <xf numFmtId="0" fontId="35" fillId="2" borderId="48" xfId="60" applyFont="1" applyFill="1" applyBorder="1" applyAlignment="1"/>
    <xf numFmtId="0" fontId="36" fillId="0" borderId="0" xfId="0" applyFont="1" applyBorder="1" applyAlignment="1"/>
    <xf numFmtId="0" fontId="36" fillId="0" borderId="3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37" fillId="0" borderId="23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8" fillId="0" borderId="3" xfId="0" applyFont="1" applyFill="1" applyBorder="1" applyAlignment="1">
      <alignment horizontal="center"/>
    </xf>
    <xf numFmtId="0" fontId="36" fillId="0" borderId="3" xfId="0" applyFont="1" applyBorder="1" applyAlignment="1">
      <alignment horizontal="left"/>
    </xf>
    <xf numFmtId="0" fontId="9" fillId="0" borderId="52" xfId="0" applyFont="1" applyFill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6" fillId="0" borderId="5" xfId="0" applyFont="1" applyBorder="1" applyAlignment="1">
      <alignment horizontal="left"/>
    </xf>
    <xf numFmtId="0" fontId="36" fillId="0" borderId="16" xfId="0" applyFont="1" applyBorder="1" applyAlignment="1">
      <alignment horizontal="center"/>
    </xf>
    <xf numFmtId="0" fontId="39" fillId="0" borderId="71" xfId="74" applyFont="1" applyBorder="1" applyAlignment="1">
      <alignment horizontal="center" vertical="center" wrapText="1"/>
    </xf>
    <xf numFmtId="0" fontId="9" fillId="0" borderId="79" xfId="74" applyFont="1" applyBorder="1" applyAlignment="1">
      <alignment horizontal="center" vertical="center" wrapText="1"/>
    </xf>
    <xf numFmtId="0" fontId="9" fillId="0" borderId="73" xfId="74" applyFont="1" applyBorder="1" applyAlignment="1">
      <alignment horizontal="center" vertical="center"/>
    </xf>
    <xf numFmtId="0" fontId="9" fillId="0" borderId="73" xfId="74" applyFont="1" applyBorder="1" applyAlignment="1">
      <alignment horizontal="center" vertical="center" wrapText="1"/>
    </xf>
    <xf numFmtId="0" fontId="9" fillId="0" borderId="76" xfId="74" applyFont="1" applyBorder="1" applyAlignment="1">
      <alignment horizontal="center" vertical="center" wrapText="1"/>
    </xf>
    <xf numFmtId="0" fontId="9" fillId="0" borderId="79" xfId="74" applyFont="1" applyBorder="1" applyAlignment="1">
      <alignment horizontal="center" vertical="center"/>
    </xf>
    <xf numFmtId="0" fontId="21" fillId="0" borderId="81" xfId="74" applyFont="1" applyBorder="1" applyAlignment="1">
      <alignment horizontal="center" vertical="center"/>
    </xf>
    <xf numFmtId="0" fontId="38" fillId="0" borderId="47" xfId="74" applyFont="1" applyBorder="1" applyAlignment="1">
      <alignment vertical="center"/>
    </xf>
    <xf numFmtId="0" fontId="45" fillId="0" borderId="60" xfId="74" applyFont="1" applyBorder="1" applyAlignment="1">
      <alignment vertical="center"/>
    </xf>
    <xf numFmtId="0" fontId="9" fillId="0" borderId="60" xfId="74" applyFont="1" applyBorder="1" applyAlignment="1">
      <alignment horizontal="center" vertical="center"/>
    </xf>
    <xf numFmtId="0" fontId="21" fillId="0" borderId="62" xfId="74" applyFont="1" applyBorder="1" applyAlignment="1">
      <alignment horizontal="center" vertical="center"/>
    </xf>
    <xf numFmtId="0" fontId="38" fillId="0" borderId="65" xfId="74" applyFont="1" applyBorder="1" applyAlignment="1">
      <alignment horizontal="center" vertical="center"/>
    </xf>
    <xf numFmtId="0" fontId="36" fillId="4" borderId="18" xfId="74" applyFont="1" applyFill="1" applyBorder="1" applyAlignment="1"/>
    <xf numFmtId="0" fontId="36" fillId="4" borderId="17" xfId="74" applyFont="1" applyFill="1" applyBorder="1" applyAlignment="1">
      <alignment horizontal="center" wrapText="1"/>
    </xf>
    <xf numFmtId="0" fontId="44" fillId="0" borderId="18" xfId="74" applyFont="1" applyBorder="1" applyAlignment="1">
      <alignment horizontal="center"/>
    </xf>
    <xf numFmtId="164" fontId="36" fillId="0" borderId="17" xfId="74" applyNumberFormat="1" applyFont="1" applyBorder="1" applyAlignment="1">
      <alignment horizontal="center"/>
    </xf>
    <xf numFmtId="1" fontId="36" fillId="0" borderId="17" xfId="74" applyNumberFormat="1" applyFont="1" applyBorder="1" applyAlignment="1">
      <alignment horizontal="center"/>
    </xf>
    <xf numFmtId="0" fontId="44" fillId="0" borderId="55" xfId="74" applyFont="1" applyBorder="1" applyAlignment="1">
      <alignment horizontal="left" wrapText="1"/>
    </xf>
    <xf numFmtId="0" fontId="36" fillId="4" borderId="5" xfId="74" applyFont="1" applyFill="1" applyBorder="1" applyAlignment="1"/>
    <xf numFmtId="0" fontId="36" fillId="0" borderId="3" xfId="74" applyFont="1" applyBorder="1" applyAlignment="1">
      <alignment horizontal="center"/>
    </xf>
    <xf numFmtId="0" fontId="36" fillId="0" borderId="3" xfId="74" applyFont="1" applyBorder="1" applyAlignment="1">
      <alignment horizontal="center" wrapText="1"/>
    </xf>
    <xf numFmtId="0" fontId="44" fillId="0" borderId="5" xfId="74" applyFont="1" applyBorder="1" applyAlignment="1">
      <alignment horizontal="center"/>
    </xf>
    <xf numFmtId="164" fontId="36" fillId="0" borderId="17" xfId="74" applyNumberFormat="1" applyFont="1" applyBorder="1" applyAlignment="1">
      <alignment horizontal="center" wrapText="1"/>
    </xf>
    <xf numFmtId="164" fontId="36" fillId="0" borderId="3" xfId="74" applyNumberFormat="1" applyFont="1" applyBorder="1" applyAlignment="1">
      <alignment horizontal="center"/>
    </xf>
    <xf numFmtId="1" fontId="36" fillId="0" borderId="3" xfId="74" applyNumberFormat="1" applyFont="1" applyBorder="1" applyAlignment="1">
      <alignment horizontal="center"/>
    </xf>
    <xf numFmtId="0" fontId="38" fillId="4" borderId="15" xfId="74" applyFont="1" applyFill="1" applyBorder="1" applyAlignment="1">
      <alignment vertical="center"/>
    </xf>
    <xf numFmtId="0" fontId="44" fillId="4" borderId="0" xfId="74" applyFont="1" applyFill="1" applyBorder="1" applyAlignment="1">
      <alignment vertical="center"/>
    </xf>
    <xf numFmtId="0" fontId="38" fillId="4" borderId="0" xfId="74" applyFont="1" applyFill="1" applyBorder="1" applyAlignment="1">
      <alignment horizontal="center" vertical="center" wrapText="1"/>
    </xf>
    <xf numFmtId="164" fontId="36" fillId="4" borderId="0" xfId="74" applyNumberFormat="1" applyFont="1" applyFill="1" applyBorder="1" applyAlignment="1">
      <alignment horizontal="center" vertical="center"/>
    </xf>
    <xf numFmtId="1" fontId="36" fillId="4" borderId="0" xfId="74" applyNumberFormat="1" applyFont="1" applyFill="1" applyBorder="1" applyAlignment="1">
      <alignment horizontal="center" vertical="center"/>
    </xf>
    <xf numFmtId="0" fontId="44" fillId="4" borderId="75" xfId="74" applyFont="1" applyFill="1" applyBorder="1" applyAlignment="1">
      <alignment horizontal="left" vertical="center"/>
    </xf>
    <xf numFmtId="0" fontId="10" fillId="0" borderId="3" xfId="74" applyFont="1" applyBorder="1" applyAlignment="1">
      <alignment horizontal="center" wrapText="1"/>
    </xf>
    <xf numFmtId="164" fontId="36" fillId="0" borderId="3" xfId="74" applyNumberFormat="1" applyFont="1" applyBorder="1" applyAlignment="1">
      <alignment horizontal="center" wrapText="1"/>
    </xf>
    <xf numFmtId="0" fontId="36" fillId="4" borderId="53" xfId="74" applyFont="1" applyFill="1" applyBorder="1" applyAlignment="1"/>
    <xf numFmtId="0" fontId="36" fillId="4" borderId="83" xfId="74" applyFont="1" applyFill="1" applyBorder="1" applyAlignment="1"/>
    <xf numFmtId="0" fontId="36" fillId="0" borderId="84" xfId="74" applyFont="1" applyBorder="1" applyAlignment="1">
      <alignment horizontal="center" wrapText="1"/>
    </xf>
    <xf numFmtId="0" fontId="36" fillId="0" borderId="17" xfId="74" applyFont="1" applyBorder="1" applyAlignment="1">
      <alignment horizontal="center" wrapText="1"/>
    </xf>
    <xf numFmtId="0" fontId="36" fillId="4" borderId="84" xfId="74" applyFont="1" applyFill="1" applyBorder="1" applyAlignment="1"/>
    <xf numFmtId="0" fontId="9" fillId="0" borderId="0" xfId="74" applyFont="1" applyBorder="1" applyAlignment="1">
      <alignment horizontal="center" vertical="center"/>
    </xf>
    <xf numFmtId="0" fontId="9" fillId="0" borderId="0" xfId="74" applyFont="1" applyBorder="1" applyAlignment="1"/>
    <xf numFmtId="0" fontId="9" fillId="0" borderId="0" xfId="74" applyFont="1" applyBorder="1" applyAlignment="1">
      <alignment horizontal="center" vertical="center" wrapText="1"/>
    </xf>
    <xf numFmtId="165" fontId="9" fillId="0" borderId="0" xfId="74" applyNumberFormat="1" applyFont="1" applyBorder="1" applyAlignment="1">
      <alignment horizontal="center" vertical="center"/>
    </xf>
    <xf numFmtId="2" fontId="9" fillId="0" borderId="0" xfId="74" applyNumberFormat="1" applyFont="1" applyBorder="1" applyAlignment="1">
      <alignment horizontal="center" vertical="center"/>
    </xf>
    <xf numFmtId="0" fontId="21" fillId="0" borderId="0" xfId="74" applyFont="1" applyBorder="1" applyAlignment="1">
      <alignment vertical="center" wrapText="1"/>
    </xf>
    <xf numFmtId="0" fontId="36" fillId="0" borderId="0" xfId="0" applyFont="1" applyFill="1" applyBorder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Border="1" applyAlignment="1">
      <alignment horizontal="center" vertical="center"/>
    </xf>
    <xf numFmtId="0" fontId="9" fillId="4" borderId="84" xfId="0" applyNumberFormat="1" applyFont="1" applyFill="1" applyBorder="1" applyAlignment="1">
      <alignment horizontal="center"/>
    </xf>
    <xf numFmtId="0" fontId="9" fillId="4" borderId="84" xfId="0" applyFont="1" applyFill="1" applyBorder="1" applyAlignment="1">
      <alignment horizontal="center"/>
    </xf>
    <xf numFmtId="0" fontId="9" fillId="4" borderId="84" xfId="0" applyFont="1" applyFill="1" applyBorder="1" applyAlignment="1">
      <alignment horizontal="left"/>
    </xf>
    <xf numFmtId="0" fontId="9" fillId="4" borderId="84" xfId="0" applyFont="1" applyFill="1" applyBorder="1" applyAlignment="1">
      <alignment horizontal="left" wrapText="1"/>
    </xf>
    <xf numFmtId="0" fontId="39" fillId="0" borderId="84" xfId="0" applyFont="1" applyBorder="1" applyAlignment="1">
      <alignment horizontal="center"/>
    </xf>
    <xf numFmtId="0" fontId="36" fillId="4" borderId="3" xfId="0" applyFont="1" applyFill="1" applyBorder="1" applyAlignment="1">
      <alignment horizontal="left" vertical="center"/>
    </xf>
    <xf numFmtId="0" fontId="36" fillId="0" borderId="3" xfId="0" applyFont="1" applyFill="1" applyBorder="1" applyAlignment="1">
      <alignment horizontal="left" vertical="center"/>
    </xf>
    <xf numFmtId="0" fontId="36" fillId="4" borderId="3" xfId="0" applyFont="1" applyFill="1" applyBorder="1" applyAlignment="1">
      <alignment horizontal="left"/>
    </xf>
    <xf numFmtId="0" fontId="36" fillId="0" borderId="3" xfId="0" applyFont="1" applyFill="1" applyBorder="1" applyAlignment="1">
      <alignment horizontal="center"/>
    </xf>
    <xf numFmtId="0" fontId="36" fillId="0" borderId="3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left" vertical="center" wrapText="1"/>
    </xf>
    <xf numFmtId="0" fontId="31" fillId="0" borderId="0" xfId="0" applyFont="1" applyFill="1"/>
    <xf numFmtId="0" fontId="36" fillId="0" borderId="3" xfId="0" applyFont="1" applyFill="1" applyBorder="1" applyAlignment="1">
      <alignment horizontal="left"/>
    </xf>
    <xf numFmtId="0" fontId="36" fillId="0" borderId="3" xfId="0" applyFont="1" applyFill="1" applyBorder="1" applyAlignment="1">
      <alignment horizontal="center" wrapText="1"/>
    </xf>
    <xf numFmtId="0" fontId="53" fillId="0" borderId="3" xfId="0" applyFont="1" applyFill="1" applyBorder="1" applyAlignment="1">
      <alignment horizontal="center" wrapText="1"/>
    </xf>
    <xf numFmtId="0" fontId="36" fillId="0" borderId="3" xfId="0" applyFont="1" applyBorder="1" applyAlignment="1">
      <alignment horizontal="center" vertical="center" wrapText="1"/>
    </xf>
    <xf numFmtId="0" fontId="10" fillId="4" borderId="84" xfId="0" applyFont="1" applyFill="1" applyBorder="1" applyAlignment="1">
      <alignment horizontal="center" wrapText="1"/>
    </xf>
    <xf numFmtId="0" fontId="9" fillId="0" borderId="84" xfId="0" applyNumberFormat="1" applyFont="1" applyBorder="1" applyAlignment="1">
      <alignment horizontal="center"/>
    </xf>
    <xf numFmtId="0" fontId="9" fillId="0" borderId="84" xfId="0" applyFont="1" applyBorder="1" applyAlignment="1">
      <alignment horizontal="center"/>
    </xf>
    <xf numFmtId="0" fontId="9" fillId="0" borderId="84" xfId="0" applyFont="1" applyBorder="1" applyAlignment="1">
      <alignment horizontal="left"/>
    </xf>
    <xf numFmtId="164" fontId="9" fillId="0" borderId="84" xfId="0" applyNumberFormat="1" applyFont="1" applyBorder="1" applyAlignment="1">
      <alignment horizontal="center"/>
    </xf>
    <xf numFmtId="0" fontId="9" fillId="0" borderId="89" xfId="0" applyNumberFormat="1" applyFont="1" applyBorder="1" applyAlignment="1">
      <alignment horizontal="center"/>
    </xf>
    <xf numFmtId="0" fontId="10" fillId="0" borderId="84" xfId="0" applyFont="1" applyBorder="1" applyAlignment="1">
      <alignment horizontal="center" wrapText="1"/>
    </xf>
    <xf numFmtId="0" fontId="9" fillId="0" borderId="83" xfId="0" applyFont="1" applyFill="1" applyBorder="1" applyAlignment="1">
      <alignment horizontal="center"/>
    </xf>
    <xf numFmtId="0" fontId="9" fillId="0" borderId="84" xfId="0" applyFont="1" applyBorder="1" applyAlignment="1"/>
    <xf numFmtId="0" fontId="53" fillId="0" borderId="3" xfId="0" applyFont="1" applyFill="1" applyBorder="1" applyAlignment="1">
      <alignment horizontal="left" wrapText="1"/>
    </xf>
    <xf numFmtId="0" fontId="53" fillId="4" borderId="3" xfId="0" applyFont="1" applyFill="1" applyBorder="1" applyAlignment="1">
      <alignment horizontal="left"/>
    </xf>
    <xf numFmtId="0" fontId="9" fillId="0" borderId="84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39" fillId="0" borderId="19" xfId="0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0" fontId="9" fillId="5" borderId="84" xfId="0" applyFont="1" applyFill="1" applyBorder="1" applyAlignment="1">
      <alignment horizontal="left"/>
    </xf>
    <xf numFmtId="0" fontId="9" fillId="4" borderId="89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84" xfId="0" applyFont="1" applyFill="1" applyBorder="1" applyAlignment="1"/>
    <xf numFmtId="0" fontId="13" fillId="4" borderId="11" xfId="0" applyFont="1" applyFill="1" applyBorder="1" applyAlignment="1">
      <alignment horizontal="center"/>
    </xf>
    <xf numFmtId="0" fontId="21" fillId="4" borderId="11" xfId="0" applyFont="1" applyFill="1" applyBorder="1" applyAlignment="1">
      <alignment horizontal="center"/>
    </xf>
    <xf numFmtId="164" fontId="9" fillId="4" borderId="56" xfId="0" applyNumberFormat="1" applyFont="1" applyFill="1" applyBorder="1" applyAlignment="1">
      <alignment horizontal="center"/>
    </xf>
    <xf numFmtId="164" fontId="9" fillId="4" borderId="84" xfId="0" applyNumberFormat="1" applyFont="1" applyFill="1" applyBorder="1" applyAlignment="1">
      <alignment horizontal="center"/>
    </xf>
    <xf numFmtId="0" fontId="21" fillId="4" borderId="84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wrapText="1"/>
    </xf>
    <xf numFmtId="0" fontId="21" fillId="4" borderId="84" xfId="0" applyFont="1" applyFill="1" applyBorder="1" applyAlignment="1">
      <alignment horizontal="center" vertical="center"/>
    </xf>
    <xf numFmtId="164" fontId="9" fillId="4" borderId="84" xfId="0" applyNumberFormat="1" applyFont="1" applyFill="1" applyBorder="1" applyAlignment="1">
      <alignment horizontal="center" vertical="center"/>
    </xf>
    <xf numFmtId="0" fontId="13" fillId="4" borderId="84" xfId="0" applyNumberFormat="1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center" vertical="center"/>
    </xf>
    <xf numFmtId="0" fontId="50" fillId="4" borderId="0" xfId="0" quotePrefix="1" applyFont="1" applyFill="1" applyBorder="1" applyAlignment="1">
      <alignment horizontal="center" vertical="center"/>
    </xf>
    <xf numFmtId="0" fontId="9" fillId="4" borderId="84" xfId="0" applyFont="1" applyFill="1" applyBorder="1" applyAlignment="1">
      <alignment horizontal="center" wrapText="1"/>
    </xf>
    <xf numFmtId="0" fontId="13" fillId="4" borderId="84" xfId="0" applyNumberFormat="1" applyFont="1" applyFill="1" applyBorder="1" applyAlignment="1">
      <alignment horizontal="center"/>
    </xf>
    <xf numFmtId="1" fontId="28" fillId="4" borderId="84" xfId="0" applyNumberFormat="1" applyFont="1" applyFill="1" applyBorder="1" applyAlignment="1">
      <alignment horizontal="center" wrapText="1"/>
    </xf>
    <xf numFmtId="0" fontId="50" fillId="4" borderId="84" xfId="0" quotePrefix="1" applyFont="1" applyFill="1" applyBorder="1" applyAlignment="1">
      <alignment horizontal="center"/>
    </xf>
    <xf numFmtId="0" fontId="21" fillId="4" borderId="68" xfId="0" applyFont="1" applyFill="1" applyBorder="1" applyAlignment="1">
      <alignment horizontal="center" vertical="center"/>
    </xf>
    <xf numFmtId="0" fontId="9" fillId="4" borderId="68" xfId="0" applyNumberFormat="1" applyFont="1" applyFill="1" applyBorder="1" applyAlignment="1">
      <alignment horizontal="center"/>
    </xf>
    <xf numFmtId="0" fontId="9" fillId="4" borderId="68" xfId="0" applyFont="1" applyFill="1" applyBorder="1" applyAlignment="1">
      <alignment horizontal="center"/>
    </xf>
    <xf numFmtId="0" fontId="9" fillId="4" borderId="68" xfId="0" applyFont="1" applyFill="1" applyBorder="1" applyAlignment="1">
      <alignment horizontal="center" wrapText="1"/>
    </xf>
    <xf numFmtId="164" fontId="9" fillId="4" borderId="68" xfId="0" applyNumberFormat="1" applyFont="1" applyFill="1" applyBorder="1" applyAlignment="1">
      <alignment horizontal="center"/>
    </xf>
    <xf numFmtId="0" fontId="13" fillId="4" borderId="68" xfId="0" applyNumberFormat="1" applyFont="1" applyFill="1" applyBorder="1" applyAlignment="1">
      <alignment horizontal="center"/>
    </xf>
    <xf numFmtId="1" fontId="28" fillId="4" borderId="68" xfId="0" applyNumberFormat="1" applyFont="1" applyFill="1" applyBorder="1" applyAlignment="1">
      <alignment horizontal="center" wrapText="1"/>
    </xf>
    <xf numFmtId="0" fontId="50" fillId="4" borderId="68" xfId="0" quotePrefix="1" applyFont="1" applyFill="1" applyBorder="1" applyAlignment="1">
      <alignment horizontal="center"/>
    </xf>
    <xf numFmtId="0" fontId="9" fillId="4" borderId="68" xfId="0" applyFont="1" applyFill="1" applyBorder="1" applyAlignment="1"/>
    <xf numFmtId="0" fontId="0" fillId="0" borderId="68" xfId="0" applyBorder="1"/>
    <xf numFmtId="0" fontId="9" fillId="4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5" fillId="0" borderId="33" xfId="0" applyFont="1" applyBorder="1" applyAlignment="1">
      <alignment horizontal="center" vertical="center"/>
    </xf>
    <xf numFmtId="0" fontId="13" fillId="0" borderId="84" xfId="0" applyFont="1" applyFill="1" applyBorder="1" applyAlignment="1"/>
    <xf numFmtId="0" fontId="13" fillId="0" borderId="84" xfId="0" applyNumberFormat="1" applyFont="1" applyBorder="1" applyAlignment="1">
      <alignment horizontal="center"/>
    </xf>
    <xf numFmtId="164" fontId="9" fillId="4" borderId="3" xfId="1" applyNumberFormat="1" applyFont="1" applyFill="1" applyBorder="1" applyAlignment="1">
      <alignment horizontal="center"/>
    </xf>
    <xf numFmtId="0" fontId="9" fillId="4" borderId="45" xfId="0" applyFont="1" applyFill="1" applyBorder="1" applyAlignment="1">
      <alignment horizontal="left"/>
    </xf>
    <xf numFmtId="0" fontId="9" fillId="4" borderId="57" xfId="0" applyNumberFormat="1" applyFont="1" applyFill="1" applyBorder="1" applyAlignment="1">
      <alignment horizontal="center"/>
    </xf>
    <xf numFmtId="0" fontId="9" fillId="4" borderId="57" xfId="0" applyFont="1" applyFill="1" applyBorder="1" applyAlignment="1">
      <alignment horizontal="center"/>
    </xf>
    <xf numFmtId="0" fontId="9" fillId="4" borderId="57" xfId="0" applyFont="1" applyFill="1" applyBorder="1" applyAlignment="1">
      <alignment horizontal="left"/>
    </xf>
    <xf numFmtId="0" fontId="9" fillId="4" borderId="3" xfId="1" applyFont="1" applyFill="1" applyBorder="1" applyAlignment="1">
      <alignment horizontal="center"/>
    </xf>
    <xf numFmtId="0" fontId="38" fillId="4" borderId="0" xfId="74" applyFont="1" applyFill="1" applyBorder="1" applyAlignment="1">
      <alignment horizontal="center" vertical="center"/>
    </xf>
    <xf numFmtId="0" fontId="36" fillId="4" borderId="0" xfId="74" applyFont="1" applyFill="1" applyBorder="1" applyAlignment="1"/>
    <xf numFmtId="0" fontId="36" fillId="0" borderId="0" xfId="74" applyFont="1" applyBorder="1" applyAlignment="1">
      <alignment horizontal="center" wrapText="1"/>
    </xf>
    <xf numFmtId="0" fontId="36" fillId="0" borderId="0" xfId="74" applyFont="1" applyBorder="1" applyAlignment="1">
      <alignment horizontal="center" vertical="center" wrapText="1"/>
    </xf>
    <xf numFmtId="165" fontId="36" fillId="0" borderId="0" xfId="74" applyNumberFormat="1" applyFont="1" applyBorder="1" applyAlignment="1">
      <alignment horizontal="center" vertical="center" wrapText="1"/>
    </xf>
    <xf numFmtId="165" fontId="36" fillId="0" borderId="0" xfId="74" applyNumberFormat="1" applyFont="1" applyBorder="1" applyAlignment="1">
      <alignment horizontal="center" vertical="center"/>
    </xf>
    <xf numFmtId="164" fontId="36" fillId="0" borderId="0" xfId="74" applyNumberFormat="1" applyFont="1" applyBorder="1" applyAlignment="1">
      <alignment horizontal="center" vertical="center"/>
    </xf>
    <xf numFmtId="2" fontId="36" fillId="0" borderId="0" xfId="74" applyNumberFormat="1" applyFont="1" applyBorder="1" applyAlignment="1">
      <alignment horizontal="center" vertical="center"/>
    </xf>
    <xf numFmtId="1" fontId="36" fillId="0" borderId="0" xfId="74" applyNumberFormat="1" applyFont="1" applyBorder="1" applyAlignment="1">
      <alignment horizontal="center" vertical="center"/>
    </xf>
    <xf numFmtId="2" fontId="36" fillId="0" borderId="0" xfId="74" applyNumberFormat="1" applyFont="1" applyBorder="1" applyAlignment="1">
      <alignment horizontal="center"/>
    </xf>
    <xf numFmtId="0" fontId="44" fillId="0" borderId="0" xfId="74" applyFont="1" applyBorder="1" applyAlignment="1">
      <alignment horizontal="left" vertical="center" wrapText="1"/>
    </xf>
    <xf numFmtId="0" fontId="9" fillId="0" borderId="84" xfId="0" applyFont="1" applyFill="1" applyBorder="1" applyAlignment="1">
      <alignment horizontal="center"/>
    </xf>
    <xf numFmtId="0" fontId="35" fillId="2" borderId="77" xfId="60" applyFont="1" applyFill="1" applyBorder="1" applyAlignment="1">
      <alignment vertical="center"/>
    </xf>
    <xf numFmtId="0" fontId="35" fillId="2" borderId="74" xfId="60" applyFont="1" applyFill="1" applyBorder="1" applyAlignment="1">
      <alignment vertical="center"/>
    </xf>
    <xf numFmtId="0" fontId="35" fillId="3" borderId="74" xfId="0" applyFont="1" applyFill="1" applyBorder="1" applyAlignment="1">
      <alignment horizontal="center" vertical="center"/>
    </xf>
    <xf numFmtId="0" fontId="35" fillId="3" borderId="80" xfId="0" applyFont="1" applyFill="1" applyBorder="1" applyAlignment="1">
      <alignment horizontal="center" vertical="center"/>
    </xf>
    <xf numFmtId="0" fontId="35" fillId="3" borderId="77" xfId="0" applyFont="1" applyFill="1" applyBorder="1" applyAlignment="1">
      <alignment horizontal="center" vertical="center"/>
    </xf>
    <xf numFmtId="0" fontId="35" fillId="3" borderId="36" xfId="0" applyFont="1" applyFill="1" applyBorder="1" applyAlignment="1">
      <alignment horizontal="center" vertical="center"/>
    </xf>
    <xf numFmtId="0" fontId="35" fillId="3" borderId="46" xfId="0" applyFont="1" applyFill="1" applyBorder="1" applyAlignment="1">
      <alignment horizontal="center" vertical="center"/>
    </xf>
    <xf numFmtId="0" fontId="35" fillId="3" borderId="33" xfId="0" applyFont="1" applyFill="1" applyBorder="1" applyAlignment="1">
      <alignment horizontal="center" vertical="center"/>
    </xf>
    <xf numFmtId="0" fontId="35" fillId="3" borderId="51" xfId="0" applyFont="1" applyFill="1" applyBorder="1" applyAlignment="1">
      <alignment horizontal="center" vertical="center"/>
    </xf>
    <xf numFmtId="0" fontId="35" fillId="3" borderId="0" xfId="0" applyFont="1" applyFill="1" applyBorder="1" applyAlignment="1">
      <alignment horizontal="center" vertical="center"/>
    </xf>
    <xf numFmtId="0" fontId="35" fillId="3" borderId="52" xfId="0" applyFont="1" applyFill="1" applyBorder="1" applyAlignment="1">
      <alignment horizontal="center" vertical="center"/>
    </xf>
    <xf numFmtId="0" fontId="35" fillId="3" borderId="70" xfId="0" applyFont="1" applyFill="1" applyBorder="1" applyAlignment="1">
      <alignment horizontal="center" vertical="center"/>
    </xf>
    <xf numFmtId="0" fontId="35" fillId="3" borderId="75" xfId="0" applyFont="1" applyFill="1" applyBorder="1" applyAlignment="1">
      <alignment horizontal="center" vertical="center"/>
    </xf>
    <xf numFmtId="0" fontId="35" fillId="2" borderId="76" xfId="60" applyFont="1" applyFill="1" applyBorder="1" applyAlignment="1">
      <alignment vertical="center"/>
    </xf>
    <xf numFmtId="0" fontId="35" fillId="2" borderId="29" xfId="60" applyFont="1" applyFill="1" applyBorder="1" applyAlignment="1">
      <alignment vertical="center"/>
    </xf>
    <xf numFmtId="0" fontId="35" fillId="3" borderId="29" xfId="0" applyFont="1" applyFill="1" applyBorder="1" applyAlignment="1">
      <alignment horizontal="center" vertical="center"/>
    </xf>
    <xf numFmtId="0" fontId="35" fillId="3" borderId="79" xfId="0" applyFont="1" applyFill="1" applyBorder="1" applyAlignment="1">
      <alignment horizontal="center" vertical="center"/>
    </xf>
    <xf numFmtId="0" fontId="35" fillId="3" borderId="76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0" fontId="35" fillId="3" borderId="50" xfId="0" applyFont="1" applyFill="1" applyBorder="1" applyAlignment="1">
      <alignment horizontal="center" vertical="center"/>
    </xf>
    <xf numFmtId="0" fontId="13" fillId="4" borderId="3" xfId="0" applyFont="1" applyFill="1" applyBorder="1" applyAlignment="1"/>
    <xf numFmtId="0" fontId="9" fillId="0" borderId="56" xfId="1" applyFont="1" applyBorder="1" applyAlignment="1">
      <alignment horizontal="center"/>
    </xf>
    <xf numFmtId="0" fontId="9" fillId="4" borderId="84" xfId="0" applyFont="1" applyFill="1" applyBorder="1" applyAlignment="1">
      <alignment horizontal="left" vertical="center"/>
    </xf>
    <xf numFmtId="0" fontId="9" fillId="4" borderId="84" xfId="0" applyNumberFormat="1" applyFont="1" applyFill="1" applyBorder="1" applyAlignment="1">
      <alignment horizontal="center" vertical="center"/>
    </xf>
    <xf numFmtId="0" fontId="9" fillId="4" borderId="84" xfId="0" applyFont="1" applyFill="1" applyBorder="1" applyAlignment="1">
      <alignment horizontal="center" vertical="center"/>
    </xf>
    <xf numFmtId="0" fontId="39" fillId="5" borderId="84" xfId="0" applyFont="1" applyFill="1" applyBorder="1" applyAlignment="1">
      <alignment horizontal="center"/>
    </xf>
    <xf numFmtId="0" fontId="13" fillId="4" borderId="84" xfId="0" applyFont="1" applyFill="1" applyBorder="1" applyAlignment="1">
      <alignment horizontal="center"/>
    </xf>
    <xf numFmtId="0" fontId="9" fillId="0" borderId="84" xfId="0" applyFont="1" applyBorder="1"/>
    <xf numFmtId="0" fontId="9" fillId="0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0" fillId="2" borderId="0" xfId="0" applyFont="1" applyFill="1"/>
    <xf numFmtId="0" fontId="37" fillId="0" borderId="2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36" fillId="0" borderId="35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/>
    </xf>
    <xf numFmtId="0" fontId="36" fillId="0" borderId="3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8" fillId="0" borderId="0" xfId="0" applyFont="1" applyBorder="1" applyAlignment="1">
      <alignment horizontal="left"/>
    </xf>
    <xf numFmtId="0" fontId="38" fillId="0" borderId="35" xfId="0" applyFont="1" applyBorder="1" applyAlignment="1">
      <alignment horizontal="left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39" fillId="0" borderId="0" xfId="0" applyFont="1" applyBorder="1" applyAlignment="1">
      <alignment horizontal="left"/>
    </xf>
    <xf numFmtId="0" fontId="4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/>
    </xf>
    <xf numFmtId="0" fontId="39" fillId="0" borderId="19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6" fillId="0" borderId="52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66" xfId="0" applyFont="1" applyBorder="1" applyAlignment="1">
      <alignment horizontal="left"/>
    </xf>
    <xf numFmtId="0" fontId="39" fillId="0" borderId="19" xfId="0" applyFont="1" applyBorder="1" applyAlignment="1">
      <alignment horizontal="left"/>
    </xf>
    <xf numFmtId="0" fontId="38" fillId="0" borderId="42" xfId="0" applyFont="1" applyBorder="1" applyAlignment="1">
      <alignment horizontal="center" vertical="center"/>
    </xf>
    <xf numFmtId="0" fontId="36" fillId="0" borderId="52" xfId="0" applyFont="1" applyBorder="1" applyAlignment="1"/>
    <xf numFmtId="0" fontId="36" fillId="0" borderId="0" xfId="0" applyFont="1" applyBorder="1" applyAlignment="1"/>
    <xf numFmtId="0" fontId="38" fillId="4" borderId="0" xfId="0" applyFont="1" applyFill="1" applyBorder="1" applyAlignment="1">
      <alignment vertical="center"/>
    </xf>
    <xf numFmtId="0" fontId="35" fillId="0" borderId="11" xfId="0" applyFont="1" applyBorder="1" applyAlignment="1">
      <alignment horizontal="center" wrapText="1"/>
    </xf>
    <xf numFmtId="0" fontId="35" fillId="0" borderId="42" xfId="0" applyFont="1" applyBorder="1" applyAlignment="1">
      <alignment horizontal="center" wrapText="1"/>
    </xf>
    <xf numFmtId="0" fontId="35" fillId="0" borderId="17" xfId="0" applyFont="1" applyBorder="1" applyAlignment="1">
      <alignment horizontal="center" wrapText="1"/>
    </xf>
    <xf numFmtId="0" fontId="38" fillId="0" borderId="23" xfId="0" applyFont="1" applyBorder="1" applyAlignment="1">
      <alignment horizontal="left"/>
    </xf>
    <xf numFmtId="0" fontId="43" fillId="0" borderId="11" xfId="0" applyFont="1" applyBorder="1" applyAlignment="1">
      <alignment horizontal="center" vertical="center"/>
    </xf>
    <xf numFmtId="0" fontId="43" fillId="0" borderId="42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8" fillId="0" borderId="35" xfId="0" applyFont="1" applyBorder="1" applyAlignment="1">
      <alignment horizontal="center"/>
    </xf>
    <xf numFmtId="0" fontId="37" fillId="0" borderId="23" xfId="0" applyFont="1" applyBorder="1" applyAlignment="1">
      <alignment horizontal="left" vertical="center"/>
    </xf>
    <xf numFmtId="0" fontId="36" fillId="0" borderId="40" xfId="0" applyFont="1" applyBorder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7" fillId="0" borderId="0" xfId="0" applyFont="1" applyBorder="1" applyAlignment="1">
      <alignment horizontal="left" vertical="center"/>
    </xf>
    <xf numFmtId="0" fontId="38" fillId="0" borderId="4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36" fillId="0" borderId="9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2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6" fillId="0" borderId="33" xfId="0" applyFont="1" applyBorder="1" applyAlignment="1">
      <alignment horizontal="center" vertical="center" textRotation="180"/>
    </xf>
    <xf numFmtId="0" fontId="36" fillId="0" borderId="49" xfId="0" applyFont="1" applyBorder="1" applyAlignment="1">
      <alignment horizontal="center" vertical="center" textRotation="180"/>
    </xf>
    <xf numFmtId="0" fontId="36" fillId="0" borderId="48" xfId="0" applyFont="1" applyBorder="1" applyAlignment="1">
      <alignment horizontal="center" vertical="center" textRotation="180"/>
    </xf>
    <xf numFmtId="0" fontId="51" fillId="0" borderId="33" xfId="0" applyFont="1" applyBorder="1" applyAlignment="1">
      <alignment horizontal="center" vertical="center"/>
    </xf>
    <xf numFmtId="0" fontId="51" fillId="0" borderId="49" xfId="0" applyFont="1" applyBorder="1" applyAlignment="1">
      <alignment horizontal="center" vertical="center"/>
    </xf>
    <xf numFmtId="0" fontId="51" fillId="0" borderId="48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 vertical="center" textRotation="90"/>
    </xf>
    <xf numFmtId="0" fontId="51" fillId="0" borderId="49" xfId="0" applyFont="1" applyBorder="1" applyAlignment="1">
      <alignment horizontal="center" vertical="center" textRotation="90"/>
    </xf>
    <xf numFmtId="0" fontId="51" fillId="0" borderId="48" xfId="0" applyFont="1" applyBorder="1" applyAlignment="1">
      <alignment horizontal="center" vertical="center" textRotation="90"/>
    </xf>
    <xf numFmtId="0" fontId="35" fillId="0" borderId="33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79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35" fillId="0" borderId="5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78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44" fillId="0" borderId="0" xfId="0" applyFont="1" applyAlignment="1">
      <alignment horizontal="left" wrapText="1"/>
    </xf>
    <xf numFmtId="0" fontId="44" fillId="0" borderId="3" xfId="0" applyFont="1" applyBorder="1" applyAlignment="1">
      <alignment horizontal="center" wrapText="1"/>
    </xf>
    <xf numFmtId="0" fontId="35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6" fillId="0" borderId="83" xfId="74" applyFont="1" applyBorder="1" applyAlignment="1">
      <alignment horizontal="center"/>
    </xf>
    <xf numFmtId="0" fontId="36" fillId="0" borderId="89" xfId="74" applyFont="1" applyBorder="1" applyAlignment="1">
      <alignment horizontal="center"/>
    </xf>
    <xf numFmtId="0" fontId="38" fillId="4" borderId="15" xfId="74" applyFont="1" applyFill="1" applyBorder="1" applyAlignment="1">
      <alignment horizontal="left" vertical="center"/>
    </xf>
    <xf numFmtId="0" fontId="38" fillId="4" borderId="16" xfId="74" applyFont="1" applyFill="1" applyBorder="1" applyAlignment="1">
      <alignment horizontal="left" vertical="center"/>
    </xf>
    <xf numFmtId="0" fontId="38" fillId="4" borderId="20" xfId="74" applyFont="1" applyFill="1" applyBorder="1" applyAlignment="1">
      <alignment horizontal="left" vertical="center"/>
    </xf>
    <xf numFmtId="0" fontId="38" fillId="4" borderId="82" xfId="74" applyFont="1" applyFill="1" applyBorder="1" applyAlignment="1">
      <alignment horizontal="center" vertical="center"/>
    </xf>
    <xf numFmtId="0" fontId="38" fillId="4" borderId="72" xfId="74" applyFont="1" applyFill="1" applyBorder="1" applyAlignment="1">
      <alignment horizontal="center" vertical="center"/>
    </xf>
    <xf numFmtId="0" fontId="36" fillId="0" borderId="56" xfId="74" applyFont="1" applyBorder="1" applyAlignment="1">
      <alignment horizontal="center" vertical="center" wrapText="1"/>
    </xf>
    <xf numFmtId="0" fontId="36" fillId="0" borderId="17" xfId="74" applyFont="1" applyBorder="1" applyAlignment="1">
      <alignment horizontal="center" vertical="center" wrapText="1"/>
    </xf>
    <xf numFmtId="164" fontId="36" fillId="0" borderId="56" xfId="74" applyNumberFormat="1" applyFont="1" applyBorder="1" applyAlignment="1">
      <alignment horizontal="center" vertical="center" wrapText="1"/>
    </xf>
    <xf numFmtId="164" fontId="36" fillId="0" borderId="17" xfId="74" applyNumberFormat="1" applyFont="1" applyBorder="1" applyAlignment="1">
      <alignment horizontal="center" vertical="center" wrapText="1"/>
    </xf>
    <xf numFmtId="164" fontId="36" fillId="0" borderId="56" xfId="74" applyNumberFormat="1" applyFont="1" applyBorder="1" applyAlignment="1">
      <alignment horizontal="center" vertical="center"/>
    </xf>
    <xf numFmtId="164" fontId="36" fillId="0" borderId="17" xfId="74" applyNumberFormat="1" applyFont="1" applyBorder="1" applyAlignment="1">
      <alignment horizontal="center" vertical="center"/>
    </xf>
    <xf numFmtId="0" fontId="44" fillId="0" borderId="67" xfId="74" applyFont="1" applyBorder="1" applyAlignment="1">
      <alignment horizontal="left" vertical="center" wrapText="1"/>
    </xf>
    <xf numFmtId="0" fontId="36" fillId="0" borderId="61" xfId="0" applyFont="1" applyBorder="1" applyAlignment="1">
      <alignment horizontal="left" vertical="center" wrapText="1"/>
    </xf>
    <xf numFmtId="1" fontId="36" fillId="0" borderId="56" xfId="74" applyNumberFormat="1" applyFont="1" applyBorder="1" applyAlignment="1">
      <alignment horizontal="center" vertical="center"/>
    </xf>
    <xf numFmtId="1" fontId="36" fillId="0" borderId="17" xfId="0" applyNumberFormat="1" applyFont="1" applyBorder="1" applyAlignment="1">
      <alignment horizontal="center" vertical="center"/>
    </xf>
    <xf numFmtId="1" fontId="36" fillId="0" borderId="86" xfId="74" applyNumberFormat="1" applyFont="1" applyBorder="1" applyAlignment="1">
      <alignment horizontal="center" vertical="center"/>
    </xf>
    <xf numFmtId="1" fontId="36" fillId="0" borderId="85" xfId="74" applyNumberFormat="1" applyFont="1" applyBorder="1" applyAlignment="1">
      <alignment horizontal="center" vertical="center"/>
    </xf>
    <xf numFmtId="1" fontId="36" fillId="0" borderId="18" xfId="74" applyNumberFormat="1" applyFont="1" applyBorder="1" applyAlignment="1">
      <alignment horizontal="center" vertical="center"/>
    </xf>
    <xf numFmtId="1" fontId="36" fillId="0" borderId="53" xfId="74" applyNumberFormat="1" applyFont="1" applyBorder="1" applyAlignment="1">
      <alignment horizontal="center" vertical="center"/>
    </xf>
    <xf numFmtId="0" fontId="36" fillId="4" borderId="0" xfId="74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center" vertical="center"/>
    </xf>
    <xf numFmtId="0" fontId="36" fillId="0" borderId="5" xfId="74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8" fillId="0" borderId="0" xfId="0" applyFont="1" applyFill="1" applyBorder="1" applyAlignment="1">
      <alignment horizontal="center" vertical="center"/>
    </xf>
    <xf numFmtId="0" fontId="38" fillId="0" borderId="70" xfId="0" applyFont="1" applyFill="1" applyBorder="1" applyAlignment="1">
      <alignment horizontal="center" vertical="center"/>
    </xf>
    <xf numFmtId="0" fontId="9" fillId="0" borderId="79" xfId="74" applyFont="1" applyBorder="1" applyAlignment="1">
      <alignment horizontal="center" vertical="center"/>
    </xf>
    <xf numFmtId="0" fontId="9" fillId="0" borderId="76" xfId="74" applyFont="1" applyBorder="1" applyAlignment="1">
      <alignment horizontal="center" vertical="center"/>
    </xf>
    <xf numFmtId="0" fontId="9" fillId="0" borderId="60" xfId="74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8" fillId="4" borderId="87" xfId="74" applyFont="1" applyFill="1" applyBorder="1" applyAlignment="1">
      <alignment horizontal="left" vertical="center"/>
    </xf>
    <xf numFmtId="0" fontId="38" fillId="4" borderId="88" xfId="74" applyFont="1" applyFill="1" applyBorder="1" applyAlignment="1">
      <alignment horizontal="left" vertical="center"/>
    </xf>
    <xf numFmtId="0" fontId="38" fillId="4" borderId="54" xfId="74" applyFont="1" applyFill="1" applyBorder="1" applyAlignment="1">
      <alignment horizontal="center" vertical="center"/>
    </xf>
    <xf numFmtId="1" fontId="36" fillId="0" borderId="17" xfId="74" applyNumberFormat="1" applyFont="1" applyBorder="1" applyAlignment="1">
      <alignment horizontal="center" vertical="center"/>
    </xf>
    <xf numFmtId="0" fontId="36" fillId="0" borderId="86" xfId="74" applyNumberFormat="1" applyFont="1" applyBorder="1" applyAlignment="1">
      <alignment horizontal="center" vertical="center"/>
    </xf>
    <xf numFmtId="0" fontId="36" fillId="0" borderId="85" xfId="74" applyNumberFormat="1" applyFont="1" applyBorder="1" applyAlignment="1">
      <alignment horizontal="center" vertical="center"/>
    </xf>
    <xf numFmtId="0" fontId="36" fillId="0" borderId="18" xfId="74" applyNumberFormat="1" applyFont="1" applyBorder="1" applyAlignment="1">
      <alignment horizontal="center" vertical="center"/>
    </xf>
    <xf numFmtId="0" fontId="36" fillId="0" borderId="53" xfId="74" applyNumberFormat="1" applyFont="1" applyBorder="1" applyAlignment="1">
      <alignment horizontal="center" vertical="center"/>
    </xf>
    <xf numFmtId="0" fontId="44" fillId="0" borderId="61" xfId="74" applyFont="1" applyBorder="1" applyAlignment="1">
      <alignment horizontal="left" vertical="center" wrapText="1"/>
    </xf>
    <xf numFmtId="2" fontId="36" fillId="0" borderId="86" xfId="74" applyNumberFormat="1" applyFont="1" applyBorder="1" applyAlignment="1">
      <alignment horizontal="center"/>
    </xf>
    <xf numFmtId="2" fontId="36" fillId="0" borderId="85" xfId="74" applyNumberFormat="1" applyFont="1" applyBorder="1" applyAlignment="1">
      <alignment horizontal="center"/>
    </xf>
    <xf numFmtId="2" fontId="36" fillId="0" borderId="18" xfId="74" applyNumberFormat="1" applyFont="1" applyBorder="1" applyAlignment="1">
      <alignment horizontal="center"/>
    </xf>
    <xf numFmtId="2" fontId="36" fillId="0" borderId="53" xfId="74" applyNumberFormat="1" applyFont="1" applyBorder="1" applyAlignment="1">
      <alignment horizontal="center"/>
    </xf>
    <xf numFmtId="165" fontId="36" fillId="0" borderId="56" xfId="74" applyNumberFormat="1" applyFont="1" applyBorder="1" applyAlignment="1">
      <alignment horizontal="center" vertical="center" wrapText="1"/>
    </xf>
    <xf numFmtId="165" fontId="36" fillId="0" borderId="17" xfId="74" applyNumberFormat="1" applyFont="1" applyBorder="1" applyAlignment="1">
      <alignment horizontal="center" vertical="center" wrapText="1"/>
    </xf>
    <xf numFmtId="165" fontId="36" fillId="0" borderId="56" xfId="74" applyNumberFormat="1" applyFont="1" applyBorder="1" applyAlignment="1">
      <alignment horizontal="center" vertical="center"/>
    </xf>
    <xf numFmtId="165" fontId="36" fillId="0" borderId="17" xfId="74" applyNumberFormat="1" applyFont="1" applyBorder="1" applyAlignment="1">
      <alignment horizontal="center" vertical="center"/>
    </xf>
    <xf numFmtId="2" fontId="36" fillId="0" borderId="56" xfId="74" applyNumberFormat="1" applyFont="1" applyBorder="1" applyAlignment="1">
      <alignment horizontal="center" vertical="center"/>
    </xf>
    <xf numFmtId="2" fontId="36" fillId="0" borderId="17" xfId="74" applyNumberFormat="1" applyFont="1" applyBorder="1" applyAlignment="1">
      <alignment horizontal="center" vertical="center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colors>
    <mruColors>
      <color rgb="FFFF7C80"/>
      <color rgb="FF99FF33"/>
      <color rgb="FF66CCFF"/>
      <color rgb="FFCC0099"/>
      <color rgb="FF0066FF"/>
      <color rgb="FFFACEF2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7.jpeg"/><Relationship Id="rId1" Type="http://schemas.openxmlformats.org/officeDocument/2006/relationships/image" Target="../media/image6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0.jpeg"/><Relationship Id="rId1" Type="http://schemas.openxmlformats.org/officeDocument/2006/relationships/image" Target="../media/image9.png"/><Relationship Id="rId5" Type="http://schemas.openxmlformats.org/officeDocument/2006/relationships/image" Target="../media/image4.png"/><Relationship Id="rId4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5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7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9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9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22.jpeg"/><Relationship Id="rId5" Type="http://schemas.openxmlformats.org/officeDocument/2006/relationships/image" Target="http://www.vfgs.ru/imgs/GIRLOGO.jpg" TargetMode="External"/><Relationship Id="rId4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6.jpeg"/><Relationship Id="rId1" Type="http://schemas.openxmlformats.org/officeDocument/2006/relationships/image" Target="../media/image25.png"/><Relationship Id="rId5" Type="http://schemas.openxmlformats.org/officeDocument/2006/relationships/image" Target="../media/image4.png"/><Relationship Id="rId4" Type="http://schemas.openxmlformats.org/officeDocument/2006/relationships/image" Target="../media/image27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1219200</xdr:colOff>
      <xdr:row>3</xdr:row>
      <xdr:rowOff>30480</xdr:rowOff>
    </xdr:to>
    <xdr:grpSp>
      <xdr:nvGrpSpPr>
        <xdr:cNvPr id="8" name="Группа 7"/>
        <xdr:cNvGrpSpPr/>
      </xdr:nvGrpSpPr>
      <xdr:grpSpPr>
        <a:xfrm>
          <a:off x="0" y="0"/>
          <a:ext cx="1678236" cy="517058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1120140</xdr:colOff>
      <xdr:row>0</xdr:row>
      <xdr:rowOff>38100</xdr:rowOff>
    </xdr:from>
    <xdr:to>
      <xdr:col>11</xdr:col>
      <xdr:colOff>1967829</xdr:colOff>
      <xdr:row>3</xdr:row>
      <xdr:rowOff>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32720" y="38100"/>
          <a:ext cx="84768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160020</xdr:colOff>
      <xdr:row>0</xdr:row>
      <xdr:rowOff>38101</xdr:rowOff>
    </xdr:from>
    <xdr:to>
      <xdr:col>11</xdr:col>
      <xdr:colOff>1083384</xdr:colOff>
      <xdr:row>3</xdr:row>
      <xdr:rowOff>7621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72600" y="38101"/>
          <a:ext cx="923364" cy="464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0</xdr:rowOff>
    </xdr:from>
    <xdr:to>
      <xdr:col>1</xdr:col>
      <xdr:colOff>1463040</xdr:colOff>
      <xdr:row>3</xdr:row>
      <xdr:rowOff>53340</xdr:rowOff>
    </xdr:to>
    <xdr:grpSp>
      <xdr:nvGrpSpPr>
        <xdr:cNvPr id="7" name="Группа 6"/>
        <xdr:cNvGrpSpPr/>
      </xdr:nvGrpSpPr>
      <xdr:grpSpPr>
        <a:xfrm>
          <a:off x="121920" y="0"/>
          <a:ext cx="1798320" cy="555364"/>
          <a:chOff x="115009" y="-17346"/>
          <a:chExt cx="1420349" cy="731177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009" y="-9730"/>
            <a:ext cx="723812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2790" y="-17346"/>
            <a:ext cx="672568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1432560</xdr:colOff>
      <xdr:row>0</xdr:row>
      <xdr:rowOff>22860</xdr:rowOff>
    </xdr:from>
    <xdr:to>
      <xdr:col>12</xdr:col>
      <xdr:colOff>1869</xdr:colOff>
      <xdr:row>3</xdr:row>
      <xdr:rowOff>7620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59440" y="22860"/>
          <a:ext cx="847689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472440</xdr:colOff>
      <xdr:row>0</xdr:row>
      <xdr:rowOff>7621</xdr:rowOff>
    </xdr:from>
    <xdr:to>
      <xdr:col>11</xdr:col>
      <xdr:colOff>1395804</xdr:colOff>
      <xdr:row>3</xdr:row>
      <xdr:rowOff>7621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993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0</xdr:row>
      <xdr:rowOff>16565</xdr:rowOff>
    </xdr:from>
    <xdr:to>
      <xdr:col>1</xdr:col>
      <xdr:colOff>1150620</xdr:colOff>
      <xdr:row>2</xdr:row>
      <xdr:rowOff>160020</xdr:rowOff>
    </xdr:to>
    <xdr:grpSp>
      <xdr:nvGrpSpPr>
        <xdr:cNvPr id="2" name="Группа 1"/>
        <xdr:cNvGrpSpPr/>
      </xdr:nvGrpSpPr>
      <xdr:grpSpPr>
        <a:xfrm>
          <a:off x="74543" y="16565"/>
          <a:ext cx="1533277" cy="539695"/>
          <a:chOff x="186257" y="-17438"/>
          <a:chExt cx="1709967" cy="697518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257" y="12771"/>
            <a:ext cx="839151" cy="6673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907" y="-17438"/>
            <a:ext cx="823317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1109870</xdr:colOff>
      <xdr:row>0</xdr:row>
      <xdr:rowOff>24848</xdr:rowOff>
    </xdr:from>
    <xdr:to>
      <xdr:col>11</xdr:col>
      <xdr:colOff>2000628</xdr:colOff>
      <xdr:row>2</xdr:row>
      <xdr:rowOff>115625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284350" y="24848"/>
          <a:ext cx="875518" cy="487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182218</xdr:colOff>
      <xdr:row>0</xdr:row>
      <xdr:rowOff>24849</xdr:rowOff>
    </xdr:from>
    <xdr:to>
      <xdr:col>11</xdr:col>
      <xdr:colOff>1120822</xdr:colOff>
      <xdr:row>2</xdr:row>
      <xdr:rowOff>123909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56698" y="24849"/>
          <a:ext cx="923364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0</xdr:row>
      <xdr:rowOff>16565</xdr:rowOff>
    </xdr:from>
    <xdr:to>
      <xdr:col>1</xdr:col>
      <xdr:colOff>1408044</xdr:colOff>
      <xdr:row>3</xdr:row>
      <xdr:rowOff>41413</xdr:rowOff>
    </xdr:to>
    <xdr:grpSp>
      <xdr:nvGrpSpPr>
        <xdr:cNvPr id="15" name="Группа 14"/>
        <xdr:cNvGrpSpPr/>
      </xdr:nvGrpSpPr>
      <xdr:grpSpPr>
        <a:xfrm>
          <a:off x="74543" y="16565"/>
          <a:ext cx="1792433" cy="509757"/>
          <a:chOff x="186257" y="-17438"/>
          <a:chExt cx="1709967" cy="697518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257" y="12771"/>
            <a:ext cx="839151" cy="6673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907" y="-17438"/>
            <a:ext cx="823317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1109870</xdr:colOff>
      <xdr:row>0</xdr:row>
      <xdr:rowOff>24848</xdr:rowOff>
    </xdr:from>
    <xdr:to>
      <xdr:col>11</xdr:col>
      <xdr:colOff>1977768</xdr:colOff>
      <xdr:row>3</xdr:row>
      <xdr:rowOff>16565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6087" y="24848"/>
          <a:ext cx="875518" cy="48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182218</xdr:colOff>
      <xdr:row>0</xdr:row>
      <xdr:rowOff>24849</xdr:rowOff>
    </xdr:from>
    <xdr:to>
      <xdr:col>11</xdr:col>
      <xdr:colOff>1105582</xdr:colOff>
      <xdr:row>3</xdr:row>
      <xdr:rowOff>24849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08435" y="24849"/>
          <a:ext cx="923364" cy="4886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0</xdr:rowOff>
    </xdr:from>
    <xdr:to>
      <xdr:col>1</xdr:col>
      <xdr:colOff>1285301</xdr:colOff>
      <xdr:row>3</xdr:row>
      <xdr:rowOff>30480</xdr:rowOff>
    </xdr:to>
    <xdr:grpSp>
      <xdr:nvGrpSpPr>
        <xdr:cNvPr id="2" name="Группа 1"/>
        <xdr:cNvGrpSpPr/>
      </xdr:nvGrpSpPr>
      <xdr:grpSpPr>
        <a:xfrm>
          <a:off x="91440" y="0"/>
          <a:ext cx="1652897" cy="526239"/>
          <a:chOff x="-204364" y="-9730"/>
          <a:chExt cx="2040423" cy="723561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9730"/>
            <a:ext cx="1012867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93" y="13119"/>
            <a:ext cx="97636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1035953</xdr:colOff>
      <xdr:row>0</xdr:row>
      <xdr:rowOff>22860</xdr:rowOff>
    </xdr:from>
    <xdr:to>
      <xdr:col>11</xdr:col>
      <xdr:colOff>1992217</xdr:colOff>
      <xdr:row>2</xdr:row>
      <xdr:rowOff>152400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271760" y="22860"/>
          <a:ext cx="956264" cy="460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68397</xdr:colOff>
      <xdr:row>0</xdr:row>
      <xdr:rowOff>0</xdr:rowOff>
    </xdr:from>
    <xdr:to>
      <xdr:col>11</xdr:col>
      <xdr:colOff>1007001</xdr:colOff>
      <xdr:row>3</xdr:row>
      <xdr:rowOff>7620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04204" y="0"/>
          <a:ext cx="938604" cy="5033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0</xdr:rowOff>
    </xdr:from>
    <xdr:to>
      <xdr:col>1</xdr:col>
      <xdr:colOff>1280159</xdr:colOff>
      <xdr:row>3</xdr:row>
      <xdr:rowOff>30480</xdr:rowOff>
    </xdr:to>
    <xdr:grpSp>
      <xdr:nvGrpSpPr>
        <xdr:cNvPr id="15" name="Группа 14"/>
        <xdr:cNvGrpSpPr/>
      </xdr:nvGrpSpPr>
      <xdr:grpSpPr>
        <a:xfrm>
          <a:off x="91440" y="0"/>
          <a:ext cx="1648160" cy="523539"/>
          <a:chOff x="-204364" y="-9730"/>
          <a:chExt cx="2040423" cy="723561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9730"/>
            <a:ext cx="1012867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93" y="13119"/>
            <a:ext cx="97636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1127760</xdr:colOff>
      <xdr:row>0</xdr:row>
      <xdr:rowOff>22860</xdr:rowOff>
    </xdr:from>
    <xdr:to>
      <xdr:col>11</xdr:col>
      <xdr:colOff>1967829</xdr:colOff>
      <xdr:row>2</xdr:row>
      <xdr:rowOff>152400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1780" y="22860"/>
          <a:ext cx="84006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0</xdr:row>
      <xdr:rowOff>7621</xdr:rowOff>
    </xdr:from>
    <xdr:to>
      <xdr:col>11</xdr:col>
      <xdr:colOff>1037664</xdr:colOff>
      <xdr:row>3</xdr:row>
      <xdr:rowOff>22861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18320" y="7621"/>
          <a:ext cx="923364" cy="5105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</xdr:rowOff>
    </xdr:from>
    <xdr:to>
      <xdr:col>1</xdr:col>
      <xdr:colOff>1356360</xdr:colOff>
      <xdr:row>3</xdr:row>
      <xdr:rowOff>68580</xdr:rowOff>
    </xdr:to>
    <xdr:grpSp>
      <xdr:nvGrpSpPr>
        <xdr:cNvPr id="15" name="Группа 14"/>
        <xdr:cNvGrpSpPr/>
      </xdr:nvGrpSpPr>
      <xdr:grpSpPr>
        <a:xfrm>
          <a:off x="38100" y="15240"/>
          <a:ext cx="1779471" cy="554656"/>
          <a:chOff x="-204364" y="-40196"/>
          <a:chExt cx="2504060" cy="754027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40196"/>
            <a:ext cx="1268272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3010" y="-32580"/>
            <a:ext cx="122668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1409700</xdr:colOff>
      <xdr:row>0</xdr:row>
      <xdr:rowOff>22860</xdr:rowOff>
    </xdr:from>
    <xdr:to>
      <xdr:col>11</xdr:col>
      <xdr:colOff>2234529</xdr:colOff>
      <xdr:row>2</xdr:row>
      <xdr:rowOff>137160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21340" y="22860"/>
          <a:ext cx="824829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426720</xdr:colOff>
      <xdr:row>0</xdr:row>
      <xdr:rowOff>22861</xdr:rowOff>
    </xdr:from>
    <xdr:to>
      <xdr:col>11</xdr:col>
      <xdr:colOff>1350084</xdr:colOff>
      <xdr:row>2</xdr:row>
      <xdr:rowOff>152401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38360" y="22861"/>
          <a:ext cx="923364" cy="4648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1440180</xdr:colOff>
      <xdr:row>3</xdr:row>
      <xdr:rowOff>60960</xdr:rowOff>
    </xdr:to>
    <xdr:grpSp>
      <xdr:nvGrpSpPr>
        <xdr:cNvPr id="2" name="Группа 1"/>
        <xdr:cNvGrpSpPr/>
      </xdr:nvGrpSpPr>
      <xdr:grpSpPr>
        <a:xfrm>
          <a:off x="76200" y="38100"/>
          <a:ext cx="1823134" cy="521091"/>
          <a:chOff x="-188219" y="14444"/>
          <a:chExt cx="3433267" cy="754027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88219" y="14444"/>
            <a:ext cx="1810006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60404" y="48222"/>
            <a:ext cx="15846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1066800</xdr:colOff>
      <xdr:row>0</xdr:row>
      <xdr:rowOff>22860</xdr:rowOff>
    </xdr:from>
    <xdr:to>
      <xdr:col>11</xdr:col>
      <xdr:colOff>1975449</xdr:colOff>
      <xdr:row>3</xdr:row>
      <xdr:rowOff>15240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271760" y="22860"/>
          <a:ext cx="90864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0</xdr:row>
      <xdr:rowOff>7621</xdr:rowOff>
    </xdr:from>
    <xdr:to>
      <xdr:col>11</xdr:col>
      <xdr:colOff>1052904</xdr:colOff>
      <xdr:row>3</xdr:row>
      <xdr:rowOff>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19260" y="7621"/>
          <a:ext cx="938604" cy="4953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0</xdr:rowOff>
    </xdr:from>
    <xdr:to>
      <xdr:col>1</xdr:col>
      <xdr:colOff>1447800</xdr:colOff>
      <xdr:row>3</xdr:row>
      <xdr:rowOff>22860</xdr:rowOff>
    </xdr:to>
    <xdr:grpSp>
      <xdr:nvGrpSpPr>
        <xdr:cNvPr id="7" name="Группа 6"/>
        <xdr:cNvGrpSpPr/>
      </xdr:nvGrpSpPr>
      <xdr:grpSpPr>
        <a:xfrm>
          <a:off x="83820" y="0"/>
          <a:ext cx="1821180" cy="525780"/>
          <a:chOff x="-178558" y="-40196"/>
          <a:chExt cx="3450659" cy="754027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8558" y="-40196"/>
            <a:ext cx="1689235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87458" y="-6418"/>
            <a:ext cx="1584643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1181100</xdr:colOff>
      <xdr:row>0</xdr:row>
      <xdr:rowOff>22860</xdr:rowOff>
    </xdr:from>
    <xdr:to>
      <xdr:col>11</xdr:col>
      <xdr:colOff>1975449</xdr:colOff>
      <xdr:row>2</xdr:row>
      <xdr:rowOff>152400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07980" y="22860"/>
          <a:ext cx="77910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220980</xdr:colOff>
      <xdr:row>0</xdr:row>
      <xdr:rowOff>7621</xdr:rowOff>
    </xdr:from>
    <xdr:to>
      <xdr:col>11</xdr:col>
      <xdr:colOff>1159584</xdr:colOff>
      <xdr:row>3</xdr:row>
      <xdr:rowOff>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4786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0</xdr:rowOff>
    </xdr:from>
    <xdr:to>
      <xdr:col>1</xdr:col>
      <xdr:colOff>1531620</xdr:colOff>
      <xdr:row>3</xdr:row>
      <xdr:rowOff>22860</xdr:rowOff>
    </xdr:to>
    <xdr:grpSp>
      <xdr:nvGrpSpPr>
        <xdr:cNvPr id="11" name="Группа 10"/>
        <xdr:cNvGrpSpPr/>
      </xdr:nvGrpSpPr>
      <xdr:grpSpPr>
        <a:xfrm>
          <a:off x="68580" y="0"/>
          <a:ext cx="1944893" cy="515919"/>
          <a:chOff x="-211975" y="-40196"/>
          <a:chExt cx="3488675" cy="754027"/>
        </a:xfrm>
      </xdr:grpSpPr>
      <xdr:pic>
        <xdr:nvPicPr>
          <xdr:cNvPr id="12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11975" y="-40196"/>
            <a:ext cx="1833022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4971" y="-17346"/>
            <a:ext cx="1641729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1135380</xdr:colOff>
      <xdr:row>0</xdr:row>
      <xdr:rowOff>22860</xdr:rowOff>
    </xdr:from>
    <xdr:to>
      <xdr:col>11</xdr:col>
      <xdr:colOff>1960209</xdr:colOff>
      <xdr:row>2</xdr:row>
      <xdr:rowOff>152400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62260" y="22860"/>
          <a:ext cx="82482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129540</xdr:colOff>
      <xdr:row>0</xdr:row>
      <xdr:rowOff>7621</xdr:rowOff>
    </xdr:from>
    <xdr:to>
      <xdr:col>11</xdr:col>
      <xdr:colOff>1144344</xdr:colOff>
      <xdr:row>3</xdr:row>
      <xdr:rowOff>7621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56420" y="7621"/>
          <a:ext cx="1014804" cy="4953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38100</xdr:rowOff>
    </xdr:from>
    <xdr:to>
      <xdr:col>1</xdr:col>
      <xdr:colOff>1325880</xdr:colOff>
      <xdr:row>3</xdr:row>
      <xdr:rowOff>53340</xdr:rowOff>
    </xdr:to>
    <xdr:grpSp>
      <xdr:nvGrpSpPr>
        <xdr:cNvPr id="10" name="Группа 9"/>
        <xdr:cNvGrpSpPr/>
      </xdr:nvGrpSpPr>
      <xdr:grpSpPr>
        <a:xfrm>
          <a:off x="152400" y="38100"/>
          <a:ext cx="1632634" cy="503702"/>
          <a:chOff x="-571882" y="-55429"/>
          <a:chExt cx="4901567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71882" y="-55429"/>
            <a:ext cx="2634020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75150" y="-55429"/>
            <a:ext cx="215453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1257300</xdr:colOff>
      <xdr:row>0</xdr:row>
      <xdr:rowOff>22860</xdr:rowOff>
    </xdr:from>
    <xdr:to>
      <xdr:col>11</xdr:col>
      <xdr:colOff>2005929</xdr:colOff>
      <xdr:row>3</xdr:row>
      <xdr:rowOff>15240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53700" y="22860"/>
          <a:ext cx="74862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388620</xdr:colOff>
      <xdr:row>0</xdr:row>
      <xdr:rowOff>7621</xdr:rowOff>
    </xdr:from>
    <xdr:to>
      <xdr:col>11</xdr:col>
      <xdr:colOff>1167204</xdr:colOff>
      <xdr:row>3</xdr:row>
      <xdr:rowOff>22861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7621"/>
          <a:ext cx="778584" cy="5105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0</xdr:rowOff>
    </xdr:from>
    <xdr:to>
      <xdr:col>1</xdr:col>
      <xdr:colOff>68580</xdr:colOff>
      <xdr:row>3</xdr:row>
      <xdr:rowOff>15240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162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0</xdr:row>
      <xdr:rowOff>30480</xdr:rowOff>
    </xdr:from>
    <xdr:to>
      <xdr:col>2</xdr:col>
      <xdr:colOff>137160</xdr:colOff>
      <xdr:row>3</xdr:row>
      <xdr:rowOff>15240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30480"/>
          <a:ext cx="7162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2103120</xdr:colOff>
      <xdr:row>0</xdr:row>
      <xdr:rowOff>22860</xdr:rowOff>
    </xdr:from>
    <xdr:to>
      <xdr:col>9</xdr:col>
      <xdr:colOff>2813649</xdr:colOff>
      <xdr:row>3</xdr:row>
      <xdr:rowOff>38100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471660" y="22860"/>
          <a:ext cx="710529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1226820</xdr:colOff>
      <xdr:row>0</xdr:row>
      <xdr:rowOff>22860</xdr:rowOff>
    </xdr:from>
    <xdr:to>
      <xdr:col>9</xdr:col>
      <xdr:colOff>2051124</xdr:colOff>
      <xdr:row>3</xdr:row>
      <xdr:rowOff>22859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95360" y="22860"/>
          <a:ext cx="824304" cy="4190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15240</xdr:rowOff>
    </xdr:from>
    <xdr:to>
      <xdr:col>1</xdr:col>
      <xdr:colOff>167640</xdr:colOff>
      <xdr:row>3</xdr:row>
      <xdr:rowOff>0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4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182880</xdr:colOff>
      <xdr:row>0</xdr:row>
      <xdr:rowOff>0</xdr:rowOff>
    </xdr:from>
    <xdr:to>
      <xdr:col>2</xdr:col>
      <xdr:colOff>289560</xdr:colOff>
      <xdr:row>2</xdr:row>
      <xdr:rowOff>114300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0"/>
          <a:ext cx="7010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1851660</xdr:colOff>
      <xdr:row>0</xdr:row>
      <xdr:rowOff>22860</xdr:rowOff>
    </xdr:from>
    <xdr:to>
      <xdr:col>9</xdr:col>
      <xdr:colOff>2554569</xdr:colOff>
      <xdr:row>2</xdr:row>
      <xdr:rowOff>129540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16440" y="22860"/>
          <a:ext cx="702909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1112520</xdr:colOff>
      <xdr:row>0</xdr:row>
      <xdr:rowOff>38101</xdr:rowOff>
    </xdr:from>
    <xdr:to>
      <xdr:col>9</xdr:col>
      <xdr:colOff>1845384</xdr:colOff>
      <xdr:row>3</xdr:row>
      <xdr:rowOff>7621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7300" y="38101"/>
          <a:ext cx="732864" cy="4038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0</xdr:row>
      <xdr:rowOff>0</xdr:rowOff>
    </xdr:from>
    <xdr:to>
      <xdr:col>2</xdr:col>
      <xdr:colOff>1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22861" y="0"/>
          <a:ext cx="1988466" cy="530269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1463040</xdr:colOff>
      <xdr:row>0</xdr:row>
      <xdr:rowOff>15240</xdr:rowOff>
    </xdr:from>
    <xdr:to>
      <xdr:col>12</xdr:col>
      <xdr:colOff>131409</xdr:colOff>
      <xdr:row>2</xdr:row>
      <xdr:rowOff>137160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15240"/>
          <a:ext cx="78672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701040</xdr:colOff>
      <xdr:row>0</xdr:row>
      <xdr:rowOff>15241</xdr:rowOff>
    </xdr:from>
    <xdr:to>
      <xdr:col>11</xdr:col>
      <xdr:colOff>1464384</xdr:colOff>
      <xdr:row>2</xdr:row>
      <xdr:rowOff>144781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44100" y="15241"/>
          <a:ext cx="748104" cy="4648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0</xdr:row>
      <xdr:rowOff>0</xdr:rowOff>
    </xdr:from>
    <xdr:to>
      <xdr:col>2</xdr:col>
      <xdr:colOff>1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22861" y="0"/>
          <a:ext cx="1988820" cy="528142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1463040</xdr:colOff>
      <xdr:row>0</xdr:row>
      <xdr:rowOff>15240</xdr:rowOff>
    </xdr:from>
    <xdr:to>
      <xdr:col>12</xdr:col>
      <xdr:colOff>131409</xdr:colOff>
      <xdr:row>2</xdr:row>
      <xdr:rowOff>137160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15240"/>
          <a:ext cx="78672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701040</xdr:colOff>
      <xdr:row>0</xdr:row>
      <xdr:rowOff>15241</xdr:rowOff>
    </xdr:from>
    <xdr:to>
      <xdr:col>11</xdr:col>
      <xdr:colOff>1464384</xdr:colOff>
      <xdr:row>2</xdr:row>
      <xdr:rowOff>144781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44100" y="15241"/>
          <a:ext cx="748104" cy="4648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0</xdr:row>
      <xdr:rowOff>0</xdr:rowOff>
    </xdr:from>
    <xdr:to>
      <xdr:col>1</xdr:col>
      <xdr:colOff>1021081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22861" y="0"/>
          <a:ext cx="1514035" cy="517591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1463040</xdr:colOff>
      <xdr:row>0</xdr:row>
      <xdr:rowOff>15240</xdr:rowOff>
    </xdr:from>
    <xdr:to>
      <xdr:col>11</xdr:col>
      <xdr:colOff>2249769</xdr:colOff>
      <xdr:row>2</xdr:row>
      <xdr:rowOff>137160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15240"/>
          <a:ext cx="78672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701040</xdr:colOff>
      <xdr:row>0</xdr:row>
      <xdr:rowOff>15241</xdr:rowOff>
    </xdr:from>
    <xdr:to>
      <xdr:col>11</xdr:col>
      <xdr:colOff>1449144</xdr:colOff>
      <xdr:row>2</xdr:row>
      <xdr:rowOff>144781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44100" y="15241"/>
          <a:ext cx="748104" cy="46482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53341</xdr:colOff>
      <xdr:row>0</xdr:row>
      <xdr:rowOff>1</xdr:rowOff>
    </xdr:from>
    <xdr:to>
      <xdr:col>1</xdr:col>
      <xdr:colOff>1059181</xdr:colOff>
      <xdr:row>3</xdr:row>
      <xdr:rowOff>60961</xdr:rowOff>
    </xdr:to>
    <xdr:grpSp>
      <xdr:nvGrpSpPr>
        <xdr:cNvPr id="10" name="Группа 9"/>
        <xdr:cNvGrpSpPr/>
      </xdr:nvGrpSpPr>
      <xdr:grpSpPr>
        <a:xfrm>
          <a:off x="53341" y="1"/>
          <a:ext cx="1466584" cy="557146"/>
          <a:chOff x="-11636676" y="-108743"/>
          <a:chExt cx="5156400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1636676" y="-108743"/>
            <a:ext cx="2568884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006051" y="-93510"/>
            <a:ext cx="252577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1912620</xdr:colOff>
      <xdr:row>0</xdr:row>
      <xdr:rowOff>45720</xdr:rowOff>
    </xdr:from>
    <xdr:to>
      <xdr:col>11</xdr:col>
      <xdr:colOff>2646009</xdr:colOff>
      <xdr:row>3</xdr:row>
      <xdr:rowOff>38100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44200" y="45720"/>
          <a:ext cx="73338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1013460</xdr:colOff>
      <xdr:row>0</xdr:row>
      <xdr:rowOff>30481</xdr:rowOff>
    </xdr:from>
    <xdr:to>
      <xdr:col>11</xdr:col>
      <xdr:colOff>1875864</xdr:colOff>
      <xdr:row>3</xdr:row>
      <xdr:rowOff>38101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45040" y="30481"/>
          <a:ext cx="862404" cy="5029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665544</xdr:colOff>
      <xdr:row>0</xdr:row>
      <xdr:rowOff>0</xdr:rowOff>
    </xdr:from>
    <xdr:to>
      <xdr:col>2</xdr:col>
      <xdr:colOff>173621</xdr:colOff>
      <xdr:row>4</xdr:row>
      <xdr:rowOff>9416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924" y="0"/>
          <a:ext cx="1012786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86454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10073" cy="749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1620456</xdr:colOff>
      <xdr:row>0</xdr:row>
      <xdr:rowOff>38582</xdr:rowOff>
    </xdr:from>
    <xdr:to>
      <xdr:col>15</xdr:col>
      <xdr:colOff>2596623</xdr:colOff>
      <xdr:row>4</xdr:row>
      <xdr:rowOff>38003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75848" y="38582"/>
          <a:ext cx="976167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424405</xdr:colOff>
      <xdr:row>0</xdr:row>
      <xdr:rowOff>48228</xdr:rowOff>
    </xdr:from>
    <xdr:to>
      <xdr:col>15</xdr:col>
      <xdr:colOff>1559972</xdr:colOff>
      <xdr:row>4</xdr:row>
      <xdr:rowOff>19858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79797" y="48228"/>
          <a:ext cx="1135567" cy="62752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639703</xdr:colOff>
      <xdr:row>0</xdr:row>
      <xdr:rowOff>28222</xdr:rowOff>
    </xdr:from>
    <xdr:to>
      <xdr:col>2</xdr:col>
      <xdr:colOff>155972</xdr:colOff>
      <xdr:row>4</xdr:row>
      <xdr:rowOff>9407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962" y="28222"/>
          <a:ext cx="899158" cy="649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28222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96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1928520</xdr:colOff>
      <xdr:row>0</xdr:row>
      <xdr:rowOff>28222</xdr:rowOff>
    </xdr:from>
    <xdr:to>
      <xdr:col>15</xdr:col>
      <xdr:colOff>2950058</xdr:colOff>
      <xdr:row>4</xdr:row>
      <xdr:rowOff>15616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9853" y="28222"/>
          <a:ext cx="1021538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978371</xdr:colOff>
      <xdr:row>0</xdr:row>
      <xdr:rowOff>28222</xdr:rowOff>
    </xdr:from>
    <xdr:to>
      <xdr:col>15</xdr:col>
      <xdr:colOff>1901735</xdr:colOff>
      <xdr:row>3</xdr:row>
      <xdr:rowOff>157158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69704" y="28222"/>
          <a:ext cx="923364" cy="62752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588379</xdr:colOff>
      <xdr:row>0</xdr:row>
      <xdr:rowOff>0</xdr:rowOff>
    </xdr:from>
    <xdr:to>
      <xdr:col>2</xdr:col>
      <xdr:colOff>173619</xdr:colOff>
      <xdr:row>4</xdr:row>
      <xdr:rowOff>9416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59" y="0"/>
          <a:ext cx="993493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4</xdr:row>
      <xdr:rowOff>48228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11713" cy="704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1649393</xdr:colOff>
      <xdr:row>0</xdr:row>
      <xdr:rowOff>38582</xdr:rowOff>
    </xdr:from>
    <xdr:to>
      <xdr:col>15</xdr:col>
      <xdr:colOff>2664143</xdr:colOff>
      <xdr:row>4</xdr:row>
      <xdr:rowOff>38003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925064" y="38582"/>
          <a:ext cx="101475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540152</xdr:colOff>
      <xdr:row>0</xdr:row>
      <xdr:rowOff>28937</xdr:rowOff>
    </xdr:from>
    <xdr:to>
      <xdr:col>15</xdr:col>
      <xdr:colOff>1569617</xdr:colOff>
      <xdr:row>4</xdr:row>
      <xdr:rowOff>567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15823" y="28937"/>
          <a:ext cx="1029465" cy="62752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566616</xdr:colOff>
      <xdr:row>0</xdr:row>
      <xdr:rowOff>9770</xdr:rowOff>
    </xdr:from>
    <xdr:to>
      <xdr:col>2</xdr:col>
      <xdr:colOff>205154</xdr:colOff>
      <xdr:row>3</xdr:row>
      <xdr:rowOff>9408</xdr:rowOff>
    </xdr:to>
    <xdr:pic>
      <xdr:nvPicPr>
        <xdr:cNvPr id="2" name="Рисунок 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468" y="9770"/>
          <a:ext cx="1106093" cy="50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3</xdr:row>
      <xdr:rowOff>18815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997185" cy="526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1069912</xdr:colOff>
      <xdr:row>0</xdr:row>
      <xdr:rowOff>0</xdr:rowOff>
    </xdr:from>
    <xdr:to>
      <xdr:col>15</xdr:col>
      <xdr:colOff>2088196</xdr:colOff>
      <xdr:row>2</xdr:row>
      <xdr:rowOff>159926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123616" y="0"/>
          <a:ext cx="1018284" cy="498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519941</xdr:colOff>
      <xdr:row>0</xdr:row>
      <xdr:rowOff>28223</xdr:rowOff>
    </xdr:from>
    <xdr:to>
      <xdr:col>15</xdr:col>
      <xdr:colOff>1070916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28015" y="28223"/>
          <a:ext cx="1096605" cy="47977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459154</xdr:colOff>
      <xdr:row>0</xdr:row>
      <xdr:rowOff>39076</xdr:rowOff>
    </xdr:from>
    <xdr:to>
      <xdr:col>2</xdr:col>
      <xdr:colOff>97692</xdr:colOff>
      <xdr:row>4</xdr:row>
      <xdr:rowOff>39078</xdr:rowOff>
    </xdr:to>
    <xdr:pic>
      <xdr:nvPicPr>
        <xdr:cNvPr id="2" name="Рисунок 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692" y="39076"/>
          <a:ext cx="1094154" cy="66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24242</xdr:colOff>
      <xdr:row>0</xdr:row>
      <xdr:rowOff>9770</xdr:rowOff>
    </xdr:from>
    <xdr:to>
      <xdr:col>1</xdr:col>
      <xdr:colOff>447575</xdr:colOff>
      <xdr:row>4</xdr:row>
      <xdr:rowOff>48847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42" y="9770"/>
          <a:ext cx="950871" cy="703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1254955</xdr:colOff>
      <xdr:row>0</xdr:row>
      <xdr:rowOff>6448</xdr:rowOff>
    </xdr:from>
    <xdr:to>
      <xdr:col>15</xdr:col>
      <xdr:colOff>2188308</xdr:colOff>
      <xdr:row>3</xdr:row>
      <xdr:rowOff>165687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137878" y="6448"/>
          <a:ext cx="933353" cy="657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234462</xdr:colOff>
      <xdr:row>0</xdr:row>
      <xdr:rowOff>48845</xdr:rowOff>
    </xdr:from>
    <xdr:to>
      <xdr:col>15</xdr:col>
      <xdr:colOff>1204913</xdr:colOff>
      <xdr:row>4</xdr:row>
      <xdr:rowOff>15779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17385" y="48845"/>
          <a:ext cx="970451" cy="63124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566616</xdr:colOff>
      <xdr:row>0</xdr:row>
      <xdr:rowOff>9769</xdr:rowOff>
    </xdr:from>
    <xdr:to>
      <xdr:col>2</xdr:col>
      <xdr:colOff>205154</xdr:colOff>
      <xdr:row>4</xdr:row>
      <xdr:rowOff>9771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770" y="9769"/>
          <a:ext cx="1045307" cy="65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39077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9487" cy="693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1963615</xdr:colOff>
      <xdr:row>0</xdr:row>
      <xdr:rowOff>39077</xdr:rowOff>
    </xdr:from>
    <xdr:to>
      <xdr:col>16</xdr:col>
      <xdr:colOff>103797</xdr:colOff>
      <xdr:row>4</xdr:row>
      <xdr:rowOff>39859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2615" y="39077"/>
          <a:ext cx="100634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830385</xdr:colOff>
      <xdr:row>0</xdr:row>
      <xdr:rowOff>29308</xdr:rowOff>
    </xdr:from>
    <xdr:to>
      <xdr:col>15</xdr:col>
      <xdr:colOff>1910057</xdr:colOff>
      <xdr:row>4</xdr:row>
      <xdr:rowOff>2299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79385" y="29308"/>
          <a:ext cx="1079672" cy="62752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613745</xdr:colOff>
      <xdr:row>0</xdr:row>
      <xdr:rowOff>0</xdr:rowOff>
    </xdr:from>
    <xdr:to>
      <xdr:col>2</xdr:col>
      <xdr:colOff>150520</xdr:colOff>
      <xdr:row>4</xdr:row>
      <xdr:rowOff>9407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04" y="0"/>
          <a:ext cx="947886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9407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1524000</xdr:colOff>
      <xdr:row>0</xdr:row>
      <xdr:rowOff>37630</xdr:rowOff>
    </xdr:from>
    <xdr:to>
      <xdr:col>15</xdr:col>
      <xdr:colOff>2460871</xdr:colOff>
      <xdr:row>4</xdr:row>
      <xdr:rowOff>25024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236222" y="37630"/>
          <a:ext cx="93687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442148</xdr:colOff>
      <xdr:row>0</xdr:row>
      <xdr:rowOff>28223</xdr:rowOff>
    </xdr:from>
    <xdr:to>
      <xdr:col>15</xdr:col>
      <xdr:colOff>1450179</xdr:colOff>
      <xdr:row>3</xdr:row>
      <xdr:rowOff>157159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54370" y="28223"/>
          <a:ext cx="1008031" cy="62752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124691</xdr:colOff>
      <xdr:row>0</xdr:row>
      <xdr:rowOff>52002</xdr:rowOff>
    </xdr:from>
    <xdr:to>
      <xdr:col>48</xdr:col>
      <xdr:colOff>585853</xdr:colOff>
      <xdr:row>5</xdr:row>
      <xdr:rowOff>8076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00073" y="52002"/>
          <a:ext cx="1527962" cy="787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134819</xdr:colOff>
      <xdr:row>0</xdr:row>
      <xdr:rowOff>48587</xdr:rowOff>
    </xdr:from>
    <xdr:to>
      <xdr:col>46</xdr:col>
      <xdr:colOff>69272</xdr:colOff>
      <xdr:row>5</xdr:row>
      <xdr:rowOff>29587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98274" y="48587"/>
          <a:ext cx="1846380" cy="812273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0</xdr:row>
      <xdr:rowOff>64614</xdr:rowOff>
    </xdr:from>
    <xdr:to>
      <xdr:col>2</xdr:col>
      <xdr:colOff>249381</xdr:colOff>
      <xdr:row>5</xdr:row>
      <xdr:rowOff>56936</xdr:rowOff>
    </xdr:to>
    <xdr:grpSp>
      <xdr:nvGrpSpPr>
        <xdr:cNvPr id="9" name="Группа 8"/>
        <xdr:cNvGrpSpPr/>
      </xdr:nvGrpSpPr>
      <xdr:grpSpPr>
        <a:xfrm>
          <a:off x="152400" y="64614"/>
          <a:ext cx="3311236" cy="823595"/>
          <a:chOff x="-23900" y="-67905"/>
          <a:chExt cx="2669876" cy="1047643"/>
        </a:xfrm>
      </xdr:grpSpPr>
      <xdr:pic>
        <xdr:nvPicPr>
          <xdr:cNvPr id="10" name="Рисунок 9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71680</xdr:colOff>
      <xdr:row>0</xdr:row>
      <xdr:rowOff>0</xdr:rowOff>
    </xdr:from>
    <xdr:to>
      <xdr:col>1</xdr:col>
      <xdr:colOff>240974</xdr:colOff>
      <xdr:row>3</xdr:row>
      <xdr:rowOff>13026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0" y="0"/>
          <a:ext cx="560063" cy="51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254000</xdr:colOff>
      <xdr:row>0</xdr:row>
      <xdr:rowOff>31748</xdr:rowOff>
    </xdr:from>
    <xdr:to>
      <xdr:col>1</xdr:col>
      <xdr:colOff>801077</xdr:colOff>
      <xdr:row>3</xdr:row>
      <xdr:rowOff>26051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69" y="31748"/>
          <a:ext cx="547077" cy="49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509461</xdr:colOff>
      <xdr:row>0</xdr:row>
      <xdr:rowOff>40339</xdr:rowOff>
    </xdr:from>
    <xdr:to>
      <xdr:col>6</xdr:col>
      <xdr:colOff>1072930</xdr:colOff>
      <xdr:row>3</xdr:row>
      <xdr:rowOff>8010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80849" y="40339"/>
          <a:ext cx="563469" cy="473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1020386</xdr:colOff>
      <xdr:row>0</xdr:row>
      <xdr:rowOff>13026</xdr:rowOff>
    </xdr:from>
    <xdr:to>
      <xdr:col>6</xdr:col>
      <xdr:colOff>460282</xdr:colOff>
      <xdr:row>3</xdr:row>
      <xdr:rowOff>6512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33223" y="13026"/>
          <a:ext cx="598447" cy="49889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218176</xdr:colOff>
      <xdr:row>0</xdr:row>
      <xdr:rowOff>36725</xdr:rowOff>
    </xdr:from>
    <xdr:to>
      <xdr:col>1</xdr:col>
      <xdr:colOff>974912</xdr:colOff>
      <xdr:row>2</xdr:row>
      <xdr:rowOff>175847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76" y="36725"/>
          <a:ext cx="1297756" cy="520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1059670</xdr:colOff>
      <xdr:row>0</xdr:row>
      <xdr:rowOff>8558</xdr:rowOff>
    </xdr:from>
    <xdr:to>
      <xdr:col>2</xdr:col>
      <xdr:colOff>605118</xdr:colOff>
      <xdr:row>3</xdr:row>
      <xdr:rowOff>9592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199" y="8558"/>
          <a:ext cx="1573713" cy="673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786986</xdr:colOff>
      <xdr:row>0</xdr:row>
      <xdr:rowOff>27647</xdr:rowOff>
    </xdr:from>
    <xdr:to>
      <xdr:col>16</xdr:col>
      <xdr:colOff>2162885</xdr:colOff>
      <xdr:row>2</xdr:row>
      <xdr:rowOff>207896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78015" y="27647"/>
          <a:ext cx="1375899" cy="628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57670</xdr:colOff>
      <xdr:row>0</xdr:row>
      <xdr:rowOff>26770</xdr:rowOff>
    </xdr:from>
    <xdr:to>
      <xdr:col>16</xdr:col>
      <xdr:colOff>617023</xdr:colOff>
      <xdr:row>2</xdr:row>
      <xdr:rowOff>218740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71343" y="26770"/>
          <a:ext cx="1447470" cy="66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38"/>
  <sheetViews>
    <sheetView view="pageLayout" topLeftCell="A4" zoomScale="83" zoomScaleNormal="70" zoomScaleSheetLayoutView="100" zoomScalePageLayoutView="83" workbookViewId="0">
      <selection sqref="A1:L25"/>
    </sheetView>
  </sheetViews>
  <sheetFormatPr defaultColWidth="9.109375" defaultRowHeight="13.2" x14ac:dyDescent="0.25"/>
  <cols>
    <col min="1" max="1" width="6.5546875" style="11" customWidth="1"/>
    <col min="2" max="2" width="23.44140625" style="11" customWidth="1"/>
    <col min="3" max="3" width="9.44140625" style="11" customWidth="1"/>
    <col min="4" max="4" width="7.33203125" style="11" customWidth="1"/>
    <col min="5" max="5" width="27.88671875" style="11" customWidth="1"/>
    <col min="6" max="6" width="15.6640625" style="31" customWidth="1"/>
    <col min="7" max="7" width="7.5546875" style="11" customWidth="1"/>
    <col min="8" max="11" width="8.6640625" style="11" customWidth="1"/>
    <col min="12" max="12" width="29.6640625" style="11" customWidth="1"/>
    <col min="13" max="14" width="8.6640625" style="11" customWidth="1"/>
    <col min="15" max="15" width="28.88671875" style="11" customWidth="1"/>
    <col min="16" max="16384" width="9.109375" style="11"/>
  </cols>
  <sheetData>
    <row r="1" spans="1:16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36"/>
      <c r="N1" s="136"/>
      <c r="O1" s="136"/>
    </row>
    <row r="2" spans="1:16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36"/>
      <c r="N2" s="136"/>
      <c r="O2" s="136"/>
    </row>
    <row r="3" spans="1:16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09"/>
      <c r="N3" s="109"/>
      <c r="O3" s="109"/>
    </row>
    <row r="4" spans="1:16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09"/>
      <c r="N4" s="109"/>
      <c r="O4" s="109"/>
    </row>
    <row r="5" spans="1:16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05"/>
      <c r="N5" s="105"/>
      <c r="O5" s="105"/>
    </row>
    <row r="6" spans="1:16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28"/>
      <c r="N6" s="118"/>
      <c r="O6" s="118"/>
    </row>
    <row r="7" spans="1:16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02" t="s">
        <v>110</v>
      </c>
      <c r="J7" s="703"/>
      <c r="K7" s="704"/>
      <c r="L7" s="353" t="s">
        <v>19</v>
      </c>
      <c r="M7" s="137"/>
      <c r="N7" s="118"/>
      <c r="O7" s="118"/>
    </row>
    <row r="8" spans="1:16" s="31" customFormat="1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10"/>
      <c r="N8" s="110"/>
      <c r="O8" s="110"/>
    </row>
    <row r="9" spans="1:16" s="31" customFormat="1" ht="15.6" x14ac:dyDescent="0.3">
      <c r="A9" s="179" t="s">
        <v>41</v>
      </c>
      <c r="B9" s="195"/>
      <c r="C9" s="250">
        <v>86</v>
      </c>
      <c r="D9" s="712" t="s">
        <v>151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>
        <v>74</v>
      </c>
      <c r="M9" s="106"/>
      <c r="N9" s="106"/>
      <c r="O9" s="106"/>
    </row>
    <row r="10" spans="1:16" s="31" customFormat="1" ht="15" customHeight="1" x14ac:dyDescent="0.25">
      <c r="A10" s="179" t="s">
        <v>42</v>
      </c>
      <c r="B10" s="196"/>
      <c r="C10" s="251">
        <v>6</v>
      </c>
      <c r="D10" s="698" t="s">
        <v>222</v>
      </c>
      <c r="E10" s="698"/>
      <c r="F10" s="698"/>
      <c r="G10" s="698"/>
      <c r="H10" s="699"/>
      <c r="I10" s="62">
        <v>59</v>
      </c>
      <c r="J10" s="62">
        <v>44</v>
      </c>
      <c r="K10" s="62">
        <v>35</v>
      </c>
      <c r="L10" s="715"/>
      <c r="M10" s="111"/>
      <c r="N10" s="111"/>
      <c r="O10" s="111"/>
    </row>
    <row r="11" spans="1:16" s="7" customFormat="1" ht="14.4" customHeigh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05"/>
      <c r="N11" s="104"/>
      <c r="O11" s="104"/>
    </row>
    <row r="12" spans="1:16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06"/>
      <c r="N12" s="104"/>
      <c r="O12" s="118"/>
      <c r="P12" s="118"/>
    </row>
    <row r="13" spans="1:16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06"/>
      <c r="N13" s="104"/>
      <c r="O13" s="118"/>
      <c r="P13" s="118"/>
    </row>
    <row r="14" spans="1:16" s="31" customFormat="1" ht="15.6" customHeight="1" x14ac:dyDescent="0.25">
      <c r="A14" s="36">
        <v>1</v>
      </c>
      <c r="B14" s="608" t="s">
        <v>309</v>
      </c>
      <c r="C14" s="313">
        <v>2005</v>
      </c>
      <c r="D14" s="312">
        <v>1</v>
      </c>
      <c r="E14" s="253" t="s">
        <v>127</v>
      </c>
      <c r="F14" s="319" t="s">
        <v>138</v>
      </c>
      <c r="G14" s="316">
        <v>61.3</v>
      </c>
      <c r="H14" s="317">
        <v>44</v>
      </c>
      <c r="I14" s="307">
        <f>RANK(H14,H$14:H$21,0)</f>
        <v>1</v>
      </c>
      <c r="J14" s="318">
        <f>INDEX({20;18;16;15;14;13;12;11;10;9;8;7;6;5;4;3;2;1},MATCH(I14,{1;2;3;4;5;6;7;8;9;10;11;12;13;14;15;16;17;18},0))</f>
        <v>20</v>
      </c>
      <c r="K14" s="312" t="s">
        <v>334</v>
      </c>
      <c r="L14" s="33" t="s">
        <v>169</v>
      </c>
      <c r="M14" s="105"/>
      <c r="N14" s="105"/>
      <c r="O14" s="105"/>
    </row>
    <row r="15" spans="1:16" ht="15.6" customHeight="1" x14ac:dyDescent="0.25">
      <c r="A15" s="454">
        <v>2</v>
      </c>
      <c r="B15" s="180" t="s">
        <v>277</v>
      </c>
      <c r="C15" s="256">
        <v>2005</v>
      </c>
      <c r="D15" s="257">
        <v>1</v>
      </c>
      <c r="E15" s="180" t="s">
        <v>127</v>
      </c>
      <c r="F15" s="265" t="s">
        <v>303</v>
      </c>
      <c r="G15" s="605">
        <v>62.6</v>
      </c>
      <c r="H15" s="455">
        <v>36</v>
      </c>
      <c r="I15" s="456">
        <f>RANK(H15,H$14:H$21,0)</f>
        <v>2</v>
      </c>
      <c r="J15" s="457">
        <f>INDEX({20;18;16;15;14;13;12;11;10;9;8;7;6;5;4;3;2;1},MATCH(I15,{1;2;3;4;5;6;7;8;9;10;11;12;13;14;15;16;17;18},0))</f>
        <v>18</v>
      </c>
      <c r="K15" s="458" t="s">
        <v>335</v>
      </c>
      <c r="L15" s="459" t="s">
        <v>126</v>
      </c>
      <c r="M15" s="138"/>
      <c r="N15" s="138"/>
      <c r="O15" s="138"/>
    </row>
    <row r="16" spans="1:16" ht="15.6" customHeight="1" x14ac:dyDescent="0.25">
      <c r="A16" s="610">
        <v>3</v>
      </c>
      <c r="B16" s="593" t="s">
        <v>304</v>
      </c>
      <c r="C16" s="581">
        <v>2004</v>
      </c>
      <c r="D16" s="578" t="s">
        <v>5</v>
      </c>
      <c r="E16" s="579" t="s">
        <v>127</v>
      </c>
      <c r="F16" s="587" t="s">
        <v>336</v>
      </c>
      <c r="G16" s="611">
        <v>62.8</v>
      </c>
      <c r="H16" s="612">
        <v>35</v>
      </c>
      <c r="I16" s="307">
        <f>RANK(H16,H$14:H$21,0)</f>
        <v>3</v>
      </c>
      <c r="J16" s="318">
        <f>INDEX({20;18;16;15;14;13;12;11;10;9;8;7;6;5;4;3;2;1},MATCH(I16,{1;2;3;4;5;6;7;8;9;10;11;12;13;14;15;16;17;18},0))</f>
        <v>16</v>
      </c>
      <c r="K16" s="312" t="s">
        <v>5</v>
      </c>
      <c r="L16" s="61" t="s">
        <v>195</v>
      </c>
      <c r="M16" s="138"/>
      <c r="N16" s="138"/>
      <c r="O16" s="138"/>
    </row>
    <row r="17" spans="1:15" s="31" customFormat="1" ht="15.6" customHeight="1" x14ac:dyDescent="0.25">
      <c r="A17" s="268"/>
      <c r="B17" s="223"/>
      <c r="C17" s="224"/>
      <c r="D17" s="597"/>
      <c r="E17" s="225"/>
      <c r="F17" s="269"/>
      <c r="G17" s="386"/>
      <c r="H17" s="613"/>
      <c r="I17" s="387"/>
      <c r="J17" s="614"/>
      <c r="K17" s="375"/>
      <c r="L17" s="109"/>
      <c r="M17" s="138"/>
      <c r="N17" s="138"/>
      <c r="O17" s="138"/>
    </row>
    <row r="18" spans="1:15" s="31" customFormat="1" ht="15.6" customHeight="1" x14ac:dyDescent="0.25">
      <c r="A18" s="268"/>
      <c r="B18" s="223"/>
      <c r="C18" s="224"/>
      <c r="D18" s="597"/>
      <c r="E18" s="225"/>
      <c r="F18" s="269"/>
      <c r="G18" s="386"/>
      <c r="H18" s="613"/>
      <c r="I18" s="387"/>
      <c r="J18" s="614"/>
      <c r="K18" s="375"/>
      <c r="L18" s="109"/>
      <c r="M18" s="138"/>
      <c r="N18" s="138"/>
      <c r="O18" s="138"/>
    </row>
    <row r="19" spans="1:15" x14ac:dyDescent="0.25">
      <c r="A19" s="268"/>
      <c r="B19" s="170"/>
      <c r="C19" s="131"/>
      <c r="D19" s="131"/>
      <c r="E19" s="213"/>
      <c r="F19" s="275"/>
      <c r="G19" s="218"/>
      <c r="H19" s="275"/>
      <c r="I19" s="133"/>
      <c r="J19" s="129"/>
      <c r="K19" s="131"/>
      <c r="L19" s="295"/>
      <c r="M19" s="130"/>
      <c r="N19" s="131"/>
      <c r="O19" s="135"/>
    </row>
    <row r="20" spans="1:15" x14ac:dyDescent="0.25">
      <c r="A20" s="182"/>
      <c r="B20" s="182"/>
      <c r="C20" s="182"/>
      <c r="D20" s="182"/>
      <c r="E20" s="182"/>
      <c r="F20" s="182"/>
      <c r="G20" s="107"/>
      <c r="H20" s="107"/>
      <c r="I20" s="107"/>
      <c r="J20" s="107"/>
      <c r="K20" s="107"/>
      <c r="L20" s="107"/>
      <c r="M20" s="130"/>
      <c r="N20" s="131"/>
      <c r="O20" s="135"/>
    </row>
    <row r="21" spans="1:15" s="31" customForma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  <c r="M21" s="130"/>
      <c r="N21" s="131"/>
      <c r="O21" s="135"/>
    </row>
    <row r="22" spans="1:15" s="31" customForma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  <c r="M22" s="109"/>
      <c r="N22" s="109"/>
      <c r="O22" s="109"/>
    </row>
    <row r="23" spans="1:15" s="31" customForma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  <c r="M23" s="108"/>
      <c r="N23" s="105"/>
      <c r="O23" s="105"/>
    </row>
    <row r="24" spans="1:15" s="31" customFormat="1" x14ac:dyDescent="0.25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08"/>
      <c r="N24" s="105"/>
      <c r="O24" s="105"/>
    </row>
    <row r="25" spans="1:15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</row>
    <row r="26" spans="1:15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5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 t="s">
        <v>66</v>
      </c>
      <c r="L27" s="105"/>
      <c r="M27" s="105"/>
      <c r="N27" s="105"/>
      <c r="O27" s="105"/>
    </row>
    <row r="28" spans="1:15" x14ac:dyDescent="0.25">
      <c r="A28" s="31"/>
      <c r="B28" s="31"/>
      <c r="C28" s="31"/>
      <c r="D28" s="31"/>
      <c r="E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1:15" x14ac:dyDescent="0.25">
      <c r="A29" s="31"/>
      <c r="B29" s="31"/>
      <c r="C29" s="31"/>
      <c r="D29" s="31"/>
      <c r="E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5" x14ac:dyDescent="0.25">
      <c r="A30" s="31"/>
      <c r="B30" s="31"/>
      <c r="C30" s="31"/>
      <c r="D30" s="31"/>
      <c r="E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15" x14ac:dyDescent="0.25">
      <c r="A31" s="31"/>
      <c r="B31" s="31"/>
      <c r="C31" s="31"/>
      <c r="D31" s="31"/>
      <c r="E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1:15" x14ac:dyDescent="0.25">
      <c r="A32" s="31"/>
      <c r="B32" s="31"/>
      <c r="C32" s="31"/>
      <c r="D32" s="31"/>
      <c r="E32" s="31"/>
      <c r="G32" s="31"/>
      <c r="H32" s="31"/>
      <c r="I32" s="31"/>
      <c r="J32" s="31"/>
      <c r="K32" s="31"/>
      <c r="L32" s="31"/>
      <c r="M32" s="31"/>
      <c r="N32" s="31"/>
      <c r="O32" s="31"/>
    </row>
    <row r="33" spans="1:15" x14ac:dyDescent="0.25">
      <c r="A33" s="31"/>
      <c r="B33" s="31"/>
      <c r="C33" s="31"/>
      <c r="D33" s="31"/>
      <c r="E33" s="31"/>
      <c r="G33" s="31"/>
      <c r="H33" s="31"/>
      <c r="I33" s="31"/>
      <c r="J33" s="31"/>
      <c r="K33" s="31"/>
      <c r="L33" s="31"/>
      <c r="M33" s="31"/>
      <c r="N33" s="31"/>
      <c r="O33" s="31"/>
    </row>
    <row r="34" spans="1:15" x14ac:dyDescent="0.25">
      <c r="A34" s="31"/>
      <c r="B34" s="31"/>
      <c r="C34" s="31"/>
      <c r="D34" s="31"/>
      <c r="E34" s="31"/>
      <c r="G34" s="31"/>
      <c r="H34" s="31"/>
      <c r="I34" s="31"/>
      <c r="J34" s="31"/>
      <c r="K34" s="31"/>
      <c r="L34" s="31"/>
      <c r="M34" s="31"/>
      <c r="N34" s="31"/>
      <c r="O34" s="31"/>
    </row>
    <row r="35" spans="1:15" x14ac:dyDescent="0.25">
      <c r="A35" s="31"/>
      <c r="B35" s="31"/>
      <c r="C35" s="31"/>
      <c r="D35" s="31"/>
      <c r="E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1:15" x14ac:dyDescent="0.25">
      <c r="A36" s="31"/>
      <c r="B36" s="31"/>
      <c r="C36" s="31"/>
      <c r="D36" s="31"/>
      <c r="E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x14ac:dyDescent="0.25">
      <c r="A37" s="31"/>
      <c r="B37" s="31"/>
      <c r="C37" s="31"/>
      <c r="D37" s="31"/>
      <c r="E37" s="31"/>
      <c r="G37" s="31"/>
      <c r="H37" s="31"/>
      <c r="I37" s="31"/>
      <c r="J37" s="31"/>
      <c r="K37" s="31"/>
      <c r="L37" s="31"/>
      <c r="M37" s="31"/>
      <c r="N37" s="31"/>
      <c r="O37" s="31"/>
    </row>
    <row r="38" spans="1:15" x14ac:dyDescent="0.25">
      <c r="A38" s="31"/>
      <c r="B38" s="31"/>
      <c r="C38" s="31"/>
      <c r="D38" s="31"/>
      <c r="E38" s="31"/>
      <c r="G38" s="31"/>
      <c r="H38" s="31"/>
      <c r="I38" s="31"/>
      <c r="J38" s="31"/>
      <c r="K38" s="31"/>
      <c r="L38" s="31"/>
      <c r="M38" s="31"/>
      <c r="N38" s="31"/>
      <c r="O38" s="31"/>
    </row>
  </sheetData>
  <sheetProtection selectLockedCells="1" selectUnlockedCells="1"/>
  <sortState ref="B14:L17">
    <sortCondition descending="1" ref="H14:H17"/>
  </sortState>
  <mergeCells count="26">
    <mergeCell ref="L12:L13"/>
    <mergeCell ref="D10:H10"/>
    <mergeCell ref="C7:H7"/>
    <mergeCell ref="I7:K7"/>
    <mergeCell ref="G12:G13"/>
    <mergeCell ref="H12:H13"/>
    <mergeCell ref="I12:I13"/>
    <mergeCell ref="J12:J13"/>
    <mergeCell ref="K12:K13"/>
    <mergeCell ref="D8:H8"/>
    <mergeCell ref="I8:K8"/>
    <mergeCell ref="D9:H9"/>
    <mergeCell ref="L9:L10"/>
    <mergeCell ref="A12:A13"/>
    <mergeCell ref="B12:B13"/>
    <mergeCell ref="C12:C13"/>
    <mergeCell ref="D12:D13"/>
    <mergeCell ref="E12:E13"/>
    <mergeCell ref="A8:B8"/>
    <mergeCell ref="A6:B6"/>
    <mergeCell ref="A7:B7"/>
    <mergeCell ref="A1:L1"/>
    <mergeCell ref="A2:L2"/>
    <mergeCell ref="A3:L3"/>
    <mergeCell ref="A4:L4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23"/>
  <sheetViews>
    <sheetView view="pageLayout" zoomScale="85" zoomScaleNormal="70" zoomScaleSheetLayoutView="100" zoomScalePageLayoutView="85" workbookViewId="0">
      <selection sqref="A1:L26"/>
    </sheetView>
  </sheetViews>
  <sheetFormatPr defaultColWidth="9.109375" defaultRowHeight="13.2" x14ac:dyDescent="0.25"/>
  <cols>
    <col min="1" max="1" width="6.5546875" style="11" customWidth="1"/>
    <col min="2" max="2" width="23.21875" style="11" customWidth="1"/>
    <col min="3" max="3" width="9.44140625" style="11" customWidth="1"/>
    <col min="4" max="4" width="7.44140625" style="11" customWidth="1"/>
    <col min="5" max="5" width="28" style="11" customWidth="1"/>
    <col min="6" max="6" width="16.6640625" style="11" customWidth="1"/>
    <col min="7" max="7" width="7.5546875" style="11" customWidth="1"/>
    <col min="8" max="11" width="8.6640625" style="11" customWidth="1"/>
    <col min="12" max="12" width="32.5546875" style="11" customWidth="1"/>
    <col min="13" max="16384" width="9.109375" style="11"/>
  </cols>
  <sheetData>
    <row r="1" spans="1:15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3"/>
    </row>
    <row r="2" spans="1:15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3"/>
    </row>
    <row r="3" spans="1:15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21"/>
      <c r="N3" s="121"/>
      <c r="O3" s="121"/>
    </row>
    <row r="4" spans="1:15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07"/>
      <c r="N4" s="107"/>
      <c r="O4" s="107"/>
    </row>
    <row r="5" spans="1:15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5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5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237" t="s">
        <v>19</v>
      </c>
    </row>
    <row r="8" spans="1:15" s="31" customFormat="1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19"/>
      <c r="N8" s="110"/>
      <c r="O8" s="7"/>
    </row>
    <row r="9" spans="1:15" s="31" customFormat="1" ht="15.6" x14ac:dyDescent="0.3">
      <c r="A9" s="179" t="s">
        <v>41</v>
      </c>
      <c r="B9" s="195"/>
      <c r="C9" s="250">
        <v>86</v>
      </c>
      <c r="D9" s="712" t="s">
        <v>151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>
        <v>81</v>
      </c>
      <c r="M9" s="100"/>
      <c r="N9" s="106"/>
      <c r="O9" s="7"/>
    </row>
    <row r="10" spans="1:15" s="31" customFormat="1" ht="15" customHeight="1" x14ac:dyDescent="0.25">
      <c r="A10" s="179" t="s">
        <v>42</v>
      </c>
      <c r="B10" s="196"/>
      <c r="C10" s="251">
        <v>6</v>
      </c>
      <c r="D10" s="698" t="s">
        <v>297</v>
      </c>
      <c r="E10" s="698"/>
      <c r="F10" s="698"/>
      <c r="G10" s="698"/>
      <c r="H10" s="699"/>
      <c r="I10" s="62">
        <v>72</v>
      </c>
      <c r="J10" s="62">
        <v>56</v>
      </c>
      <c r="K10" s="62">
        <v>45</v>
      </c>
      <c r="L10" s="715"/>
      <c r="M10" s="100"/>
      <c r="N10" s="111"/>
      <c r="O10" s="7"/>
    </row>
    <row r="11" spans="1:15" s="31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7"/>
      <c r="N11" s="7"/>
      <c r="O11" s="7"/>
    </row>
    <row r="12" spans="1:15" ht="15.6" customHeight="1" x14ac:dyDescent="0.25">
      <c r="A12" s="693" t="s">
        <v>111</v>
      </c>
      <c r="B12" s="694" t="s">
        <v>120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716"/>
      <c r="N12" s="716"/>
      <c r="O12" s="716"/>
    </row>
    <row r="13" spans="1:15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716"/>
      <c r="N13" s="716"/>
      <c r="O13" s="716"/>
    </row>
    <row r="14" spans="1:15" ht="15.6" customHeight="1" x14ac:dyDescent="0.3">
      <c r="A14" s="249">
        <v>1</v>
      </c>
      <c r="B14" s="180" t="s">
        <v>310</v>
      </c>
      <c r="C14" s="258">
        <v>1995</v>
      </c>
      <c r="D14" s="257" t="s">
        <v>4</v>
      </c>
      <c r="E14" s="180" t="s">
        <v>127</v>
      </c>
      <c r="F14" s="265" t="s">
        <v>181</v>
      </c>
      <c r="G14" s="260">
        <v>67.55</v>
      </c>
      <c r="H14" s="310">
        <v>25</v>
      </c>
      <c r="I14" s="309">
        <f>RANK(H14,H$14:H$18,0)</f>
        <v>1</v>
      </c>
      <c r="J14" s="311">
        <f>INDEX({20;18;16;15;14;13;12;11;10;9;8;7;6;5;4;3;2;1},MATCH(I14,{1;2;3;4;5;6;7;8;9;10;11;12;13;14;15;16;17;18},0))</f>
        <v>20</v>
      </c>
      <c r="K14" s="257"/>
      <c r="L14" s="277" t="s">
        <v>311</v>
      </c>
      <c r="M14" s="7"/>
      <c r="N14" s="5"/>
      <c r="O14" s="7"/>
    </row>
    <row r="15" spans="1:15" s="12" customFormat="1" ht="15.6" customHeight="1" x14ac:dyDescent="0.3">
      <c r="A15" s="479">
        <v>2</v>
      </c>
      <c r="B15" s="174" t="s">
        <v>163</v>
      </c>
      <c r="C15" s="257">
        <v>2002</v>
      </c>
      <c r="D15" s="257">
        <v>1</v>
      </c>
      <c r="E15" s="180" t="s">
        <v>162</v>
      </c>
      <c r="F15" s="219" t="s">
        <v>168</v>
      </c>
      <c r="G15" s="260">
        <v>68</v>
      </c>
      <c r="H15" s="310">
        <v>22</v>
      </c>
      <c r="I15" s="309">
        <f>RANK(H15,H$14:H$18,0)</f>
        <v>2</v>
      </c>
      <c r="J15" s="311">
        <f>INDEX({20;18;16;15;14;13;12;11;10;9;8;7;6;5;4;3;2;1},MATCH(I15,{1;2;3;4;5;6;7;8;9;10;11;12;13;14;15;16;17;18},0))</f>
        <v>18</v>
      </c>
      <c r="K15" s="257"/>
      <c r="L15" s="174" t="s">
        <v>164</v>
      </c>
      <c r="M15" s="31"/>
    </row>
    <row r="16" spans="1:15" s="12" customFormat="1" ht="15.6" customHeight="1" x14ac:dyDescent="0.3">
      <c r="A16" s="249">
        <v>3</v>
      </c>
      <c r="B16" s="180" t="s">
        <v>234</v>
      </c>
      <c r="C16" s="256">
        <v>1977</v>
      </c>
      <c r="D16" s="257" t="s">
        <v>5</v>
      </c>
      <c r="E16" s="180" t="s">
        <v>161</v>
      </c>
      <c r="F16" s="615"/>
      <c r="G16" s="260">
        <v>67.95</v>
      </c>
      <c r="H16" s="310">
        <v>20</v>
      </c>
      <c r="I16" s="309">
        <f>RANK(H16,H$14:H$18,0)</f>
        <v>3</v>
      </c>
      <c r="J16" s="311">
        <f>INDEX({20;18;16;15;14;13;12;11;10;9;8;7;6;5;4;3;2;1},MATCH(I16,{1;2;3;4;5;6;7;8;9;10;11;12;13;14;15;16;17;18},0))</f>
        <v>16</v>
      </c>
      <c r="K16" s="257"/>
      <c r="L16" s="602" t="s">
        <v>171</v>
      </c>
      <c r="M16" s="31"/>
    </row>
    <row r="17" spans="1:13" s="12" customFormat="1" ht="15.6" customHeight="1" x14ac:dyDescent="0.3">
      <c r="A17" s="268"/>
      <c r="B17" s="223"/>
      <c r="C17" s="291"/>
      <c r="D17" s="290"/>
      <c r="E17" s="289"/>
      <c r="F17" s="400"/>
      <c r="G17" s="396"/>
      <c r="H17" s="397"/>
      <c r="I17" s="398"/>
      <c r="J17" s="399"/>
      <c r="K17" s="290"/>
      <c r="L17" s="299"/>
      <c r="M17" s="31"/>
    </row>
    <row r="18" spans="1:13" s="12" customFormat="1" ht="15.6" customHeight="1" x14ac:dyDescent="0.25">
      <c r="A18" s="268"/>
      <c r="B18" s="225"/>
      <c r="C18" s="224"/>
      <c r="D18" s="266"/>
      <c r="E18" s="266"/>
      <c r="F18" s="269"/>
      <c r="G18" s="270"/>
      <c r="H18" s="266"/>
      <c r="I18" s="266"/>
      <c r="J18" s="224"/>
      <c r="K18" s="252"/>
      <c r="L18" s="109"/>
      <c r="M18" s="31"/>
    </row>
    <row r="19" spans="1:13" s="12" customFormat="1" ht="15.6" customHeight="1" x14ac:dyDescent="0.25">
      <c r="A19" s="268"/>
      <c r="B19" s="225" t="s">
        <v>66</v>
      </c>
      <c r="C19" s="224"/>
      <c r="D19" s="281"/>
      <c r="E19" s="281"/>
      <c r="F19" s="269"/>
      <c r="G19" s="270"/>
      <c r="H19" s="281"/>
      <c r="I19" s="281"/>
      <c r="J19" s="224"/>
      <c r="K19" s="252"/>
      <c r="L19" s="109"/>
      <c r="M19" s="31"/>
    </row>
    <row r="20" spans="1:13" s="12" customFormat="1" ht="15.6" customHeight="1" x14ac:dyDescent="0.25">
      <c r="A20" s="268"/>
      <c r="B20" s="225"/>
      <c r="C20" s="224"/>
      <c r="D20" s="266"/>
      <c r="E20" s="266"/>
      <c r="F20" s="269"/>
      <c r="G20" s="270"/>
      <c r="H20" s="266"/>
      <c r="I20" s="266"/>
      <c r="J20" s="224"/>
      <c r="K20" s="252"/>
      <c r="L20" s="109"/>
      <c r="M20" s="31"/>
    </row>
    <row r="21" spans="1:13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</row>
    <row r="22" spans="1:13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</row>
    <row r="23" spans="1:13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</row>
  </sheetData>
  <sheetProtection selectLockedCells="1" selectUnlockedCells="1"/>
  <sortState ref="B14:L18">
    <sortCondition descending="1" ref="H14:H18"/>
  </sortState>
  <mergeCells count="29">
    <mergeCell ref="A8:B8"/>
    <mergeCell ref="A7:B7"/>
    <mergeCell ref="J12:J13"/>
    <mergeCell ref="K12:K13"/>
    <mergeCell ref="A12:A13"/>
    <mergeCell ref="B12:B13"/>
    <mergeCell ref="C12:C13"/>
    <mergeCell ref="D12:D13"/>
    <mergeCell ref="E12:E13"/>
    <mergeCell ref="I12:I13"/>
    <mergeCell ref="D8:H8"/>
    <mergeCell ref="D9:H9"/>
    <mergeCell ref="D10:H10"/>
    <mergeCell ref="C7:H7"/>
    <mergeCell ref="A6:B6"/>
    <mergeCell ref="A1:L1"/>
    <mergeCell ref="A2:L2"/>
    <mergeCell ref="A3:L3"/>
    <mergeCell ref="A4:L4"/>
    <mergeCell ref="O12:O13"/>
    <mergeCell ref="M12:M13"/>
    <mergeCell ref="N12:N13"/>
    <mergeCell ref="I8:K8"/>
    <mergeCell ref="C6:J6"/>
    <mergeCell ref="G12:G13"/>
    <mergeCell ref="H12:H13"/>
    <mergeCell ref="I7:K7"/>
    <mergeCell ref="L9:L10"/>
    <mergeCell ref="L12:L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4"/>
  <sheetViews>
    <sheetView view="pageLayout" topLeftCell="A2" zoomScaleNormal="100" workbookViewId="0">
      <selection sqref="A1:L24"/>
    </sheetView>
  </sheetViews>
  <sheetFormatPr defaultRowHeight="13.2" x14ac:dyDescent="0.25"/>
  <cols>
    <col min="1" max="1" width="6.5546875" customWidth="1"/>
    <col min="2" max="2" width="22.2187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8" max="8" width="8.6640625" customWidth="1"/>
    <col min="9" max="9" width="8.88671875" customWidth="1"/>
    <col min="10" max="10" width="9" customWidth="1"/>
    <col min="12" max="12" width="30.44140625" customWidth="1"/>
  </cols>
  <sheetData>
    <row r="1" spans="1:12" ht="15.6" customHeigh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ht="15.6" customHeigh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ht="15.6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ht="15.6" customHeigh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ht="15.6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customHeight="1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customHeight="1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463" t="s">
        <v>19</v>
      </c>
    </row>
    <row r="8" spans="1:12" ht="15.6" customHeight="1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customHeight="1" x14ac:dyDescent="0.3">
      <c r="A9" s="179" t="s">
        <v>41</v>
      </c>
      <c r="B9" s="195"/>
      <c r="C9" s="250">
        <v>86</v>
      </c>
      <c r="D9" s="712" t="s">
        <v>151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>
        <v>87</v>
      </c>
    </row>
    <row r="10" spans="1:12" ht="15.6" customHeight="1" x14ac:dyDescent="0.25">
      <c r="A10" s="179" t="s">
        <v>42</v>
      </c>
      <c r="B10" s="196"/>
      <c r="C10" s="251">
        <v>6</v>
      </c>
      <c r="D10" s="698" t="s">
        <v>296</v>
      </c>
      <c r="E10" s="698"/>
      <c r="F10" s="698"/>
      <c r="G10" s="698"/>
      <c r="H10" s="699"/>
      <c r="I10" s="62">
        <v>76</v>
      </c>
      <c r="J10" s="62">
        <v>62</v>
      </c>
      <c r="K10" s="62">
        <v>48</v>
      </c>
      <c r="L10" s="715"/>
    </row>
    <row r="11" spans="1:12" ht="13.2" customHeigh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1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62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3">
      <c r="A14" s="249">
        <v>1</v>
      </c>
      <c r="B14" s="331" t="s">
        <v>312</v>
      </c>
      <c r="C14" s="380">
        <v>2004</v>
      </c>
      <c r="D14" s="381">
        <v>1</v>
      </c>
      <c r="E14" s="371" t="s">
        <v>162</v>
      </c>
      <c r="F14" s="219" t="s">
        <v>168</v>
      </c>
      <c r="G14" s="260">
        <v>72.45</v>
      </c>
      <c r="H14" s="310">
        <v>32</v>
      </c>
      <c r="I14" s="309">
        <f>RANK(H14,H$14:H$20,0)</f>
        <v>1</v>
      </c>
      <c r="J14" s="311">
        <f>INDEX({20;18;16;15;14;13;12;11;10;9;8;7;6;5;4;3;2;1},MATCH(I14,{1;2;3;4;5;6;7;8;9;10;11;12;13;14;15;16;17;18},0))</f>
        <v>20</v>
      </c>
      <c r="K14" s="257"/>
      <c r="L14" s="174" t="s">
        <v>164</v>
      </c>
    </row>
    <row r="15" spans="1:12" ht="15.6" customHeight="1" x14ac:dyDescent="0.3">
      <c r="A15" s="249">
        <v>2</v>
      </c>
      <c r="B15" s="180" t="s">
        <v>300</v>
      </c>
      <c r="C15" s="258">
        <v>2005</v>
      </c>
      <c r="D15" s="257">
        <v>1</v>
      </c>
      <c r="E15" s="180" t="s">
        <v>127</v>
      </c>
      <c r="F15" s="265" t="s">
        <v>303</v>
      </c>
      <c r="G15" s="260">
        <v>72.55</v>
      </c>
      <c r="H15" s="310">
        <v>30</v>
      </c>
      <c r="I15" s="309">
        <f>RANK(H15,H$14:H$20,0)</f>
        <v>2</v>
      </c>
      <c r="J15" s="311">
        <f>INDEX({20;18;16;15;14;13;12;11;10;9;8;7;6;5;4;3;2;1},MATCH(I15,{1;2;3;4;5;6;7;8;9;10;11;12;13;14;15;16;17;18},0))</f>
        <v>18</v>
      </c>
      <c r="K15" s="257"/>
      <c r="L15" s="174" t="s">
        <v>126</v>
      </c>
    </row>
    <row r="16" spans="1:12" ht="15.6" customHeight="1" x14ac:dyDescent="0.3">
      <c r="A16" s="607">
        <v>3</v>
      </c>
      <c r="B16" s="562" t="s">
        <v>176</v>
      </c>
      <c r="C16" s="594">
        <v>1987</v>
      </c>
      <c r="D16" s="561" t="s">
        <v>4</v>
      </c>
      <c r="E16" s="562" t="s">
        <v>31</v>
      </c>
      <c r="F16" s="615"/>
      <c r="G16" s="606">
        <v>73</v>
      </c>
      <c r="H16" s="616">
        <v>25</v>
      </c>
      <c r="I16" s="617">
        <f>RANK(H16,H$14:H$20,0)</f>
        <v>3</v>
      </c>
      <c r="J16" s="618">
        <f>INDEX({20;18;16;15;14;13;12;11;10;9;8;7;6;5;4;3;2;1},MATCH(I16,{1;2;3;4;5;6;7;8;9;10;11;12;13;14;15;16;17;18},0))</f>
        <v>16</v>
      </c>
      <c r="K16" s="561"/>
      <c r="L16" s="180" t="s">
        <v>226</v>
      </c>
    </row>
    <row r="17" spans="1:12" ht="15.6" customHeight="1" x14ac:dyDescent="0.3">
      <c r="A17" s="296"/>
      <c r="B17" s="289"/>
      <c r="C17" s="291"/>
      <c r="D17" s="290"/>
      <c r="E17" s="289"/>
      <c r="F17" s="400"/>
      <c r="G17" s="396"/>
      <c r="H17" s="397"/>
      <c r="I17" s="398"/>
      <c r="J17" s="399"/>
      <c r="K17" s="290"/>
      <c r="L17" s="289"/>
    </row>
    <row r="18" spans="1:12" ht="15.6" customHeight="1" x14ac:dyDescent="0.3">
      <c r="A18" s="296"/>
      <c r="B18" s="289"/>
      <c r="C18" s="291"/>
      <c r="D18" s="290"/>
      <c r="E18" s="289"/>
      <c r="F18" s="400"/>
      <c r="G18" s="396"/>
      <c r="H18" s="397"/>
      <c r="I18" s="398"/>
      <c r="J18" s="399"/>
      <c r="K18" s="290"/>
      <c r="L18" s="289"/>
    </row>
    <row r="19" spans="1:12" ht="15.6" customHeight="1" x14ac:dyDescent="0.3">
      <c r="A19" s="296"/>
      <c r="B19" s="289"/>
      <c r="C19" s="291"/>
      <c r="D19" s="290"/>
      <c r="E19" s="289"/>
      <c r="F19" s="400"/>
      <c r="G19" s="396"/>
      <c r="H19" s="397"/>
      <c r="I19" s="398"/>
      <c r="J19" s="399"/>
      <c r="K19" s="290"/>
      <c r="L19" s="289"/>
    </row>
    <row r="20" spans="1:12" ht="15.6" customHeight="1" x14ac:dyDescent="0.3">
      <c r="A20" s="296"/>
      <c r="B20" s="289"/>
      <c r="C20" s="291"/>
      <c r="D20" s="290"/>
      <c r="E20" s="289"/>
      <c r="F20" s="395"/>
      <c r="G20" s="396"/>
      <c r="H20" s="397"/>
      <c r="I20" s="398"/>
      <c r="J20" s="399"/>
      <c r="K20" s="290"/>
      <c r="L20" s="299"/>
    </row>
    <row r="21" spans="1:12" ht="15.6" customHeigh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</row>
    <row r="22" spans="1:12" ht="15.6" customHeigh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</row>
    <row r="23" spans="1:12" ht="15.6" customHeigh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</row>
    <row r="24" spans="1:12" x14ac:dyDescent="0.25">
      <c r="A24" s="191"/>
      <c r="B24" s="107"/>
      <c r="C24" s="108"/>
      <c r="D24" s="182"/>
      <c r="E24" s="109"/>
      <c r="F24" s="191"/>
      <c r="G24" s="182"/>
      <c r="H24" s="107"/>
      <c r="I24" s="107"/>
      <c r="J24" s="182"/>
      <c r="K24" s="182"/>
      <c r="L24" s="182"/>
    </row>
  </sheetData>
  <sortState ref="B14:L16">
    <sortCondition descending="1" ref="H14:H16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A12:A13"/>
    <mergeCell ref="B12:B13"/>
    <mergeCell ref="C12:C13"/>
    <mergeCell ref="D12:D13"/>
    <mergeCell ref="E12:E13"/>
    <mergeCell ref="I12:I13"/>
    <mergeCell ref="J12:J13"/>
    <mergeCell ref="K12:K13"/>
    <mergeCell ref="L12:L13"/>
    <mergeCell ref="D9:H9"/>
    <mergeCell ref="L9:L10"/>
    <mergeCell ref="D10:H10"/>
    <mergeCell ref="G12:G13"/>
    <mergeCell ref="H12:H13"/>
  </mergeCells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27"/>
  <sheetViews>
    <sheetView view="pageLayout" zoomScale="88" zoomScaleNormal="55" zoomScaleSheetLayoutView="98" zoomScalePageLayoutView="88" workbookViewId="0">
      <selection sqref="A1:L28"/>
    </sheetView>
  </sheetViews>
  <sheetFormatPr defaultColWidth="9.109375" defaultRowHeight="13.2" x14ac:dyDescent="0.25"/>
  <cols>
    <col min="1" max="1" width="6.5546875" style="11" customWidth="1"/>
    <col min="2" max="2" width="22.21875" style="11" customWidth="1"/>
    <col min="3" max="3" width="9.5546875" style="11" customWidth="1"/>
    <col min="4" max="4" width="7.44140625" style="11" customWidth="1"/>
    <col min="5" max="5" width="24.33203125" style="11" customWidth="1"/>
    <col min="6" max="6" width="17.109375" style="11" customWidth="1"/>
    <col min="7" max="7" width="8.77734375" style="11" customWidth="1"/>
    <col min="8" max="8" width="8.6640625" style="11" customWidth="1"/>
    <col min="9" max="11" width="8.77734375" style="11" customWidth="1"/>
    <col min="12" max="12" width="28.21875" style="11" customWidth="1"/>
    <col min="13" max="13" width="7" style="11" customWidth="1"/>
    <col min="14" max="14" width="11.33203125" style="11" customWidth="1"/>
    <col min="15" max="15" width="15.6640625" style="11" customWidth="1"/>
    <col min="16" max="16" width="15.4414062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237" t="s">
        <v>19</v>
      </c>
      <c r="M7" s="92"/>
      <c r="N7" s="120"/>
      <c r="O7" s="120"/>
      <c r="P7" s="120"/>
    </row>
    <row r="8" spans="1:18" s="31" customFormat="1" ht="15" x14ac:dyDescent="0.25">
      <c r="A8" s="687" t="s">
        <v>107</v>
      </c>
      <c r="B8" s="687"/>
      <c r="C8" s="193"/>
      <c r="D8" s="707" t="s">
        <v>289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s="31" customFormat="1" ht="15.6" x14ac:dyDescent="0.3">
      <c r="A9" s="179" t="s">
        <v>41</v>
      </c>
      <c r="B9" s="195"/>
      <c r="C9" s="250">
        <v>86</v>
      </c>
      <c r="D9" s="712" t="s">
        <v>223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s="31" customFormat="1" ht="15" customHeight="1" x14ac:dyDescent="0.25">
      <c r="A10" s="179" t="s">
        <v>42</v>
      </c>
      <c r="B10" s="196"/>
      <c r="C10" s="251">
        <v>6</v>
      </c>
      <c r="D10" s="698" t="s">
        <v>224</v>
      </c>
      <c r="E10" s="698"/>
      <c r="F10" s="698"/>
      <c r="G10" s="698"/>
      <c r="H10" s="699"/>
      <c r="I10" s="62">
        <v>79</v>
      </c>
      <c r="J10" s="62">
        <v>66</v>
      </c>
      <c r="K10" s="62">
        <v>52</v>
      </c>
      <c r="L10" s="715"/>
      <c r="M10" s="139"/>
      <c r="N10" s="117"/>
      <c r="O10" s="117"/>
      <c r="P10" s="117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16"/>
      <c r="N12" s="22"/>
      <c r="O12" s="22"/>
      <c r="P12" s="22"/>
    </row>
    <row r="13" spans="1:18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16"/>
      <c r="N13" s="22"/>
      <c r="O13" s="22"/>
      <c r="P13" s="22"/>
    </row>
    <row r="14" spans="1:18" s="32" customFormat="1" ht="15.6" customHeight="1" x14ac:dyDescent="0.3">
      <c r="A14" s="390">
        <v>1</v>
      </c>
      <c r="B14" s="371" t="s">
        <v>278</v>
      </c>
      <c r="C14" s="408">
        <v>2006</v>
      </c>
      <c r="D14" s="381" t="s">
        <v>5</v>
      </c>
      <c r="E14" s="371" t="s">
        <v>127</v>
      </c>
      <c r="F14" s="609" t="s">
        <v>330</v>
      </c>
      <c r="G14" s="391">
        <v>77.400000000000006</v>
      </c>
      <c r="H14" s="392">
        <v>60</v>
      </c>
      <c r="I14" s="393">
        <f>RANK(H14,H$14:H$20,0)</f>
        <v>1</v>
      </c>
      <c r="J14" s="394">
        <f>INDEX({20;18;16;15;14;13;12;11;10;9;8;7;6;5;4;3;2;1},MATCH(I14,{1;2;3;4;5;6;7;8;9;10;11;12;13;14;15;16;17;18},0))</f>
        <v>20</v>
      </c>
      <c r="K14" s="381" t="s">
        <v>5</v>
      </c>
      <c r="L14" s="410" t="s">
        <v>175</v>
      </c>
      <c r="M14" s="5"/>
      <c r="N14" s="5"/>
      <c r="O14" s="5"/>
      <c r="P14" s="5"/>
    </row>
    <row r="15" spans="1:18" s="32" customFormat="1" ht="15.6" customHeight="1" x14ac:dyDescent="0.3">
      <c r="A15" s="249">
        <v>2</v>
      </c>
      <c r="B15" s="174" t="s">
        <v>177</v>
      </c>
      <c r="C15" s="257">
        <v>1983</v>
      </c>
      <c r="D15" s="257" t="s">
        <v>4</v>
      </c>
      <c r="E15" s="180" t="s">
        <v>31</v>
      </c>
      <c r="F15" s="265"/>
      <c r="G15" s="260">
        <v>78</v>
      </c>
      <c r="H15" s="310">
        <v>43</v>
      </c>
      <c r="I15" s="309">
        <f>RANK(H15,H$14:H$21,0)</f>
        <v>2</v>
      </c>
      <c r="J15" s="311">
        <f>INDEX({20;18;16;15;14;13;12;11;10;9;8;7;6;5;4;3;2;1},MATCH(I15,{1;2;3;4;5;6;7;8;9;10;11;12;13;14;15;16;17;18},0))</f>
        <v>18</v>
      </c>
      <c r="K15" s="257"/>
      <c r="L15" s="174" t="s">
        <v>178</v>
      </c>
      <c r="M15" s="246"/>
      <c r="N15" s="246"/>
      <c r="O15" s="246"/>
      <c r="P15" s="246"/>
    </row>
    <row r="16" spans="1:18" s="32" customFormat="1" ht="15.6" customHeight="1" x14ac:dyDescent="0.3">
      <c r="A16" s="607">
        <v>3</v>
      </c>
      <c r="B16" s="593" t="s">
        <v>167</v>
      </c>
      <c r="C16" s="594">
        <v>2004</v>
      </c>
      <c r="D16" s="561">
        <v>1</v>
      </c>
      <c r="E16" s="562" t="s">
        <v>162</v>
      </c>
      <c r="F16" s="582" t="s">
        <v>168</v>
      </c>
      <c r="G16" s="606" t="s">
        <v>332</v>
      </c>
      <c r="H16" s="616">
        <v>13</v>
      </c>
      <c r="I16" s="617">
        <f>RANK(H16,H$14:H$20,0)</f>
        <v>3</v>
      </c>
      <c r="J16" s="618">
        <f>INDEX({20;18;16;15;14;13;12;11;10;9;8;7;6;5;4;3;2;1},MATCH(I16,{1;2;3;4;5;6;7;8;9;10;11;12;13;14;15;16;17;18},0))</f>
        <v>16</v>
      </c>
      <c r="K16" s="561"/>
      <c r="L16" s="602" t="s">
        <v>164</v>
      </c>
      <c r="M16" s="246"/>
      <c r="N16" s="246"/>
      <c r="O16" s="246"/>
      <c r="P16" s="246"/>
    </row>
    <row r="17" spans="1:20" s="7" customFormat="1" ht="15.6" customHeight="1" x14ac:dyDescent="0.3">
      <c r="A17" s="296"/>
      <c r="B17" s="289"/>
      <c r="C17" s="291"/>
      <c r="D17" s="290"/>
      <c r="E17" s="289"/>
      <c r="F17" s="400"/>
      <c r="G17" s="396"/>
      <c r="H17" s="397"/>
      <c r="I17" s="398"/>
      <c r="J17" s="399"/>
      <c r="K17" s="290"/>
      <c r="L17" s="299"/>
      <c r="M17" s="595"/>
      <c r="N17" s="131"/>
      <c r="O17" s="134"/>
      <c r="P17" s="141"/>
      <c r="R17" s="20"/>
      <c r="S17" s="149"/>
      <c r="T17" s="149"/>
    </row>
    <row r="18" spans="1:20" s="7" customFormat="1" ht="15.6" customHeight="1" x14ac:dyDescent="0.3">
      <c r="A18" s="296"/>
      <c r="B18" s="223"/>
      <c r="C18" s="291"/>
      <c r="D18" s="290"/>
      <c r="E18" s="289"/>
      <c r="F18" s="294"/>
      <c r="G18" s="396"/>
      <c r="H18" s="397"/>
      <c r="I18" s="398"/>
      <c r="J18" s="399"/>
      <c r="K18" s="290"/>
      <c r="L18" s="299"/>
      <c r="M18" s="595"/>
      <c r="N18" s="131"/>
      <c r="O18" s="134"/>
      <c r="P18" s="141"/>
      <c r="R18" s="20"/>
      <c r="S18" s="149"/>
      <c r="T18" s="149"/>
    </row>
    <row r="19" spans="1:20" s="7" customFormat="1" ht="15.6" customHeight="1" x14ac:dyDescent="0.3">
      <c r="A19" s="296"/>
      <c r="B19" s="223"/>
      <c r="C19" s="290"/>
      <c r="D19" s="290"/>
      <c r="E19" s="289"/>
      <c r="F19" s="401"/>
      <c r="G19" s="396"/>
      <c r="H19" s="397"/>
      <c r="I19" s="398"/>
      <c r="J19" s="399"/>
      <c r="K19" s="290"/>
      <c r="L19" s="299"/>
      <c r="M19" s="595"/>
      <c r="N19" s="131"/>
      <c r="O19" s="134"/>
      <c r="P19" s="141"/>
      <c r="R19" s="20"/>
      <c r="S19" s="149"/>
      <c r="T19" s="149"/>
    </row>
    <row r="20" spans="1:20" s="31" customFormat="1" ht="15.6" customHeight="1" x14ac:dyDescent="0.3">
      <c r="A20" s="296"/>
      <c r="B20" s="289"/>
      <c r="C20" s="291"/>
      <c r="D20" s="290"/>
      <c r="E20" s="289"/>
      <c r="F20" s="395"/>
      <c r="G20" s="396"/>
      <c r="H20" s="397"/>
      <c r="I20" s="398"/>
      <c r="J20" s="399"/>
      <c r="K20" s="290"/>
      <c r="L20" s="299"/>
      <c r="M20" s="113"/>
      <c r="N20" s="131"/>
      <c r="O20" s="134"/>
      <c r="P20" s="141"/>
      <c r="R20" s="19"/>
      <c r="S20" s="16"/>
      <c r="T20" s="16"/>
    </row>
    <row r="21" spans="1:20" s="31" customFormat="1" ht="13.2" customHeigh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  <c r="M21" s="113"/>
      <c r="N21" s="131"/>
      <c r="O21" s="135"/>
      <c r="P21" s="142"/>
      <c r="R21" s="32"/>
    </row>
    <row r="22" spans="1:20" s="31" customForma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  <c r="M22" s="5"/>
      <c r="N22" s="5"/>
      <c r="O22" s="5"/>
      <c r="P22" s="5"/>
    </row>
    <row r="23" spans="1:20" s="31" customForma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  <c r="M23" s="90"/>
      <c r="N23" s="7"/>
      <c r="O23" s="7"/>
      <c r="P23" s="7"/>
    </row>
    <row r="24" spans="1:20" s="31" customFormat="1" ht="13.2" customHeight="1" x14ac:dyDescent="0.25">
      <c r="A24" s="191"/>
      <c r="B24" s="107"/>
      <c r="C24" s="108"/>
      <c r="D24" s="182"/>
      <c r="E24" s="109"/>
      <c r="F24" s="191"/>
      <c r="G24" s="182"/>
      <c r="H24" s="107"/>
      <c r="I24" s="107"/>
      <c r="J24" s="182"/>
      <c r="K24" s="182"/>
      <c r="L24" s="182"/>
      <c r="M24" s="90"/>
      <c r="N24" s="7"/>
      <c r="O24" s="7"/>
      <c r="P24" s="7"/>
    </row>
    <row r="25" spans="1:20" s="31" customFormat="1" x14ac:dyDescent="0.25">
      <c r="A25" s="191"/>
      <c r="B25" s="107"/>
      <c r="C25" s="108"/>
      <c r="D25" s="182"/>
      <c r="E25" s="109"/>
      <c r="F25" s="191"/>
      <c r="G25" s="182"/>
      <c r="H25" s="107"/>
      <c r="I25" s="107"/>
      <c r="J25" s="182"/>
      <c r="K25" s="182"/>
      <c r="L25" s="182"/>
      <c r="M25" s="90"/>
      <c r="N25" s="7"/>
      <c r="O25" s="7"/>
      <c r="P25" s="7"/>
    </row>
    <row r="26" spans="1:20" x14ac:dyDescent="0.25">
      <c r="A26" s="191"/>
      <c r="B26" s="107"/>
      <c r="C26" s="107"/>
      <c r="D26" s="107"/>
      <c r="E26" s="107"/>
      <c r="F26" s="191"/>
      <c r="G26" s="182"/>
      <c r="H26" s="107"/>
      <c r="I26" s="107"/>
      <c r="J26" s="182"/>
      <c r="K26" s="182"/>
      <c r="L26" s="182"/>
      <c r="M26" s="7"/>
      <c r="N26" s="7"/>
      <c r="O26" s="7"/>
      <c r="P26" s="7"/>
    </row>
    <row r="27" spans="1:20" x14ac:dyDescent="0.25">
      <c r="B27" s="11" t="s">
        <v>66</v>
      </c>
    </row>
  </sheetData>
  <sheetProtection selectLockedCells="1" selectUnlockedCells="1"/>
  <sortState ref="B14:L16">
    <sortCondition descending="1" ref="H14:H16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8" firstPageNumber="0" fitToWidth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4"/>
  <sheetViews>
    <sheetView view="pageLayout" topLeftCell="A3" zoomScale="83" zoomScaleNormal="100" zoomScalePageLayoutView="83" workbookViewId="0">
      <selection sqref="A1:L32"/>
    </sheetView>
  </sheetViews>
  <sheetFormatPr defaultRowHeight="13.2" x14ac:dyDescent="0.25"/>
  <cols>
    <col min="1" max="1" width="6.5546875" customWidth="1"/>
    <col min="2" max="2" width="22.3320312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10" max="10" width="9.33203125" customWidth="1"/>
    <col min="12" max="12" width="30.33203125" customWidth="1"/>
  </cols>
  <sheetData>
    <row r="1" spans="1:12" ht="13.2" customHeigh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ht="13.2" customHeigh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ht="13.2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ht="13.2" customHeigh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ht="13.2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463" t="s">
        <v>19</v>
      </c>
    </row>
    <row r="8" spans="1:12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x14ac:dyDescent="0.3">
      <c r="A9" s="179" t="s">
        <v>41</v>
      </c>
      <c r="B9" s="195"/>
      <c r="C9" s="250">
        <v>86</v>
      </c>
      <c r="D9" s="712" t="s">
        <v>151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>
        <v>94</v>
      </c>
    </row>
    <row r="10" spans="1:12" ht="15.6" x14ac:dyDescent="0.25">
      <c r="A10" s="179" t="s">
        <v>42</v>
      </c>
      <c r="B10" s="196"/>
      <c r="C10" s="251">
        <v>6</v>
      </c>
      <c r="D10" s="698" t="s">
        <v>295</v>
      </c>
      <c r="E10" s="698"/>
      <c r="F10" s="698"/>
      <c r="G10" s="698"/>
      <c r="H10" s="699"/>
      <c r="I10" s="62">
        <v>82</v>
      </c>
      <c r="J10" s="62">
        <v>69</v>
      </c>
      <c r="K10" s="62">
        <v>55</v>
      </c>
      <c r="L10" s="715"/>
    </row>
    <row r="11" spans="1:12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1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62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3">
      <c r="A14" s="36">
        <v>1</v>
      </c>
      <c r="B14" s="180" t="s">
        <v>165</v>
      </c>
      <c r="C14" s="256">
        <v>1999</v>
      </c>
      <c r="D14" s="257" t="s">
        <v>5</v>
      </c>
      <c r="E14" s="180" t="s">
        <v>162</v>
      </c>
      <c r="F14" s="259" t="s">
        <v>168</v>
      </c>
      <c r="G14" s="260">
        <v>84.8</v>
      </c>
      <c r="H14" s="310">
        <v>69</v>
      </c>
      <c r="I14" s="309">
        <f>RANK(H14,H$14:H$20,0)</f>
        <v>1</v>
      </c>
      <c r="J14" s="311">
        <f>INDEX({20;18;16;15;14;13;12;11;10;9;8;7;6;5;4;3;2;1},MATCH(I14,{1;2;3;4;5;6;7;8;9;10;11;12;13;14;15;16;17;18},0))</f>
        <v>20</v>
      </c>
      <c r="K14" s="257" t="s">
        <v>334</v>
      </c>
      <c r="L14" s="174" t="s">
        <v>164</v>
      </c>
    </row>
    <row r="15" spans="1:12" ht="15.6" customHeight="1" x14ac:dyDescent="0.3">
      <c r="A15" s="36">
        <v>2</v>
      </c>
      <c r="B15" s="180" t="s">
        <v>189</v>
      </c>
      <c r="C15" s="256">
        <v>1999</v>
      </c>
      <c r="D15" s="257" t="s">
        <v>4</v>
      </c>
      <c r="E15" s="180" t="s">
        <v>127</v>
      </c>
      <c r="F15" s="265" t="s">
        <v>181</v>
      </c>
      <c r="G15" s="260">
        <v>85</v>
      </c>
      <c r="H15" s="310">
        <v>54</v>
      </c>
      <c r="I15" s="309">
        <f>RANK(H15,H$14:H$20,0)</f>
        <v>2</v>
      </c>
      <c r="J15" s="311">
        <f>INDEX({20;18;16;15;14;13;12;11;10;9;8;7;6;5;4;3;2;1},MATCH(I15,{1;2;3;4;5;6;7;8;9;10;11;12;13;14;15;16;17;18},0))</f>
        <v>18</v>
      </c>
      <c r="K15" s="257"/>
      <c r="L15" s="180" t="s">
        <v>175</v>
      </c>
    </row>
    <row r="16" spans="1:12" ht="15.6" customHeight="1" x14ac:dyDescent="0.3">
      <c r="A16" s="36">
        <v>3</v>
      </c>
      <c r="B16" s="180" t="s">
        <v>333</v>
      </c>
      <c r="C16" s="256">
        <v>1982</v>
      </c>
      <c r="D16" s="257" t="s">
        <v>5</v>
      </c>
      <c r="E16" s="180" t="s">
        <v>118</v>
      </c>
      <c r="F16" s="265"/>
      <c r="G16" s="260">
        <v>82.15</v>
      </c>
      <c r="H16" s="310">
        <v>51</v>
      </c>
      <c r="I16" s="309">
        <f>RANK(H16,H$14:H$20,0)</f>
        <v>3</v>
      </c>
      <c r="J16" s="311">
        <f>INDEX({20;18;16;15;14;13;12;11;10;9;8;7;6;5;4;3;2;1},MATCH(I16,{1;2;3;4;5;6;7;8;9;10;11;12;13;14;15;16;17;18},0))</f>
        <v>16</v>
      </c>
      <c r="K16" s="257"/>
      <c r="L16" s="174" t="s">
        <v>193</v>
      </c>
    </row>
    <row r="17" spans="1:12" s="628" customFormat="1" ht="15.6" customHeight="1" x14ac:dyDescent="0.3">
      <c r="A17" s="619"/>
      <c r="B17" s="433"/>
      <c r="C17" s="620"/>
      <c r="D17" s="621"/>
      <c r="E17" s="433"/>
      <c r="F17" s="622"/>
      <c r="G17" s="623"/>
      <c r="H17" s="624"/>
      <c r="I17" s="625"/>
      <c r="J17" s="626"/>
      <c r="K17" s="621"/>
      <c r="L17" s="627"/>
    </row>
    <row r="18" spans="1:12" s="244" customFormat="1" ht="15.6" customHeight="1" x14ac:dyDescent="0.25">
      <c r="A18" s="268"/>
      <c r="B18" s="288"/>
      <c r="C18" s="129"/>
      <c r="D18" s="595"/>
      <c r="E18" s="225"/>
      <c r="F18" s="214"/>
      <c r="G18" s="160"/>
      <c r="H18" s="411"/>
      <c r="I18" s="387"/>
      <c r="J18" s="412"/>
      <c r="K18" s="131"/>
      <c r="L18" s="136"/>
    </row>
    <row r="19" spans="1:12" s="244" customFormat="1" ht="15.6" customHeight="1" x14ac:dyDescent="0.25">
      <c r="A19" s="268"/>
      <c r="B19" s="299"/>
      <c r="C19" s="597"/>
      <c r="D19" s="597"/>
      <c r="E19" s="109"/>
      <c r="F19" s="105"/>
      <c r="G19" s="160"/>
      <c r="H19" s="411"/>
      <c r="I19" s="387"/>
      <c r="J19" s="412"/>
      <c r="K19" s="595"/>
      <c r="L19" s="105"/>
    </row>
    <row r="20" spans="1:12" s="244" customFormat="1" ht="15.6" customHeight="1" x14ac:dyDescent="0.25">
      <c r="A20" s="268"/>
      <c r="B20" s="289"/>
      <c r="C20" s="224"/>
      <c r="D20" s="597"/>
      <c r="E20" s="213"/>
      <c r="F20" s="269"/>
      <c r="G20" s="270"/>
      <c r="H20" s="411"/>
      <c r="I20" s="387"/>
      <c r="J20" s="412"/>
      <c r="K20" s="596"/>
      <c r="L20" s="109"/>
    </row>
    <row r="21" spans="1:12" ht="15.6" customHeigh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</row>
    <row r="22" spans="1:12" ht="15.6" customHeigh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</row>
    <row r="23" spans="1:12" ht="15.6" customHeigh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</row>
    <row r="24" spans="1:12" x14ac:dyDescent="0.25">
      <c r="A24" s="191"/>
      <c r="B24" s="107"/>
      <c r="C24" s="108"/>
      <c r="D24" s="182"/>
      <c r="E24" s="109"/>
      <c r="F24" s="191"/>
      <c r="G24" s="182"/>
      <c r="H24" s="107"/>
      <c r="I24" s="107"/>
      <c r="J24" s="182"/>
      <c r="K24" s="182"/>
      <c r="L24" s="182"/>
    </row>
  </sheetData>
  <sortState ref="B14:L17">
    <sortCondition descending="1" ref="H14:H17"/>
  </sortState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A12:A13"/>
    <mergeCell ref="B12:B13"/>
    <mergeCell ref="C12:C13"/>
    <mergeCell ref="D12:D13"/>
    <mergeCell ref="E12:E13"/>
    <mergeCell ref="I12:I13"/>
    <mergeCell ref="J12:J13"/>
    <mergeCell ref="K12:K13"/>
    <mergeCell ref="L12:L13"/>
    <mergeCell ref="D9:H9"/>
    <mergeCell ref="L9:L10"/>
    <mergeCell ref="D10:H10"/>
    <mergeCell ref="G12:G13"/>
    <mergeCell ref="H12:H13"/>
  </mergeCells>
  <pageMargins left="0.7" right="0.7" top="0.75" bottom="0.75" header="0.3" footer="0.3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29"/>
  <sheetViews>
    <sheetView view="pageLayout" zoomScale="68" zoomScaleNormal="70" zoomScaleSheetLayoutView="100" zoomScalePageLayoutView="68" workbookViewId="0">
      <selection sqref="A1:L26"/>
    </sheetView>
  </sheetViews>
  <sheetFormatPr defaultColWidth="9.109375" defaultRowHeight="13.2" x14ac:dyDescent="0.25"/>
  <cols>
    <col min="1" max="1" width="6.5546875" style="11" customWidth="1"/>
    <col min="2" max="2" width="23.44140625" style="11" customWidth="1"/>
    <col min="3" max="3" width="9.44140625" style="11" customWidth="1"/>
    <col min="4" max="4" width="7.44140625" style="11" customWidth="1"/>
    <col min="5" max="5" width="27.88671875" style="11" customWidth="1"/>
    <col min="6" max="6" width="18" style="11" customWidth="1"/>
    <col min="7" max="7" width="7.5546875" style="11" customWidth="1"/>
    <col min="8" max="11" width="8.6640625" style="11" customWidth="1"/>
    <col min="12" max="12" width="28.88671875" style="11" customWidth="1"/>
    <col min="13" max="13" width="7" style="11" customWidth="1"/>
    <col min="14" max="14" width="11.33203125" style="11" customWidth="1"/>
    <col min="15" max="15" width="14.44140625" style="11" customWidth="1"/>
    <col min="16" max="16" width="16.8867187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237" t="s">
        <v>19</v>
      </c>
      <c r="M7" s="92"/>
      <c r="N7" s="120"/>
      <c r="O7" s="120"/>
      <c r="P7" s="120"/>
    </row>
    <row r="8" spans="1:18" s="31" customFormat="1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s="31" customFormat="1" ht="15.6" x14ac:dyDescent="0.3">
      <c r="A9" s="179" t="s">
        <v>41</v>
      </c>
      <c r="B9" s="195"/>
      <c r="C9" s="250">
        <v>86</v>
      </c>
      <c r="D9" s="712" t="s">
        <v>151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s="31" customFormat="1" ht="15" customHeight="1" x14ac:dyDescent="0.25">
      <c r="A10" s="179" t="s">
        <v>42</v>
      </c>
      <c r="B10" s="196"/>
      <c r="C10" s="251">
        <v>6</v>
      </c>
      <c r="D10" s="698" t="s">
        <v>225</v>
      </c>
      <c r="E10" s="698"/>
      <c r="F10" s="698"/>
      <c r="G10" s="698"/>
      <c r="H10" s="699"/>
      <c r="I10" s="62">
        <v>84</v>
      </c>
      <c r="J10" s="62">
        <v>72</v>
      </c>
      <c r="K10" s="62">
        <v>57</v>
      </c>
      <c r="L10" s="715"/>
      <c r="M10" s="139"/>
      <c r="N10" s="117"/>
      <c r="O10" s="117"/>
      <c r="P10" s="117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16"/>
      <c r="N12" s="22"/>
      <c r="O12" s="22"/>
      <c r="P12" s="22"/>
    </row>
    <row r="13" spans="1:18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16"/>
      <c r="N13" s="22"/>
      <c r="O13" s="22"/>
      <c r="P13" s="22"/>
    </row>
    <row r="14" spans="1:18" s="31" customFormat="1" ht="15.6" customHeight="1" x14ac:dyDescent="0.25">
      <c r="A14" s="36">
        <v>1</v>
      </c>
      <c r="B14" s="180" t="s">
        <v>143</v>
      </c>
      <c r="C14" s="256">
        <v>1991</v>
      </c>
      <c r="D14" s="257" t="s">
        <v>4</v>
      </c>
      <c r="E14" s="180" t="s">
        <v>31</v>
      </c>
      <c r="F14" s="190"/>
      <c r="G14" s="94">
        <v>94.7</v>
      </c>
      <c r="H14" s="345">
        <v>50</v>
      </c>
      <c r="I14" s="307">
        <f>RANK(H14,H$14:H$19,0)</f>
        <v>1</v>
      </c>
      <c r="J14" s="308">
        <f>INDEX({20;18;16;15;14;13;12;11;10;9;8;7;6;5;4;3;2;1},MATCH(I14,{1;2;3;4;5;6;7;8;9;10;11;12;13;14;15;16;17;18},0))</f>
        <v>20</v>
      </c>
      <c r="K14" s="172"/>
      <c r="L14" s="61" t="s">
        <v>105</v>
      </c>
      <c r="M14" s="7"/>
      <c r="N14" s="7"/>
      <c r="O14" s="7"/>
      <c r="P14" s="7"/>
    </row>
    <row r="15" spans="1:18" ht="15.6" customHeight="1" x14ac:dyDescent="0.25">
      <c r="A15" s="36">
        <v>2</v>
      </c>
      <c r="B15" s="180" t="s">
        <v>166</v>
      </c>
      <c r="C15" s="256">
        <v>2003</v>
      </c>
      <c r="D15" s="257">
        <v>1</v>
      </c>
      <c r="E15" s="180" t="s">
        <v>162</v>
      </c>
      <c r="F15" s="219" t="s">
        <v>168</v>
      </c>
      <c r="G15" s="94">
        <v>91.65</v>
      </c>
      <c r="H15" s="345">
        <v>21</v>
      </c>
      <c r="I15" s="307">
        <f>RANK(H15,H$14:H$19,0)</f>
        <v>2</v>
      </c>
      <c r="J15" s="308">
        <f>INDEX({20;18;16;15;14;13;12;11;10;9;8;7;6;5;4;3;2;1},MATCH(I15,{1;2;3;4;5;6;7;8;9;10;11;12;13;14;15;16;17;18},0))</f>
        <v>18</v>
      </c>
      <c r="K15" s="172"/>
      <c r="L15" s="180" t="s">
        <v>164</v>
      </c>
      <c r="M15" s="146"/>
      <c r="N15" s="146"/>
      <c r="O15" s="146"/>
      <c r="P15" s="146"/>
    </row>
    <row r="16" spans="1:18" s="12" customFormat="1" ht="15.6" customHeight="1" x14ac:dyDescent="0.3">
      <c r="A16" s="36">
        <v>3</v>
      </c>
      <c r="B16" s="180" t="s">
        <v>321</v>
      </c>
      <c r="C16" s="256">
        <v>1995</v>
      </c>
      <c r="D16" s="257" t="s">
        <v>4</v>
      </c>
      <c r="E16" s="179" t="s">
        <v>127</v>
      </c>
      <c r="F16" s="259" t="s">
        <v>301</v>
      </c>
      <c r="G16" s="260">
        <v>95</v>
      </c>
      <c r="H16" s="345">
        <v>20</v>
      </c>
      <c r="I16" s="309">
        <f>RANK(H16,H$14:H$19,0)</f>
        <v>3</v>
      </c>
      <c r="J16" s="346">
        <f>INDEX({20;18;16;15;14;13;12;11;10;9;8;7;6;5;4;3;2;1},MATCH(I16,{1;2;3;4;5;6;7;8;9;10;11;12;13;14;15;16;17;18},0))</f>
        <v>16</v>
      </c>
      <c r="K16" s="257"/>
      <c r="L16" s="180" t="s">
        <v>325</v>
      </c>
      <c r="M16" s="113"/>
      <c r="N16" s="113"/>
      <c r="O16" s="86"/>
      <c r="P16" s="134"/>
    </row>
    <row r="17" spans="1:18" s="12" customFormat="1" ht="15.6" customHeight="1" x14ac:dyDescent="0.3">
      <c r="A17" s="268"/>
      <c r="B17" s="289"/>
      <c r="C17" s="291"/>
      <c r="D17" s="290"/>
      <c r="E17" s="225"/>
      <c r="F17" s="395"/>
      <c r="G17" s="396"/>
      <c r="H17" s="418"/>
      <c r="I17" s="398"/>
      <c r="J17" s="419"/>
      <c r="K17" s="290"/>
      <c r="L17" s="289"/>
      <c r="M17" s="598"/>
      <c r="N17" s="598"/>
      <c r="O17" s="86"/>
      <c r="P17" s="134"/>
    </row>
    <row r="18" spans="1:18" s="12" customFormat="1" ht="15.6" customHeight="1" x14ac:dyDescent="0.3">
      <c r="A18" s="268"/>
      <c r="B18" s="289"/>
      <c r="C18" s="291"/>
      <c r="D18" s="290"/>
      <c r="E18" s="225"/>
      <c r="F18" s="395"/>
      <c r="G18" s="396"/>
      <c r="H18" s="418"/>
      <c r="I18" s="398"/>
      <c r="J18" s="419"/>
      <c r="K18" s="290"/>
      <c r="L18" s="289"/>
      <c r="M18" s="598"/>
      <c r="N18" s="598"/>
      <c r="O18" s="86"/>
      <c r="P18" s="134"/>
    </row>
    <row r="19" spans="1:18" ht="15" customHeight="1" x14ac:dyDescent="0.25">
      <c r="A19" s="268"/>
      <c r="B19" s="289"/>
      <c r="C19" s="224"/>
      <c r="D19" s="374"/>
      <c r="E19" s="213"/>
      <c r="F19" s="269"/>
      <c r="G19" s="270"/>
      <c r="H19" s="411"/>
      <c r="I19" s="387"/>
      <c r="J19" s="412"/>
      <c r="K19" s="373"/>
      <c r="L19" s="109"/>
      <c r="M19" s="113"/>
      <c r="N19" s="113"/>
      <c r="O19" s="86"/>
      <c r="P19" s="134"/>
      <c r="Q19" s="12"/>
      <c r="R19" s="14"/>
    </row>
    <row r="20" spans="1:18" s="31" customFormat="1" ht="13.2" customHeight="1" x14ac:dyDescent="0.25">
      <c r="A20" s="255"/>
      <c r="B20" s="299"/>
      <c r="C20" s="252"/>
      <c r="D20" s="255"/>
      <c r="E20" s="225"/>
      <c r="F20" s="149"/>
      <c r="G20" s="105"/>
      <c r="H20" s="105"/>
      <c r="I20" s="105"/>
      <c r="J20" s="105"/>
      <c r="K20" s="255"/>
      <c r="L20" s="108"/>
      <c r="M20" s="254"/>
      <c r="N20" s="254"/>
      <c r="O20" s="134"/>
      <c r="P20" s="141"/>
      <c r="Q20" s="12"/>
      <c r="R20" s="32"/>
    </row>
    <row r="21" spans="1:18" ht="13.2" customHeigh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08"/>
      <c r="K21" s="108" t="s">
        <v>274</v>
      </c>
      <c r="L21" s="182"/>
      <c r="M21" s="113"/>
      <c r="N21" s="113"/>
      <c r="O21" s="148"/>
      <c r="P21" s="148"/>
      <c r="Q21" s="12"/>
      <c r="R21" s="14"/>
    </row>
    <row r="22" spans="1:18" s="31" customFormat="1" ht="13.2" customHeigh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  <c r="M22" s="113"/>
      <c r="N22" s="113"/>
      <c r="O22" s="141"/>
      <c r="P22" s="141"/>
      <c r="Q22" s="12"/>
      <c r="R22" s="32"/>
    </row>
    <row r="23" spans="1:18" s="31" customFormat="1" ht="13.2" customHeigh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  <c r="M23" s="113"/>
      <c r="N23" s="113"/>
      <c r="O23" s="86"/>
      <c r="P23" s="147"/>
      <c r="Q23" s="12"/>
      <c r="R23" s="32"/>
    </row>
    <row r="24" spans="1:18" s="31" customFormat="1" x14ac:dyDescent="0.25">
      <c r="A24" s="191"/>
      <c r="B24" s="107"/>
      <c r="C24" s="108"/>
      <c r="D24" s="182"/>
      <c r="E24" s="109"/>
      <c r="F24" s="191"/>
      <c r="G24" s="182"/>
      <c r="H24" s="107"/>
      <c r="I24" s="107"/>
      <c r="J24" s="182"/>
      <c r="K24" s="182"/>
      <c r="L24" s="182"/>
      <c r="M24" s="5"/>
      <c r="N24" s="5"/>
      <c r="O24" s="5"/>
      <c r="P24" s="5"/>
    </row>
    <row r="25" spans="1:18" s="31" customFormat="1" x14ac:dyDescent="0.25">
      <c r="A25" s="191"/>
      <c r="B25" s="107"/>
      <c r="C25" s="107"/>
      <c r="D25" s="107"/>
      <c r="E25" s="107"/>
      <c r="F25" s="191"/>
      <c r="G25" s="182"/>
      <c r="H25" s="107"/>
      <c r="I25" s="107"/>
      <c r="J25" s="182"/>
      <c r="K25" s="182"/>
      <c r="L25" s="182"/>
      <c r="M25" s="90"/>
      <c r="N25" s="7"/>
      <c r="O25" s="7"/>
      <c r="P25" s="7"/>
    </row>
    <row r="26" spans="1:18" s="31" customFormat="1" ht="13.2" customHeight="1" x14ac:dyDescent="0.2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90"/>
      <c r="N26" s="7"/>
      <c r="O26" s="7"/>
      <c r="P26" s="7"/>
    </row>
    <row r="27" spans="1:18" s="31" customFormat="1" x14ac:dyDescent="0.25">
      <c r="M27" s="90"/>
      <c r="N27" s="7"/>
      <c r="O27" s="7"/>
      <c r="P27" s="7"/>
    </row>
    <row r="28" spans="1:18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7"/>
      <c r="N28" s="7"/>
      <c r="O28" s="7"/>
      <c r="P28" s="7"/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7"/>
      <c r="N29" s="7"/>
      <c r="O29" s="7"/>
      <c r="P29" s="7"/>
    </row>
  </sheetData>
  <sheetProtection selectLockedCells="1" selectUnlockedCells="1"/>
  <sortState ref="B14:L17">
    <sortCondition descending="1" ref="H14:H17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8"/>
  <sheetViews>
    <sheetView view="pageLayout" zoomScale="76" zoomScaleNormal="70" zoomScaleSheetLayoutView="100" zoomScalePageLayoutView="76" workbookViewId="0">
      <selection sqref="A1:L28"/>
    </sheetView>
  </sheetViews>
  <sheetFormatPr defaultColWidth="9.109375" defaultRowHeight="13.2" x14ac:dyDescent="0.25"/>
  <cols>
    <col min="1" max="1" width="6.6640625" style="11" customWidth="1"/>
    <col min="2" max="2" width="20" style="11" customWidth="1"/>
    <col min="3" max="3" width="9.44140625" style="11" customWidth="1"/>
    <col min="4" max="4" width="7.44140625" style="11" customWidth="1"/>
    <col min="5" max="5" width="22.88671875" style="11" customWidth="1"/>
    <col min="6" max="6" width="17.33203125" style="11" customWidth="1"/>
    <col min="7" max="7" width="7.44140625" style="11" customWidth="1"/>
    <col min="8" max="11" width="8.6640625" style="11" customWidth="1"/>
    <col min="12" max="12" width="40" style="11" customWidth="1"/>
    <col min="13" max="13" width="7" style="11" customWidth="1"/>
    <col min="14" max="14" width="11.33203125" style="11" customWidth="1"/>
    <col min="15" max="15" width="12.33203125" style="11" customWidth="1"/>
    <col min="16" max="16" width="13.8867187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110</v>
      </c>
      <c r="J7" s="717"/>
      <c r="K7" s="717"/>
      <c r="L7" s="237" t="s">
        <v>19</v>
      </c>
      <c r="M7" s="92"/>
      <c r="N7" s="120"/>
      <c r="O7" s="120"/>
      <c r="P7" s="120"/>
    </row>
    <row r="8" spans="1:18" s="31" customFormat="1" ht="15" x14ac:dyDescent="0.25">
      <c r="A8" s="687" t="s">
        <v>107</v>
      </c>
      <c r="B8" s="687"/>
      <c r="C8" s="193"/>
      <c r="D8" s="707" t="s">
        <v>285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s="31" customFormat="1" ht="15.6" x14ac:dyDescent="0.3">
      <c r="A9" s="179" t="s">
        <v>41</v>
      </c>
      <c r="B9" s="195"/>
      <c r="C9" s="250">
        <v>86</v>
      </c>
      <c r="D9" s="712" t="s">
        <v>160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s="31" customFormat="1" ht="15" customHeight="1" x14ac:dyDescent="0.25">
      <c r="A10" s="179" t="s">
        <v>42</v>
      </c>
      <c r="B10" s="196"/>
      <c r="C10" s="251">
        <v>6</v>
      </c>
      <c r="D10" s="698" t="s">
        <v>212</v>
      </c>
      <c r="E10" s="698"/>
      <c r="F10" s="698"/>
      <c r="G10" s="698"/>
      <c r="H10" s="699"/>
      <c r="I10" s="62">
        <v>88</v>
      </c>
      <c r="J10" s="62">
        <v>75</v>
      </c>
      <c r="K10" s="62">
        <v>62</v>
      </c>
      <c r="L10" s="715"/>
      <c r="M10" s="139"/>
      <c r="N10" s="117"/>
      <c r="O10" s="117"/>
      <c r="P10" s="117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16"/>
      <c r="N12" s="22"/>
      <c r="O12" s="22"/>
      <c r="P12" s="22"/>
    </row>
    <row r="13" spans="1:18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16"/>
      <c r="N13" s="22"/>
      <c r="O13" s="22"/>
      <c r="P13" s="22"/>
    </row>
    <row r="14" spans="1:18" s="31" customFormat="1" ht="15.6" customHeight="1" x14ac:dyDescent="0.3">
      <c r="A14" s="249">
        <v>1</v>
      </c>
      <c r="B14" s="180" t="s">
        <v>141</v>
      </c>
      <c r="C14" s="256">
        <v>1996</v>
      </c>
      <c r="D14" s="257" t="s">
        <v>3</v>
      </c>
      <c r="E14" s="180" t="s">
        <v>31</v>
      </c>
      <c r="F14" s="265" t="s">
        <v>181</v>
      </c>
      <c r="G14" s="260">
        <v>104.4</v>
      </c>
      <c r="H14" s="310">
        <v>81</v>
      </c>
      <c r="I14" s="309">
        <f>RANK(H14,H$14:H$20,0)</f>
        <v>1</v>
      </c>
      <c r="J14" s="311">
        <f>INDEX({20;18;16;15;14;13;12;11;10;9;8;7;6;5;4;3;2;1},MATCH(I14,{1;2;3;4;5;6;7;8;9;10;11;12;13;14;15;16;17;18},0))</f>
        <v>20</v>
      </c>
      <c r="K14" s="257" t="s">
        <v>4</v>
      </c>
      <c r="L14" s="322" t="s">
        <v>331</v>
      </c>
      <c r="M14" s="7"/>
      <c r="N14" s="7"/>
      <c r="O14" s="7"/>
      <c r="P14" s="7"/>
    </row>
    <row r="15" spans="1:18" s="31" customFormat="1" ht="15.6" customHeight="1" x14ac:dyDescent="0.3">
      <c r="A15" s="249">
        <v>2</v>
      </c>
      <c r="B15" s="180" t="s">
        <v>139</v>
      </c>
      <c r="C15" s="256">
        <v>1989</v>
      </c>
      <c r="D15" s="257" t="s">
        <v>3</v>
      </c>
      <c r="E15" s="180" t="s">
        <v>118</v>
      </c>
      <c r="F15" s="265" t="s">
        <v>191</v>
      </c>
      <c r="G15" s="260">
        <v>112.35</v>
      </c>
      <c r="H15" s="310">
        <v>52</v>
      </c>
      <c r="I15" s="309">
        <f>RANK(H15,H$14:H$20,0)</f>
        <v>2</v>
      </c>
      <c r="J15" s="311">
        <f>INDEX({20;18;16;15;14;13;12;11;10;9;8;7;6;5;4;3;2;1},MATCH(I15,{1;2;3;4;5;6;7;8;9;10;11;12;13;14;15;16;17;18},0))</f>
        <v>18</v>
      </c>
      <c r="K15" s="257"/>
      <c r="L15" s="174" t="s">
        <v>178</v>
      </c>
      <c r="M15" s="146"/>
      <c r="N15" s="146"/>
      <c r="O15" s="146"/>
      <c r="P15" s="146"/>
      <c r="R15" s="11"/>
    </row>
    <row r="16" spans="1:18" s="31" customFormat="1" ht="15.6" customHeight="1" x14ac:dyDescent="0.3">
      <c r="A16" s="249">
        <v>3</v>
      </c>
      <c r="B16" s="180" t="s">
        <v>318</v>
      </c>
      <c r="C16" s="256">
        <v>1981</v>
      </c>
      <c r="D16" s="257">
        <v>1</v>
      </c>
      <c r="E16" s="180" t="s">
        <v>129</v>
      </c>
      <c r="F16" s="279"/>
      <c r="G16" s="260">
        <v>97.2</v>
      </c>
      <c r="H16" s="310">
        <v>21</v>
      </c>
      <c r="I16" s="309">
        <f>RANK(H16,H$14:H$20,0)</f>
        <v>3</v>
      </c>
      <c r="J16" s="311">
        <f>INDEX({20;18;16;15;14;13;12;11;10;9;8;7;6;5;4;3;2;1},MATCH(I16,{1;2;3;4;5;6;7;8;9;10;11;12;13;14;15;16;17;18},0))</f>
        <v>16</v>
      </c>
      <c r="K16" s="257"/>
      <c r="L16" s="174" t="s">
        <v>319</v>
      </c>
      <c r="M16" s="146"/>
      <c r="N16" s="146"/>
      <c r="O16" s="146"/>
      <c r="P16" s="146"/>
    </row>
    <row r="17" spans="1:18" s="31" customFormat="1" ht="13.2" customHeight="1" x14ac:dyDescent="0.25">
      <c r="A17" s="268"/>
      <c r="B17" s="342"/>
      <c r="C17" s="131"/>
      <c r="D17" s="131"/>
      <c r="E17" s="213"/>
      <c r="F17" s="280"/>
      <c r="G17" s="218"/>
      <c r="H17" s="280"/>
      <c r="I17" s="133"/>
      <c r="J17" s="129"/>
      <c r="K17" s="131"/>
      <c r="L17" s="295"/>
      <c r="M17" s="133"/>
      <c r="N17" s="131"/>
      <c r="O17" s="141"/>
      <c r="P17" s="141"/>
      <c r="R17" s="32"/>
    </row>
    <row r="18" spans="1:18" s="31" customFormat="1" ht="13.2" customHeight="1" x14ac:dyDescent="0.25">
      <c r="A18" s="268"/>
      <c r="B18" s="342"/>
      <c r="C18" s="131"/>
      <c r="D18" s="131"/>
      <c r="E18" s="213"/>
      <c r="F18" s="595"/>
      <c r="G18" s="218"/>
      <c r="H18" s="595"/>
      <c r="I18" s="133"/>
      <c r="J18" s="129"/>
      <c r="K18" s="131"/>
      <c r="L18" s="295"/>
      <c r="M18" s="133"/>
      <c r="N18" s="131"/>
      <c r="O18" s="141"/>
      <c r="P18" s="141"/>
      <c r="R18" s="32"/>
    </row>
    <row r="19" spans="1:18" s="31" customFormat="1" ht="12" customHeight="1" x14ac:dyDescent="0.25">
      <c r="A19" s="268"/>
      <c r="B19" s="109"/>
      <c r="C19" s="108"/>
      <c r="D19" s="105"/>
      <c r="E19" s="109"/>
      <c r="F19" s="110"/>
      <c r="G19" s="105"/>
      <c r="H19" s="109"/>
      <c r="I19" s="109"/>
      <c r="J19" s="105"/>
      <c r="K19" s="105"/>
      <c r="L19" s="105"/>
      <c r="M19" s="133"/>
      <c r="N19" s="131"/>
      <c r="O19" s="141"/>
      <c r="P19" s="141"/>
      <c r="R19" s="32"/>
    </row>
    <row r="20" spans="1:18" s="25" customFormat="1" ht="13.2" customHeight="1" x14ac:dyDescent="0.25">
      <c r="A20" s="281"/>
      <c r="B20" s="109"/>
      <c r="C20" s="108"/>
      <c r="D20" s="105"/>
      <c r="E20" s="109"/>
      <c r="F20" s="110"/>
      <c r="G20" s="105"/>
      <c r="H20" s="109"/>
      <c r="I20" s="109"/>
      <c r="J20" s="105"/>
      <c r="K20" s="105"/>
      <c r="L20" s="105"/>
      <c r="M20" s="133"/>
      <c r="N20" s="131"/>
      <c r="O20" s="141"/>
      <c r="P20" s="141"/>
      <c r="Q20" s="31"/>
      <c r="R20" s="26"/>
    </row>
    <row r="21" spans="1:18" s="25" customFormat="1" ht="13.2" customHeight="1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/>
      <c r="H21" s="107" t="s">
        <v>98</v>
      </c>
      <c r="I21" s="107"/>
      <c r="J21" s="107"/>
      <c r="K21" s="108"/>
      <c r="L21" s="108" t="s">
        <v>274</v>
      </c>
      <c r="M21" s="182"/>
      <c r="N21" s="131"/>
      <c r="O21" s="134"/>
      <c r="P21" s="141"/>
      <c r="Q21" s="12"/>
      <c r="R21" s="18"/>
    </row>
    <row r="22" spans="1:18" s="25" customFormat="1" ht="13.2" customHeight="1" x14ac:dyDescent="0.25">
      <c r="A22" s="107"/>
      <c r="B22" s="107"/>
      <c r="C22" s="108"/>
      <c r="D22" s="182"/>
      <c r="E22" s="109"/>
      <c r="F22" s="107"/>
      <c r="G22" s="182"/>
      <c r="H22" s="107"/>
      <c r="I22" s="107"/>
      <c r="J22" s="182"/>
      <c r="K22" s="182"/>
      <c r="L22" s="182"/>
      <c r="M22" s="133"/>
      <c r="N22" s="131"/>
      <c r="O22" s="134"/>
      <c r="P22" s="141"/>
      <c r="Q22" s="12"/>
      <c r="R22" s="26"/>
    </row>
    <row r="23" spans="1:18" s="25" customFormat="1" ht="13.2" customHeight="1" x14ac:dyDescent="0.25">
      <c r="A23" s="107" t="s">
        <v>16</v>
      </c>
      <c r="B23" s="107"/>
      <c r="C23" s="107" t="s">
        <v>173</v>
      </c>
      <c r="D23" s="107"/>
      <c r="E23" s="107"/>
      <c r="F23" s="107"/>
      <c r="G23" s="107"/>
      <c r="H23" s="107" t="s">
        <v>99</v>
      </c>
      <c r="I23" s="107"/>
      <c r="J23" s="107"/>
      <c r="K23" s="182"/>
      <c r="L23" s="182" t="s">
        <v>349</v>
      </c>
      <c r="M23" s="182"/>
      <c r="N23" s="131"/>
      <c r="O23" s="135"/>
      <c r="P23" s="142"/>
      <c r="Q23" s="12"/>
      <c r="R23" s="26"/>
    </row>
    <row r="24" spans="1:18" ht="13.2" customHeight="1" x14ac:dyDescent="0.25">
      <c r="A24" s="191"/>
      <c r="B24" s="107"/>
      <c r="C24" s="108"/>
      <c r="D24" s="182"/>
      <c r="E24" s="109"/>
      <c r="F24" s="191"/>
      <c r="G24" s="182"/>
      <c r="H24" s="107"/>
      <c r="I24" s="107"/>
      <c r="J24" s="182"/>
      <c r="K24" s="182"/>
      <c r="L24" s="182"/>
      <c r="M24" s="133"/>
      <c r="N24" s="131"/>
      <c r="O24" s="135"/>
      <c r="P24" s="141"/>
      <c r="Q24" s="12"/>
    </row>
    <row r="25" spans="1:18" ht="13.2" customHeight="1" x14ac:dyDescent="0.25">
      <c r="A25" s="191"/>
      <c r="B25" s="107"/>
      <c r="C25" s="108"/>
      <c r="D25" s="182"/>
      <c r="E25" s="109"/>
      <c r="F25" s="191"/>
      <c r="G25" s="182"/>
      <c r="H25" s="107"/>
      <c r="I25" s="107"/>
      <c r="J25" s="182"/>
      <c r="K25" s="182"/>
      <c r="L25" s="182"/>
      <c r="M25" s="133"/>
      <c r="N25" s="131"/>
      <c r="O25" s="86"/>
      <c r="P25" s="134"/>
      <c r="Q25" s="12"/>
    </row>
    <row r="26" spans="1:18" s="31" customFormat="1" x14ac:dyDescent="0.25">
      <c r="A26" s="105"/>
      <c r="B26" s="105"/>
      <c r="C26" s="105"/>
      <c r="D26" s="105"/>
      <c r="E26" s="105"/>
      <c r="F26" s="105"/>
      <c r="G26" s="105"/>
      <c r="H26" s="109"/>
      <c r="I26" s="109"/>
      <c r="J26" s="109"/>
      <c r="K26" s="109"/>
      <c r="L26" s="109"/>
      <c r="M26" s="5"/>
      <c r="N26" s="5"/>
      <c r="O26" s="5"/>
      <c r="P26" s="5"/>
    </row>
    <row r="27" spans="1:18" s="31" customFormat="1" x14ac:dyDescent="0.25">
      <c r="A27" s="110"/>
      <c r="B27" s="109"/>
      <c r="C27" s="109"/>
      <c r="D27" s="108"/>
      <c r="E27" s="105"/>
      <c r="F27" s="109"/>
      <c r="G27" s="110"/>
      <c r="H27" s="105" t="s">
        <v>66</v>
      </c>
      <c r="I27" s="109"/>
      <c r="J27" s="109"/>
      <c r="K27" s="109"/>
      <c r="L27" s="105"/>
      <c r="M27" s="90"/>
      <c r="N27" s="7"/>
      <c r="O27" s="7"/>
      <c r="P27" s="7"/>
    </row>
    <row r="28" spans="1:18" s="31" customFormat="1" ht="4.5" customHeight="1" x14ac:dyDescent="0.25">
      <c r="A28" s="110"/>
      <c r="B28" s="109"/>
      <c r="C28" s="109"/>
      <c r="D28" s="108"/>
      <c r="E28" s="105"/>
      <c r="F28" s="109"/>
      <c r="G28" s="110"/>
      <c r="H28" s="105"/>
      <c r="I28" s="109"/>
      <c r="J28" s="109"/>
      <c r="K28" s="109"/>
      <c r="L28" s="105"/>
      <c r="M28" s="90"/>
      <c r="N28" s="7"/>
      <c r="O28" s="7"/>
      <c r="P28" s="7"/>
    </row>
    <row r="29" spans="1:18" s="31" customFormat="1" x14ac:dyDescent="0.25">
      <c r="A29" s="110"/>
      <c r="B29" s="109"/>
      <c r="C29" s="109"/>
      <c r="D29" s="109"/>
      <c r="E29" s="109"/>
      <c r="F29" s="109"/>
      <c r="G29" s="110"/>
      <c r="H29" s="105"/>
      <c r="I29" s="109"/>
      <c r="J29" s="109"/>
      <c r="K29" s="109"/>
      <c r="L29" s="105"/>
      <c r="M29" s="90"/>
      <c r="N29" s="7"/>
      <c r="O29" s="7"/>
      <c r="P29" s="7"/>
    </row>
    <row r="30" spans="1:18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7"/>
      <c r="N30" s="7"/>
      <c r="O30" s="7"/>
      <c r="P30" s="7"/>
    </row>
    <row r="31" spans="1:1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</sheetData>
  <sheetProtection selectLockedCells="1" selectUnlockedCells="1"/>
  <sortState ref="B14:L21">
    <sortCondition descending="1" ref="H14:H21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3"/>
  <sheetViews>
    <sheetView view="pageLayout" zoomScale="78" zoomScaleNormal="100" zoomScalePageLayoutView="78" workbookViewId="0">
      <selection sqref="A1:L26"/>
    </sheetView>
  </sheetViews>
  <sheetFormatPr defaultRowHeight="13.2" x14ac:dyDescent="0.25"/>
  <cols>
    <col min="1" max="1" width="6.5546875" customWidth="1"/>
    <col min="2" max="2" width="22.2187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12" max="12" width="30.44140625" customWidth="1"/>
  </cols>
  <sheetData>
    <row r="1" spans="1:12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463" t="s">
        <v>19</v>
      </c>
    </row>
    <row r="8" spans="1:12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x14ac:dyDescent="0.3">
      <c r="A9" s="179" t="s">
        <v>41</v>
      </c>
      <c r="B9" s="195"/>
      <c r="C9" s="250">
        <v>86</v>
      </c>
      <c r="D9" s="712" t="s">
        <v>152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</row>
    <row r="10" spans="1:12" ht="15.6" x14ac:dyDescent="0.25">
      <c r="A10" s="179" t="s">
        <v>42</v>
      </c>
      <c r="B10" s="196"/>
      <c r="C10" s="251">
        <v>6</v>
      </c>
      <c r="D10" s="698" t="s">
        <v>294</v>
      </c>
      <c r="E10" s="698"/>
      <c r="F10" s="698"/>
      <c r="G10" s="698"/>
      <c r="H10" s="699"/>
      <c r="I10" s="62"/>
      <c r="J10" s="62"/>
      <c r="K10" s="62"/>
      <c r="L10" s="715"/>
    </row>
    <row r="11" spans="1:12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1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62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25">
      <c r="A14" s="36">
        <v>1</v>
      </c>
      <c r="B14" s="220" t="s">
        <v>233</v>
      </c>
      <c r="C14" s="256">
        <v>2006</v>
      </c>
      <c r="D14" s="257" t="s">
        <v>5</v>
      </c>
      <c r="E14" s="180" t="s">
        <v>31</v>
      </c>
      <c r="F14" s="315"/>
      <c r="G14" s="316">
        <v>54.72</v>
      </c>
      <c r="H14" s="317">
        <v>23</v>
      </c>
      <c r="I14" s="307">
        <v>1</v>
      </c>
      <c r="J14" s="318">
        <v>20</v>
      </c>
      <c r="K14" s="312"/>
      <c r="L14" s="253" t="s">
        <v>180</v>
      </c>
    </row>
    <row r="15" spans="1:12" ht="15.6" customHeight="1" x14ac:dyDescent="0.25">
      <c r="A15" s="36">
        <v>2</v>
      </c>
      <c r="B15" s="220" t="s">
        <v>279</v>
      </c>
      <c r="C15" s="256">
        <v>2007</v>
      </c>
      <c r="D15" s="257">
        <v>1</v>
      </c>
      <c r="E15" s="180" t="s">
        <v>127</v>
      </c>
      <c r="F15" s="315" t="s">
        <v>302</v>
      </c>
      <c r="G15" s="316">
        <v>57.75</v>
      </c>
      <c r="H15" s="317">
        <v>6</v>
      </c>
      <c r="I15" s="307">
        <v>2</v>
      </c>
      <c r="J15" s="318">
        <v>18</v>
      </c>
      <c r="K15" s="312"/>
      <c r="L15" s="253" t="s">
        <v>276</v>
      </c>
    </row>
    <row r="16" spans="1:1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3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3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3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3" x14ac:dyDescent="0.25">
      <c r="A20" s="107" t="s">
        <v>15</v>
      </c>
      <c r="B20" s="107"/>
      <c r="C20" s="107" t="s">
        <v>156</v>
      </c>
      <c r="D20" s="182"/>
      <c r="E20" s="109"/>
      <c r="F20" s="107"/>
      <c r="G20" s="107" t="s">
        <v>98</v>
      </c>
      <c r="H20" s="182"/>
      <c r="I20" s="107"/>
      <c r="J20" s="107"/>
      <c r="K20" s="599" t="s">
        <v>274</v>
      </c>
      <c r="L20" s="599"/>
      <c r="M20" s="599"/>
    </row>
    <row r="21" spans="1:13" x14ac:dyDescent="0.25">
      <c r="A21" s="107"/>
      <c r="B21" s="107"/>
      <c r="C21" s="108"/>
      <c r="D21" s="182"/>
      <c r="E21" s="109"/>
      <c r="F21" s="107"/>
      <c r="G21" s="182"/>
      <c r="H21" s="107"/>
      <c r="I21" s="107"/>
      <c r="J21" s="182"/>
      <c r="K21" s="182"/>
      <c r="L21" s="182"/>
    </row>
    <row r="22" spans="1:13" x14ac:dyDescent="0.25">
      <c r="A22" s="107" t="s">
        <v>16</v>
      </c>
      <c r="B22" s="107"/>
      <c r="C22" s="107" t="s">
        <v>115</v>
      </c>
      <c r="D22" s="107"/>
      <c r="E22" s="107"/>
      <c r="F22" s="107"/>
      <c r="G22" s="107" t="s">
        <v>99</v>
      </c>
      <c r="H22" s="182"/>
      <c r="I22" s="107"/>
      <c r="J22" s="107"/>
      <c r="K22" s="182" t="s">
        <v>349</v>
      </c>
      <c r="L22" s="182"/>
      <c r="M22" s="182"/>
    </row>
    <row r="23" spans="1:13" x14ac:dyDescent="0.25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</row>
  </sheetData>
  <mergeCells count="26"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</mergeCells>
  <pageMargins left="0.7" right="0.7" top="0.75" bottom="0.75" header="0.3" footer="0.3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2"/>
  <sheetViews>
    <sheetView view="pageLayout" topLeftCell="A2" zoomScaleNormal="100" workbookViewId="0">
      <selection sqref="A1:L21"/>
    </sheetView>
  </sheetViews>
  <sheetFormatPr defaultRowHeight="13.2" x14ac:dyDescent="0.25"/>
  <cols>
    <col min="1" max="1" width="6.5546875" customWidth="1"/>
    <col min="2" max="2" width="22.2187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12" max="12" width="30.44140625" customWidth="1"/>
  </cols>
  <sheetData>
    <row r="1" spans="1:12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463" t="s">
        <v>19</v>
      </c>
    </row>
    <row r="8" spans="1:12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x14ac:dyDescent="0.3">
      <c r="A9" s="179" t="s">
        <v>41</v>
      </c>
      <c r="B9" s="195"/>
      <c r="C9" s="250">
        <v>86</v>
      </c>
      <c r="D9" s="712" t="s">
        <v>152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</row>
    <row r="10" spans="1:12" ht="15.6" x14ac:dyDescent="0.25">
      <c r="A10" s="179" t="s">
        <v>42</v>
      </c>
      <c r="B10" s="196"/>
      <c r="C10" s="251">
        <v>6</v>
      </c>
      <c r="D10" s="698" t="s">
        <v>293</v>
      </c>
      <c r="E10" s="698"/>
      <c r="F10" s="698"/>
      <c r="G10" s="698"/>
      <c r="H10" s="699"/>
      <c r="I10" s="62"/>
      <c r="J10" s="62"/>
      <c r="K10" s="62"/>
      <c r="L10" s="715"/>
    </row>
    <row r="11" spans="1:12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1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62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25">
      <c r="A14" s="36">
        <v>1</v>
      </c>
      <c r="B14" s="220" t="s">
        <v>206</v>
      </c>
      <c r="C14" s="256">
        <v>2005</v>
      </c>
      <c r="D14" s="257" t="s">
        <v>5</v>
      </c>
      <c r="E14" s="180" t="s">
        <v>127</v>
      </c>
      <c r="F14" s="315" t="s">
        <v>303</v>
      </c>
      <c r="G14" s="316">
        <v>62.9</v>
      </c>
      <c r="H14" s="317">
        <v>15</v>
      </c>
      <c r="I14" s="307">
        <f>RANK(H14,H$14:H$14,0)</f>
        <v>1</v>
      </c>
      <c r="J14" s="318">
        <f>INDEX({20;18;16;15;14;13;12;11;10;9;8;7;6;5;4;3;2;1},MATCH(I14,{1;2;3;4;5;6;7;8;9;10;11;12;13;14;15;16;17;18},0))</f>
        <v>20</v>
      </c>
      <c r="K14" s="312"/>
      <c r="L14" s="253" t="s">
        <v>126</v>
      </c>
    </row>
    <row r="15" spans="1:12" x14ac:dyDescent="0.2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</row>
    <row r="16" spans="1:12" x14ac:dyDescent="0.25">
      <c r="A16" s="105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</row>
    <row r="17" spans="1:12" x14ac:dyDescent="0.25">
      <c r="A17" s="214"/>
      <c r="B17" s="214"/>
      <c r="C17" s="214"/>
      <c r="D17" s="214"/>
      <c r="E17" s="214"/>
      <c r="F17" s="214"/>
      <c r="G17" s="214"/>
      <c r="H17" s="214"/>
      <c r="I17" s="480"/>
      <c r="J17" s="214"/>
      <c r="K17" s="214"/>
      <c r="L17" s="214"/>
    </row>
    <row r="18" spans="1:12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 x14ac:dyDescent="0.25">
      <c r="A19" s="107" t="s">
        <v>15</v>
      </c>
      <c r="B19" s="107"/>
      <c r="C19" s="107" t="s">
        <v>156</v>
      </c>
      <c r="D19" s="182"/>
      <c r="E19" s="109"/>
      <c r="F19" s="107"/>
      <c r="G19" s="107" t="s">
        <v>98</v>
      </c>
      <c r="H19" s="107"/>
      <c r="I19" s="107"/>
      <c r="J19" s="690" t="s">
        <v>274</v>
      </c>
      <c r="K19" s="690"/>
      <c r="L19" s="690"/>
    </row>
    <row r="20" spans="1:12" x14ac:dyDescent="0.25">
      <c r="A20" s="107"/>
      <c r="B20" s="107"/>
      <c r="C20" s="108"/>
      <c r="D20" s="182"/>
      <c r="E20" s="109"/>
      <c r="F20" s="107"/>
      <c r="G20" s="182"/>
      <c r="H20" s="107"/>
      <c r="I20" s="107"/>
      <c r="J20" s="182"/>
      <c r="K20" s="182"/>
      <c r="L20" s="182"/>
    </row>
    <row r="21" spans="1:12" x14ac:dyDescent="0.25">
      <c r="A21" s="107" t="s">
        <v>16</v>
      </c>
      <c r="B21" s="107"/>
      <c r="C21" s="107" t="s">
        <v>115</v>
      </c>
      <c r="D21" s="107"/>
      <c r="E21" s="107"/>
      <c r="F21" s="107"/>
      <c r="G21" s="107" t="s">
        <v>99</v>
      </c>
      <c r="H21" s="107"/>
      <c r="I21" s="107"/>
      <c r="J21" s="690" t="s">
        <v>349</v>
      </c>
      <c r="K21" s="690"/>
      <c r="L21" s="690"/>
    </row>
    <row r="22" spans="1:12" x14ac:dyDescent="0.25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</row>
  </sheetData>
  <mergeCells count="28">
    <mergeCell ref="J21:L21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J19:L19"/>
    <mergeCell ref="I12:I13"/>
    <mergeCell ref="J12:J13"/>
    <mergeCell ref="K12:K13"/>
    <mergeCell ref="L12:L13"/>
  </mergeCells>
  <pageMargins left="0.7" right="0.7" top="0.75" bottom="0.75" header="0.3" footer="0.3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2"/>
  <sheetViews>
    <sheetView view="pageLayout" zoomScale="68" zoomScaleNormal="100" zoomScaleSheetLayoutView="100" zoomScalePageLayoutView="68" workbookViewId="0">
      <selection sqref="A1:L26"/>
    </sheetView>
  </sheetViews>
  <sheetFormatPr defaultColWidth="9.109375" defaultRowHeight="13.2" x14ac:dyDescent="0.25"/>
  <cols>
    <col min="1" max="1" width="6.88671875" style="11" customWidth="1"/>
    <col min="2" max="2" width="23.44140625" style="11" customWidth="1"/>
    <col min="3" max="3" width="9.44140625" style="11" customWidth="1"/>
    <col min="4" max="4" width="7.44140625" style="11" customWidth="1"/>
    <col min="5" max="5" width="27.77734375" style="11" customWidth="1"/>
    <col min="6" max="6" width="15.44140625" style="11" customWidth="1"/>
    <col min="7" max="7" width="7.5546875" style="11" customWidth="1"/>
    <col min="8" max="9" width="8.6640625" style="11" customWidth="1"/>
    <col min="10" max="10" width="8.88671875" style="11" customWidth="1"/>
    <col min="11" max="11" width="8.6640625" style="11" customWidth="1"/>
    <col min="12" max="12" width="28.88671875" style="11" customWidth="1"/>
    <col min="13" max="13" width="7" style="11" customWidth="1"/>
    <col min="14" max="14" width="9.88671875" style="11" customWidth="1"/>
    <col min="15" max="15" width="11.88671875" style="11" customWidth="1"/>
    <col min="16" max="16" width="11.3320312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237" t="s">
        <v>19</v>
      </c>
      <c r="M7" s="92"/>
      <c r="N7" s="120"/>
      <c r="O7" s="120"/>
      <c r="P7" s="120"/>
    </row>
    <row r="8" spans="1:18" ht="15" x14ac:dyDescent="0.25">
      <c r="A8" s="687" t="s">
        <v>107</v>
      </c>
      <c r="B8" s="687"/>
      <c r="C8" s="193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ht="15.6" x14ac:dyDescent="0.3">
      <c r="A9" s="179" t="s">
        <v>41</v>
      </c>
      <c r="B9" s="195"/>
      <c r="C9" s="250">
        <v>86</v>
      </c>
      <c r="D9" s="712" t="s">
        <v>291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ht="15" customHeight="1" x14ac:dyDescent="0.25">
      <c r="A10" s="179" t="s">
        <v>42</v>
      </c>
      <c r="B10" s="196"/>
      <c r="C10" s="251">
        <v>6</v>
      </c>
      <c r="D10" s="698" t="s">
        <v>292</v>
      </c>
      <c r="E10" s="698"/>
      <c r="F10" s="698"/>
      <c r="G10" s="698"/>
      <c r="H10" s="699"/>
      <c r="I10" s="62"/>
      <c r="J10" s="62"/>
      <c r="K10" s="62"/>
      <c r="L10" s="715"/>
      <c r="M10" s="139"/>
      <c r="N10" s="114"/>
      <c r="O10" s="114"/>
      <c r="P10" s="114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16"/>
      <c r="N12" s="22"/>
      <c r="O12" s="22"/>
      <c r="P12" s="22"/>
    </row>
    <row r="13" spans="1:18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16"/>
      <c r="N13" s="22"/>
      <c r="O13" s="22"/>
      <c r="P13" s="22"/>
    </row>
    <row r="14" spans="1:18" ht="15.6" customHeight="1" x14ac:dyDescent="0.3">
      <c r="A14" s="36">
        <v>1</v>
      </c>
      <c r="B14" s="220" t="s">
        <v>232</v>
      </c>
      <c r="C14" s="256">
        <v>1974</v>
      </c>
      <c r="D14" s="257">
        <v>1</v>
      </c>
      <c r="E14" s="180" t="s">
        <v>31</v>
      </c>
      <c r="F14" s="315"/>
      <c r="G14" s="260">
        <v>66.75</v>
      </c>
      <c r="H14" s="310">
        <v>6</v>
      </c>
      <c r="I14" s="309">
        <f>RANK(H14,H$14:H$14,0)</f>
        <v>1</v>
      </c>
      <c r="J14" s="311">
        <f>INDEX({20;18;16;15;14;13;12;11;10;9;8;7;6;5;4;3;2;1},MATCH(I14,{1;2;3;4;5;6;7;8;9;10;11;12;13;14;15;16;17;18},0))</f>
        <v>20</v>
      </c>
      <c r="K14" s="257"/>
      <c r="L14" s="180" t="s">
        <v>228</v>
      </c>
      <c r="M14" s="7"/>
      <c r="N14" s="7"/>
      <c r="O14" s="7"/>
      <c r="P14" s="7"/>
    </row>
    <row r="15" spans="1:18" ht="13.2" customHeight="1" x14ac:dyDescent="0.3">
      <c r="A15" s="268"/>
      <c r="B15" s="223"/>
      <c r="C15" s="224"/>
      <c r="D15" s="464"/>
      <c r="E15" s="225"/>
      <c r="F15" s="385"/>
      <c r="G15" s="386"/>
      <c r="H15" s="397"/>
      <c r="I15" s="387"/>
      <c r="J15" s="399"/>
      <c r="K15" s="375"/>
      <c r="L15" s="170"/>
    </row>
    <row r="16" spans="1:18" s="31" customFormat="1" ht="13.2" customHeight="1" x14ac:dyDescent="0.3">
      <c r="A16" s="268"/>
      <c r="B16" s="223"/>
      <c r="C16" s="224"/>
      <c r="D16" s="600"/>
      <c r="E16" s="225"/>
      <c r="F16" s="385"/>
      <c r="G16" s="386"/>
      <c r="H16" s="397"/>
      <c r="I16" s="387"/>
      <c r="J16" s="399"/>
      <c r="K16" s="375"/>
      <c r="L16" s="170"/>
    </row>
    <row r="17" spans="1:13" s="31" customFormat="1" ht="13.2" customHeight="1" x14ac:dyDescent="0.3">
      <c r="A17" s="268"/>
      <c r="B17" s="223"/>
      <c r="C17" s="224"/>
      <c r="D17" s="600"/>
      <c r="E17" s="225"/>
      <c r="F17" s="385"/>
      <c r="G17" s="386"/>
      <c r="H17" s="397"/>
      <c r="I17" s="387"/>
      <c r="J17" s="399"/>
      <c r="K17" s="375"/>
      <c r="L17" s="170"/>
    </row>
    <row r="18" spans="1:13" ht="13.8" x14ac:dyDescent="0.3">
      <c r="A18" s="268"/>
      <c r="B18" s="223"/>
      <c r="C18" s="291"/>
      <c r="D18" s="290"/>
      <c r="E18" s="289"/>
      <c r="F18" s="401"/>
      <c r="G18" s="386"/>
      <c r="H18" s="397"/>
      <c r="I18" s="387"/>
      <c r="J18" s="399"/>
      <c r="K18" s="375"/>
      <c r="L18" s="299"/>
    </row>
    <row r="19" spans="1:13" x14ac:dyDescent="0.25">
      <c r="A19" s="107" t="s">
        <v>15</v>
      </c>
      <c r="B19" s="107"/>
      <c r="C19" s="107" t="s">
        <v>156</v>
      </c>
      <c r="D19" s="182"/>
      <c r="E19" s="109"/>
      <c r="F19" s="107"/>
      <c r="G19" s="107" t="s">
        <v>98</v>
      </c>
      <c r="H19" s="182"/>
      <c r="I19" s="107"/>
      <c r="J19" s="107"/>
      <c r="K19" s="599" t="s">
        <v>274</v>
      </c>
      <c r="L19" s="599"/>
      <c r="M19" s="599"/>
    </row>
    <row r="20" spans="1:13" x14ac:dyDescent="0.25">
      <c r="A20" s="107"/>
      <c r="B20" s="107"/>
      <c r="C20" s="108"/>
      <c r="D20" s="182"/>
      <c r="E20" s="109"/>
      <c r="F20" s="107"/>
      <c r="G20" s="107"/>
      <c r="H20" s="182"/>
      <c r="I20" s="107"/>
      <c r="J20" s="107"/>
      <c r="K20" s="182"/>
      <c r="L20" s="182"/>
      <c r="M20" s="182"/>
    </row>
    <row r="21" spans="1:13" x14ac:dyDescent="0.25">
      <c r="A21" s="107" t="s">
        <v>16</v>
      </c>
      <c r="B21" s="107"/>
      <c r="C21" s="107" t="s">
        <v>115</v>
      </c>
      <c r="D21" s="107"/>
      <c r="E21" s="107"/>
      <c r="F21" s="107"/>
      <c r="G21" s="107" t="s">
        <v>99</v>
      </c>
      <c r="H21" s="182"/>
      <c r="I21" s="107"/>
      <c r="J21" s="107"/>
      <c r="K21" s="182" t="s">
        <v>349</v>
      </c>
      <c r="L21" s="182"/>
      <c r="M21" s="182"/>
    </row>
    <row r="22" spans="1:13" x14ac:dyDescent="0.25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</row>
  </sheetData>
  <sheetProtection selectLockedCells="1" selectUnlockedCells="1"/>
  <sortState ref="B14:L15">
    <sortCondition descending="1" ref="K14:K15"/>
  </sortState>
  <mergeCells count="26"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D9:H9"/>
    <mergeCell ref="L9:L10"/>
    <mergeCell ref="D10:H10"/>
    <mergeCell ref="A6:B6"/>
    <mergeCell ref="C6:J6"/>
    <mergeCell ref="A7:B7"/>
    <mergeCell ref="C7:H7"/>
    <mergeCell ref="I7:K7"/>
    <mergeCell ref="A1:L1"/>
    <mergeCell ref="A2:L2"/>
    <mergeCell ref="A3:L3"/>
    <mergeCell ref="A4:L4"/>
    <mergeCell ref="A8:B8"/>
    <mergeCell ref="D8:H8"/>
    <mergeCell ref="I8:K8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0"/>
  <sheetViews>
    <sheetView view="pageLayout" zoomScale="78" zoomScaleNormal="70" zoomScaleSheetLayoutView="100" zoomScalePageLayoutView="78" workbookViewId="0">
      <selection sqref="A1:L30"/>
    </sheetView>
  </sheetViews>
  <sheetFormatPr defaultColWidth="9.109375" defaultRowHeight="13.2" x14ac:dyDescent="0.25"/>
  <cols>
    <col min="1" max="1" width="6.5546875" style="11" customWidth="1"/>
    <col min="2" max="2" width="23.44140625" style="11" customWidth="1"/>
    <col min="3" max="3" width="9.44140625" style="11" customWidth="1"/>
    <col min="4" max="4" width="7.44140625" style="11" customWidth="1"/>
    <col min="5" max="5" width="27.77734375" style="11" customWidth="1"/>
    <col min="6" max="6" width="15.5546875" style="11" customWidth="1"/>
    <col min="7" max="7" width="7.5546875" style="11" customWidth="1"/>
    <col min="8" max="11" width="8.6640625" style="11" customWidth="1"/>
    <col min="12" max="12" width="29" style="11" customWidth="1"/>
    <col min="13" max="13" width="7" style="11" customWidth="1"/>
    <col min="14" max="14" width="9.109375" style="11" customWidth="1"/>
    <col min="15" max="15" width="11.109375" style="11" customWidth="1"/>
    <col min="16" max="16" width="14.10937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237" t="s">
        <v>19</v>
      </c>
      <c r="M7" s="92"/>
      <c r="N7" s="120"/>
      <c r="O7" s="120"/>
      <c r="P7" s="120"/>
    </row>
    <row r="8" spans="1:18" s="31" customFormat="1" ht="15" x14ac:dyDescent="0.25">
      <c r="A8" s="687" t="s">
        <v>107</v>
      </c>
      <c r="B8" s="687"/>
      <c r="C8" s="193"/>
      <c r="D8" s="707" t="s">
        <v>289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s="31" customFormat="1" ht="15.6" x14ac:dyDescent="0.3">
      <c r="A9" s="179" t="s">
        <v>41</v>
      </c>
      <c r="B9" s="195"/>
      <c r="C9" s="250">
        <v>86</v>
      </c>
      <c r="D9" s="712" t="s">
        <v>290</v>
      </c>
      <c r="E9" s="712"/>
      <c r="F9" s="712"/>
      <c r="G9" s="712"/>
      <c r="H9" s="713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s="31" customFormat="1" ht="15" customHeight="1" x14ac:dyDescent="0.25">
      <c r="A10" s="179" t="s">
        <v>42</v>
      </c>
      <c r="B10" s="196"/>
      <c r="C10" s="251">
        <v>6</v>
      </c>
      <c r="D10" s="698" t="s">
        <v>213</v>
      </c>
      <c r="E10" s="698"/>
      <c r="F10" s="698"/>
      <c r="G10" s="698"/>
      <c r="H10" s="699"/>
      <c r="I10" s="62"/>
      <c r="J10" s="62"/>
      <c r="K10" s="62"/>
      <c r="L10" s="715"/>
      <c r="M10" s="139"/>
      <c r="N10" s="150"/>
      <c r="O10" s="150"/>
      <c r="P10" s="150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146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16"/>
      <c r="N12" s="22"/>
      <c r="O12" s="22"/>
      <c r="P12" s="22"/>
    </row>
    <row r="13" spans="1:18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16"/>
      <c r="N13" s="22"/>
      <c r="O13" s="22"/>
      <c r="P13" s="22"/>
    </row>
    <row r="14" spans="1:18" s="31" customFormat="1" ht="15.6" customHeight="1" x14ac:dyDescent="0.3">
      <c r="A14" s="36">
        <v>1</v>
      </c>
      <c r="B14" s="220" t="s">
        <v>137</v>
      </c>
      <c r="C14" s="256">
        <v>2004</v>
      </c>
      <c r="D14" s="257" t="s">
        <v>4</v>
      </c>
      <c r="E14" s="180" t="s">
        <v>127</v>
      </c>
      <c r="F14" s="315" t="s">
        <v>138</v>
      </c>
      <c r="G14" s="316">
        <v>84.5</v>
      </c>
      <c r="H14" s="310">
        <v>49</v>
      </c>
      <c r="I14" s="307">
        <f>RANK(H14,H$14:H$22,0)</f>
        <v>1</v>
      </c>
      <c r="J14" s="311">
        <f>INDEX({20;18;16;15;14;13;12;11;10;9;8;7;6;5;4;3;2;1},MATCH(I14,{1;2;3;4;5;6;7;8;9;10;11;12;13;14;15;16;17;18},0))</f>
        <v>20</v>
      </c>
      <c r="K14" s="312"/>
      <c r="L14" s="174" t="s">
        <v>169</v>
      </c>
      <c r="M14" s="7"/>
      <c r="N14" s="7"/>
      <c r="O14" s="7"/>
      <c r="P14" s="7"/>
    </row>
    <row r="15" spans="1:18" ht="15.6" customHeight="1" x14ac:dyDescent="0.3">
      <c r="A15" s="36">
        <v>2</v>
      </c>
      <c r="B15" s="180" t="s">
        <v>267</v>
      </c>
      <c r="C15" s="256">
        <v>2007</v>
      </c>
      <c r="D15" s="257" t="s">
        <v>5</v>
      </c>
      <c r="E15" s="180" t="s">
        <v>127</v>
      </c>
      <c r="F15" s="259" t="s">
        <v>303</v>
      </c>
      <c r="G15" s="316">
        <v>79.150000000000006</v>
      </c>
      <c r="H15" s="310">
        <v>14</v>
      </c>
      <c r="I15" s="307">
        <f>RANK(H15,H$14:H$22,0)</f>
        <v>2</v>
      </c>
      <c r="J15" s="311">
        <f>INDEX({20;18;16;15;14;13;12;11;10;9;8;7;6;5;4;3;2;1},MATCH(I15,{1;2;3;4;5;6;7;8;9;10;11;12;13;14;15;16;17;18},0))</f>
        <v>18</v>
      </c>
      <c r="K15" s="312"/>
      <c r="L15" s="180" t="s">
        <v>169</v>
      </c>
      <c r="M15" s="146"/>
      <c r="N15" s="146"/>
      <c r="O15" s="146"/>
      <c r="P15" s="146"/>
    </row>
    <row r="16" spans="1:18" ht="15.6" customHeight="1" x14ac:dyDescent="0.3">
      <c r="A16" s="390">
        <v>3</v>
      </c>
      <c r="B16" s="331" t="s">
        <v>231</v>
      </c>
      <c r="C16" s="408">
        <v>2005</v>
      </c>
      <c r="D16" s="381">
        <v>2</v>
      </c>
      <c r="E16" s="371" t="s">
        <v>31</v>
      </c>
      <c r="F16" s="629"/>
      <c r="G16" s="382">
        <v>77.650000000000006</v>
      </c>
      <c r="H16" s="310">
        <v>13</v>
      </c>
      <c r="I16" s="307">
        <f>RANK(H16,H$14:H$22,0)</f>
        <v>3</v>
      </c>
      <c r="J16" s="311">
        <f>INDEX({20;18;16;15;14;13;12;11;10;9;8;7;6;5;4;3;2;1},MATCH(I16,{1;2;3;4;5;6;7;8;9;10;11;12;13;14;15;16;17;18},0))</f>
        <v>16</v>
      </c>
      <c r="K16" s="383"/>
      <c r="L16" s="630" t="s">
        <v>180</v>
      </c>
      <c r="M16" s="146"/>
      <c r="N16" s="146"/>
      <c r="O16" s="146"/>
      <c r="P16" s="146"/>
    </row>
    <row r="17" spans="1:18" ht="13.8" x14ac:dyDescent="0.3">
      <c r="A17" s="389"/>
      <c r="B17" s="414"/>
      <c r="C17" s="403"/>
      <c r="D17" s="404"/>
      <c r="E17" s="416"/>
      <c r="F17" s="417"/>
      <c r="G17" s="405"/>
      <c r="H17" s="406"/>
      <c r="I17" s="388"/>
      <c r="J17" s="407"/>
      <c r="K17" s="404"/>
      <c r="L17" s="402"/>
      <c r="M17" s="129"/>
      <c r="N17" s="113"/>
      <c r="O17" s="132"/>
      <c r="P17" s="141"/>
      <c r="R17" s="31"/>
    </row>
    <row r="18" spans="1:18" ht="13.8" x14ac:dyDescent="0.3">
      <c r="A18" s="268"/>
      <c r="B18" s="289"/>
      <c r="C18" s="291"/>
      <c r="D18" s="290"/>
      <c r="E18" s="289"/>
      <c r="F18" s="395"/>
      <c r="G18" s="396"/>
      <c r="H18" s="397"/>
      <c r="I18" s="387"/>
      <c r="J18" s="399"/>
      <c r="K18" s="290"/>
      <c r="L18" s="299"/>
      <c r="M18" s="129"/>
      <c r="N18" s="113"/>
      <c r="O18" s="132"/>
      <c r="P18" s="142"/>
      <c r="Q18" s="31"/>
      <c r="R18" s="12"/>
    </row>
    <row r="19" spans="1:18" s="31" customFormat="1" ht="13.8" x14ac:dyDescent="0.3">
      <c r="A19" s="268"/>
      <c r="B19" s="288"/>
      <c r="C19" s="384"/>
      <c r="D19" s="375"/>
      <c r="E19" s="288"/>
      <c r="F19" s="385"/>
      <c r="G19" s="386"/>
      <c r="H19" s="397"/>
      <c r="I19" s="387"/>
      <c r="J19" s="399"/>
      <c r="K19" s="375"/>
      <c r="L19" s="415"/>
      <c r="M19" s="129"/>
      <c r="N19" s="113"/>
      <c r="O19" s="132"/>
      <c r="P19" s="141"/>
      <c r="R19" s="12"/>
    </row>
    <row r="20" spans="1:18" s="31" customFormat="1" ht="13.2" customHeight="1" x14ac:dyDescent="0.3">
      <c r="A20" s="268"/>
      <c r="B20" s="223"/>
      <c r="C20" s="291"/>
      <c r="D20" s="290"/>
      <c r="E20" s="288"/>
      <c r="F20" s="323"/>
      <c r="G20" s="386"/>
      <c r="H20" s="397"/>
      <c r="I20" s="387"/>
      <c r="J20" s="399"/>
      <c r="K20" s="290"/>
      <c r="L20" s="289"/>
      <c r="M20" s="129"/>
      <c r="N20" s="113"/>
      <c r="O20" s="132"/>
      <c r="P20" s="141"/>
      <c r="R20" s="12"/>
    </row>
    <row r="21" spans="1:18" s="31" customFormat="1" ht="13.8" x14ac:dyDescent="0.3">
      <c r="A21" s="268"/>
      <c r="B21" s="223"/>
      <c r="C21" s="291"/>
      <c r="D21" s="290"/>
      <c r="E21" s="289"/>
      <c r="F21" s="323"/>
      <c r="G21" s="396"/>
      <c r="H21" s="397"/>
      <c r="I21" s="387"/>
      <c r="J21" s="399"/>
      <c r="K21" s="290"/>
      <c r="L21" s="289"/>
      <c r="M21" s="129"/>
      <c r="N21" s="113"/>
      <c r="O21" s="132"/>
      <c r="P21" s="141"/>
      <c r="R21" s="12"/>
    </row>
    <row r="22" spans="1:18" s="31" customFormat="1" x14ac:dyDescent="0.25">
      <c r="A22" s="107" t="s">
        <v>15</v>
      </c>
      <c r="B22" s="107"/>
      <c r="C22" s="107" t="s">
        <v>156</v>
      </c>
      <c r="D22" s="182"/>
      <c r="E22" s="109"/>
      <c r="F22" s="107"/>
      <c r="G22" s="107" t="s">
        <v>98</v>
      </c>
      <c r="H22" s="182"/>
      <c r="I22" s="107"/>
      <c r="J22" s="107"/>
      <c r="K22" s="599" t="s">
        <v>274</v>
      </c>
      <c r="L22" s="599"/>
      <c r="M22" s="599"/>
      <c r="N22" s="7"/>
      <c r="O22" s="7"/>
      <c r="P22" s="7"/>
    </row>
    <row r="23" spans="1:18" x14ac:dyDescent="0.25">
      <c r="A23" s="107"/>
      <c r="B23" s="107"/>
      <c r="C23" s="108"/>
      <c r="D23" s="182"/>
      <c r="E23" s="109"/>
      <c r="F23" s="107"/>
      <c r="G23" s="107"/>
      <c r="H23" s="182"/>
      <c r="I23" s="107"/>
      <c r="J23" s="107"/>
      <c r="K23" s="182"/>
      <c r="L23" s="182"/>
      <c r="M23" s="182"/>
      <c r="N23" s="7"/>
      <c r="O23" s="7"/>
      <c r="P23" s="7"/>
    </row>
    <row r="24" spans="1:18" x14ac:dyDescent="0.25">
      <c r="A24" s="107" t="s">
        <v>16</v>
      </c>
      <c r="B24" s="107"/>
      <c r="C24" s="107" t="s">
        <v>115</v>
      </c>
      <c r="D24" s="107"/>
      <c r="E24" s="107"/>
      <c r="F24" s="107"/>
      <c r="G24" s="107" t="s">
        <v>99</v>
      </c>
      <c r="H24" s="182"/>
      <c r="I24" s="107"/>
      <c r="J24" s="107"/>
      <c r="K24" s="182" t="s">
        <v>349</v>
      </c>
      <c r="L24" s="182"/>
      <c r="M24" s="182"/>
      <c r="N24" s="7"/>
      <c r="O24" s="7"/>
      <c r="P24" s="7"/>
    </row>
    <row r="25" spans="1:18" x14ac:dyDescent="0.25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7"/>
      <c r="N25" s="7"/>
      <c r="O25" s="7"/>
      <c r="P25" s="7"/>
    </row>
    <row r="26" spans="1:18" x14ac:dyDescent="0.2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</row>
    <row r="27" spans="1:18" x14ac:dyDescent="0.25">
      <c r="A27" s="31"/>
      <c r="B27" s="31"/>
      <c r="C27" s="31"/>
      <c r="D27" s="31"/>
      <c r="E27" s="31"/>
      <c r="F27" s="31" t="s">
        <v>66</v>
      </c>
      <c r="G27" s="31"/>
      <c r="H27" s="31"/>
      <c r="I27" s="31"/>
      <c r="J27" s="31"/>
      <c r="K27" s="31"/>
      <c r="L27" s="31"/>
    </row>
    <row r="30" spans="1:18" x14ac:dyDescent="0.25">
      <c r="J30" s="11" t="s">
        <v>66</v>
      </c>
    </row>
  </sheetData>
  <sheetProtection selectLockedCells="1" selectUnlockedCells="1"/>
  <sortState ref="B14:L16">
    <sortCondition descending="1" ref="H14:H16"/>
  </sortState>
  <mergeCells count="26">
    <mergeCell ref="I12:I13"/>
    <mergeCell ref="J12:J13"/>
    <mergeCell ref="D10:H10"/>
    <mergeCell ref="A12:A13"/>
    <mergeCell ref="B12:B13"/>
    <mergeCell ref="C12:C13"/>
    <mergeCell ref="D12:D13"/>
    <mergeCell ref="E12:E13"/>
    <mergeCell ref="G12:G13"/>
    <mergeCell ref="H12:H13"/>
    <mergeCell ref="K12:K13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L12:L13"/>
    <mergeCell ref="A8:B8"/>
    <mergeCell ref="D8:H8"/>
    <mergeCell ref="I8:K8"/>
    <mergeCell ref="D9:H9"/>
    <mergeCell ref="L9:L10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L81"/>
  <sheetViews>
    <sheetView view="pageLayout" topLeftCell="A9" zoomScaleNormal="100" workbookViewId="0">
      <selection sqref="A1:J33"/>
    </sheetView>
  </sheetViews>
  <sheetFormatPr defaultRowHeight="13.2" x14ac:dyDescent="0.25"/>
  <cols>
    <col min="1" max="2" width="9.88671875" customWidth="1"/>
    <col min="3" max="3" width="21.77734375" customWidth="1"/>
    <col min="4" max="4" width="14.33203125" customWidth="1"/>
    <col min="5" max="6" width="9.77734375" customWidth="1"/>
    <col min="7" max="9" width="9.88671875" customWidth="1"/>
    <col min="10" max="10" width="40.88671875" customWidth="1"/>
  </cols>
  <sheetData>
    <row r="1" spans="1:12" ht="10.8" customHeight="1" x14ac:dyDescent="0.25">
      <c r="A1" s="733" t="s">
        <v>30</v>
      </c>
      <c r="B1" s="733"/>
      <c r="C1" s="733"/>
      <c r="D1" s="733"/>
      <c r="E1" s="733"/>
      <c r="F1" s="733"/>
      <c r="G1" s="733"/>
      <c r="H1" s="733"/>
      <c r="I1" s="733"/>
      <c r="J1" s="733"/>
      <c r="K1" s="107"/>
    </row>
    <row r="2" spans="1:12" ht="11.4" customHeigh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109"/>
    </row>
    <row r="3" spans="1:12" ht="10.8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109"/>
    </row>
    <row r="4" spans="1:12" x14ac:dyDescent="0.25">
      <c r="A4" s="734" t="s">
        <v>109</v>
      </c>
      <c r="B4" s="734"/>
      <c r="C4" s="734"/>
      <c r="D4" s="734"/>
      <c r="E4" s="734"/>
      <c r="F4" s="734"/>
      <c r="G4" s="734"/>
      <c r="H4" s="734"/>
      <c r="I4" s="734"/>
      <c r="J4" s="734"/>
      <c r="K4" s="109"/>
    </row>
    <row r="5" spans="1:12" ht="10.8" customHeight="1" x14ac:dyDescent="0.25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</row>
    <row r="6" spans="1:12" ht="12.6" customHeight="1" x14ac:dyDescent="0.25">
      <c r="A6" s="118"/>
      <c r="B6" s="118"/>
      <c r="C6" s="118"/>
      <c r="D6" s="700" t="s">
        <v>1</v>
      </c>
      <c r="E6" s="700"/>
      <c r="F6" s="700"/>
      <c r="G6" s="700"/>
      <c r="H6" s="700"/>
      <c r="I6" s="700"/>
      <c r="J6" s="182"/>
      <c r="K6" s="182"/>
    </row>
    <row r="7" spans="1:12" ht="12.6" customHeight="1" x14ac:dyDescent="0.25">
      <c r="A7" s="118"/>
      <c r="B7" s="118"/>
      <c r="C7" s="118"/>
      <c r="D7" s="700" t="s">
        <v>159</v>
      </c>
      <c r="E7" s="700"/>
      <c r="F7" s="700"/>
      <c r="G7" s="700"/>
      <c r="H7" s="700"/>
      <c r="I7" s="700"/>
      <c r="J7" s="245" t="s">
        <v>235</v>
      </c>
      <c r="K7" s="182"/>
    </row>
    <row r="8" spans="1:12" ht="12.6" customHeight="1" x14ac:dyDescent="0.25">
      <c r="A8" s="369"/>
      <c r="B8" s="109"/>
      <c r="C8" s="112" t="s">
        <v>29</v>
      </c>
      <c r="D8" s="732" t="s">
        <v>288</v>
      </c>
      <c r="E8" s="707"/>
      <c r="F8" s="707"/>
      <c r="G8" s="707"/>
      <c r="H8" s="707"/>
      <c r="I8" s="707"/>
      <c r="J8" s="559" t="s">
        <v>107</v>
      </c>
      <c r="K8" s="182"/>
    </row>
    <row r="9" spans="1:12" ht="12.6" customHeight="1" x14ac:dyDescent="0.25">
      <c r="A9" s="367"/>
      <c r="B9" s="368"/>
      <c r="C9" s="731">
        <v>86</v>
      </c>
      <c r="D9" s="367"/>
      <c r="E9" s="722" t="s">
        <v>245</v>
      </c>
      <c r="F9" s="722"/>
      <c r="G9" s="722"/>
      <c r="H9" s="722"/>
      <c r="I9" s="722"/>
      <c r="J9" s="197" t="s">
        <v>172</v>
      </c>
      <c r="K9" s="238"/>
    </row>
    <row r="10" spans="1:12" ht="12.6" customHeight="1" x14ac:dyDescent="0.25">
      <c r="A10" s="367"/>
      <c r="B10" s="368"/>
      <c r="C10" s="731"/>
      <c r="D10" s="367"/>
      <c r="E10" s="725" t="s">
        <v>145</v>
      </c>
      <c r="F10" s="725"/>
      <c r="G10" s="725"/>
      <c r="H10" s="725"/>
      <c r="I10" s="725"/>
      <c r="J10" s="197" t="s">
        <v>102</v>
      </c>
      <c r="K10" s="238"/>
    </row>
    <row r="11" spans="1:12" ht="12.6" customHeight="1" x14ac:dyDescent="0.25">
      <c r="A11" s="356"/>
      <c r="B11" s="356"/>
      <c r="C11" s="356"/>
      <c r="D11" s="352"/>
      <c r="E11" s="355"/>
      <c r="F11" s="355"/>
      <c r="G11" s="355"/>
      <c r="H11" s="355"/>
      <c r="I11" s="355"/>
      <c r="J11" s="197"/>
      <c r="K11" s="351"/>
    </row>
    <row r="12" spans="1:12" ht="12.6" customHeight="1" x14ac:dyDescent="0.25">
      <c r="A12" s="726" t="s">
        <v>130</v>
      </c>
      <c r="B12" s="726"/>
      <c r="C12" s="726"/>
      <c r="D12" s="182"/>
      <c r="E12" s="182"/>
      <c r="F12" s="182"/>
      <c r="G12" s="182"/>
      <c r="H12" s="182"/>
      <c r="I12" s="182"/>
      <c r="J12" s="182"/>
      <c r="K12" s="182" t="s">
        <v>66</v>
      </c>
      <c r="L12" t="s">
        <v>66</v>
      </c>
    </row>
    <row r="13" spans="1:12" ht="20.399999999999999" customHeight="1" x14ac:dyDescent="0.25">
      <c r="A13" s="241" t="s">
        <v>116</v>
      </c>
      <c r="B13" s="241" t="s">
        <v>72</v>
      </c>
      <c r="C13" s="241" t="s">
        <v>67</v>
      </c>
      <c r="D13" s="29" t="s">
        <v>7</v>
      </c>
      <c r="E13" s="29" t="s">
        <v>8</v>
      </c>
      <c r="F13" s="29" t="s">
        <v>74</v>
      </c>
      <c r="G13" s="29" t="s">
        <v>75</v>
      </c>
      <c r="H13" s="29" t="s">
        <v>147</v>
      </c>
      <c r="I13" s="29" t="s">
        <v>13</v>
      </c>
      <c r="J13" s="276" t="s">
        <v>77</v>
      </c>
      <c r="K13" s="105"/>
    </row>
    <row r="14" spans="1:12" ht="13.2" customHeight="1" x14ac:dyDescent="0.25">
      <c r="A14" s="727">
        <v>1</v>
      </c>
      <c r="B14" s="312">
        <v>1</v>
      </c>
      <c r="C14" s="46" t="s">
        <v>187</v>
      </c>
      <c r="D14" s="60">
        <v>2007</v>
      </c>
      <c r="E14" s="60" t="s">
        <v>5</v>
      </c>
      <c r="F14" s="200">
        <v>62.9</v>
      </c>
      <c r="G14" s="62">
        <v>12</v>
      </c>
      <c r="H14" s="241">
        <f>G14</f>
        <v>12</v>
      </c>
      <c r="I14" s="728"/>
      <c r="J14" s="267" t="s">
        <v>126</v>
      </c>
      <c r="K14" s="109"/>
    </row>
    <row r="15" spans="1:12" ht="13.2" customHeight="1" x14ac:dyDescent="0.25">
      <c r="A15" s="727"/>
      <c r="B15" s="312">
        <v>2</v>
      </c>
      <c r="C15" s="46" t="s">
        <v>267</v>
      </c>
      <c r="D15" s="60">
        <v>2007</v>
      </c>
      <c r="E15" s="60" t="s">
        <v>5</v>
      </c>
      <c r="F15" s="200">
        <v>79.150000000000006</v>
      </c>
      <c r="G15" s="62">
        <v>8</v>
      </c>
      <c r="H15" s="241">
        <f>H14+G15</f>
        <v>20</v>
      </c>
      <c r="I15" s="729"/>
      <c r="J15" s="267" t="s">
        <v>169</v>
      </c>
      <c r="K15" s="109"/>
    </row>
    <row r="16" spans="1:12" ht="13.2" customHeight="1" x14ac:dyDescent="0.25">
      <c r="A16" s="727"/>
      <c r="B16" s="312">
        <v>3</v>
      </c>
      <c r="C16" s="46" t="s">
        <v>279</v>
      </c>
      <c r="D16" s="60">
        <v>2007</v>
      </c>
      <c r="E16" s="60">
        <v>1</v>
      </c>
      <c r="F16" s="200">
        <v>57.75</v>
      </c>
      <c r="G16" s="62">
        <v>1</v>
      </c>
      <c r="H16" s="241">
        <f>H15+G16</f>
        <v>21</v>
      </c>
      <c r="I16" s="729"/>
      <c r="J16" s="262" t="s">
        <v>276</v>
      </c>
      <c r="K16" s="246"/>
    </row>
    <row r="17" spans="1:11" ht="13.2" customHeight="1" x14ac:dyDescent="0.25">
      <c r="A17" s="727"/>
      <c r="B17" s="312">
        <v>4</v>
      </c>
      <c r="C17" s="46" t="s">
        <v>137</v>
      </c>
      <c r="D17" s="60">
        <v>2004</v>
      </c>
      <c r="E17" s="60" t="s">
        <v>4</v>
      </c>
      <c r="F17" s="200">
        <v>84.7</v>
      </c>
      <c r="G17" s="62">
        <v>19</v>
      </c>
      <c r="H17" s="241">
        <f>H16+G17</f>
        <v>40</v>
      </c>
      <c r="I17" s="730"/>
      <c r="J17" s="262" t="s">
        <v>169</v>
      </c>
      <c r="K17" s="246"/>
    </row>
    <row r="18" spans="1:11" ht="12.6" customHeight="1" x14ac:dyDescent="0.25">
      <c r="A18" s="723" t="s">
        <v>79</v>
      </c>
      <c r="B18" s="723"/>
      <c r="C18" s="723"/>
      <c r="D18" s="723"/>
      <c r="E18" s="240"/>
      <c r="F18" s="205">
        <f>SUM(F14:F17)</f>
        <v>284.5</v>
      </c>
      <c r="G18" s="182"/>
      <c r="H18" s="105"/>
      <c r="I18" s="105"/>
      <c r="J18" s="182"/>
      <c r="K18" s="182"/>
    </row>
    <row r="19" spans="1:11" ht="11.4" customHeight="1" x14ac:dyDescent="0.25">
      <c r="A19" s="724" t="s">
        <v>80</v>
      </c>
      <c r="B19" s="724"/>
      <c r="C19" s="724"/>
      <c r="D19" s="724"/>
      <c r="E19" s="724"/>
      <c r="F19" s="724"/>
      <c r="G19" s="724"/>
      <c r="H19" s="112">
        <f>H17</f>
        <v>40</v>
      </c>
      <c r="I19" s="242"/>
      <c r="J19" s="182"/>
      <c r="K19" s="182"/>
    </row>
    <row r="20" spans="1:11" ht="11.4" customHeight="1" x14ac:dyDescent="0.25">
      <c r="A20" s="590"/>
      <c r="B20" s="590"/>
      <c r="C20" s="590"/>
      <c r="D20" s="590"/>
      <c r="E20" s="590"/>
      <c r="F20" s="590"/>
      <c r="G20" s="590"/>
      <c r="H20" s="592"/>
      <c r="I20" s="592"/>
      <c r="J20" s="182"/>
      <c r="K20" s="182"/>
    </row>
    <row r="21" spans="1:11" ht="11.4" customHeight="1" x14ac:dyDescent="0.25">
      <c r="A21" s="726" t="s">
        <v>131</v>
      </c>
      <c r="B21" s="726"/>
      <c r="C21" s="726"/>
      <c r="D21" s="182"/>
      <c r="E21" s="182"/>
      <c r="F21" s="182"/>
      <c r="G21" s="182"/>
      <c r="H21" s="182"/>
      <c r="I21" s="182"/>
      <c r="J21" s="182"/>
      <c r="K21" s="182"/>
    </row>
    <row r="22" spans="1:11" ht="20.399999999999999" customHeight="1" x14ac:dyDescent="0.25">
      <c r="A22" s="370" t="s">
        <v>116</v>
      </c>
      <c r="B22" s="370" t="s">
        <v>72</v>
      </c>
      <c r="C22" s="370" t="s">
        <v>67</v>
      </c>
      <c r="D22" s="29" t="s">
        <v>7</v>
      </c>
      <c r="E22" s="29" t="s">
        <v>8</v>
      </c>
      <c r="F22" s="29" t="s">
        <v>74</v>
      </c>
      <c r="G22" s="29" t="s">
        <v>75</v>
      </c>
      <c r="H22" s="29" t="s">
        <v>147</v>
      </c>
      <c r="I22" s="29" t="s">
        <v>13</v>
      </c>
      <c r="J22" s="276" t="s">
        <v>77</v>
      </c>
      <c r="K22" s="182"/>
    </row>
    <row r="23" spans="1:11" ht="13.2" customHeight="1" x14ac:dyDescent="0.25">
      <c r="A23" s="727">
        <v>2</v>
      </c>
      <c r="B23" s="312">
        <v>1</v>
      </c>
      <c r="C23" s="46" t="s">
        <v>233</v>
      </c>
      <c r="D23" s="60">
        <v>2006</v>
      </c>
      <c r="E23" s="60" t="s">
        <v>5</v>
      </c>
      <c r="F23" s="200">
        <v>54.72</v>
      </c>
      <c r="G23" s="62">
        <v>15</v>
      </c>
      <c r="H23" s="370">
        <f>G23</f>
        <v>15</v>
      </c>
      <c r="I23" s="728"/>
      <c r="J23" s="267" t="s">
        <v>180</v>
      </c>
      <c r="K23" s="182"/>
    </row>
    <row r="24" spans="1:11" ht="13.2" customHeight="1" x14ac:dyDescent="0.25">
      <c r="A24" s="727"/>
      <c r="B24" s="312">
        <v>2</v>
      </c>
      <c r="C24" s="46" t="s">
        <v>328</v>
      </c>
      <c r="D24" s="60">
        <v>1996</v>
      </c>
      <c r="E24" s="60" t="s">
        <v>5</v>
      </c>
      <c r="F24" s="200">
        <v>62.55</v>
      </c>
      <c r="G24" s="62">
        <v>1</v>
      </c>
      <c r="H24" s="370">
        <f>H23+G24</f>
        <v>16</v>
      </c>
      <c r="I24" s="729"/>
      <c r="J24" s="267" t="s">
        <v>178</v>
      </c>
      <c r="K24" s="182"/>
    </row>
    <row r="25" spans="1:11" ht="13.2" customHeight="1" x14ac:dyDescent="0.25">
      <c r="A25" s="727"/>
      <c r="B25" s="312">
        <v>3</v>
      </c>
      <c r="C25" s="46" t="s">
        <v>232</v>
      </c>
      <c r="D25" s="60">
        <v>1974</v>
      </c>
      <c r="E25" s="60">
        <v>1</v>
      </c>
      <c r="F25" s="200">
        <v>66.75</v>
      </c>
      <c r="G25" s="62">
        <v>1</v>
      </c>
      <c r="H25" s="370">
        <f>H24+G25</f>
        <v>17</v>
      </c>
      <c r="I25" s="729"/>
      <c r="J25" s="262" t="s">
        <v>228</v>
      </c>
      <c r="K25" s="182"/>
    </row>
    <row r="26" spans="1:11" ht="13.2" customHeight="1" x14ac:dyDescent="0.25">
      <c r="A26" s="727"/>
      <c r="B26" s="312">
        <v>4</v>
      </c>
      <c r="C26" s="46" t="s">
        <v>231</v>
      </c>
      <c r="D26" s="60">
        <v>2005</v>
      </c>
      <c r="E26" s="60">
        <v>1</v>
      </c>
      <c r="F26" s="200">
        <v>77.650000000000006</v>
      </c>
      <c r="G26" s="62">
        <v>12</v>
      </c>
      <c r="H26" s="370">
        <f>H25+G26</f>
        <v>29</v>
      </c>
      <c r="I26" s="730"/>
      <c r="J26" s="262" t="s">
        <v>180</v>
      </c>
      <c r="K26" s="182"/>
    </row>
    <row r="27" spans="1:11" ht="12.6" customHeight="1" x14ac:dyDescent="0.25">
      <c r="A27" s="723" t="s">
        <v>79</v>
      </c>
      <c r="B27" s="723"/>
      <c r="C27" s="723"/>
      <c r="D27" s="723"/>
      <c r="E27" s="591"/>
      <c r="F27" s="205">
        <f>SUM(F23:F26)</f>
        <v>261.66999999999996</v>
      </c>
      <c r="G27" s="182"/>
      <c r="H27" s="105"/>
      <c r="I27" s="105"/>
      <c r="J27" s="182"/>
      <c r="K27" s="182"/>
    </row>
    <row r="28" spans="1:11" ht="12.6" customHeight="1" x14ac:dyDescent="0.25">
      <c r="A28" s="724" t="s">
        <v>80</v>
      </c>
      <c r="B28" s="724"/>
      <c r="C28" s="724"/>
      <c r="D28" s="724"/>
      <c r="E28" s="724"/>
      <c r="F28" s="724"/>
      <c r="G28" s="724"/>
      <c r="H28" s="112">
        <f>H26</f>
        <v>29</v>
      </c>
      <c r="I28" s="592"/>
      <c r="J28" s="182"/>
      <c r="K28" s="182"/>
    </row>
    <row r="29" spans="1:11" ht="12.6" customHeight="1" x14ac:dyDescent="0.25">
      <c r="A29" s="340"/>
      <c r="B29" s="588"/>
      <c r="C29" s="301"/>
      <c r="D29" s="302"/>
      <c r="E29" s="302"/>
      <c r="F29" s="207"/>
      <c r="G29" s="589"/>
      <c r="H29" s="588"/>
      <c r="I29" s="359"/>
      <c r="J29" s="105"/>
      <c r="K29" s="182"/>
    </row>
    <row r="30" spans="1:11" ht="12.6" customHeight="1" x14ac:dyDescent="0.25">
      <c r="A30" s="107" t="s">
        <v>15</v>
      </c>
      <c r="B30" s="107"/>
      <c r="C30" s="718" t="s">
        <v>272</v>
      </c>
      <c r="D30" s="718"/>
      <c r="E30" s="718"/>
      <c r="F30" s="718"/>
      <c r="G30" s="107" t="s">
        <v>351</v>
      </c>
      <c r="H30" s="107"/>
      <c r="I30" s="107"/>
      <c r="J30" s="684" t="s">
        <v>274</v>
      </c>
      <c r="K30" s="182"/>
    </row>
    <row r="31" spans="1:11" ht="13.2" customHeight="1" x14ac:dyDescent="0.25">
      <c r="A31" s="340"/>
      <c r="B31" s="107"/>
      <c r="C31" s="107"/>
      <c r="D31" s="108"/>
      <c r="E31" s="182"/>
      <c r="F31" s="109"/>
      <c r="G31" s="589"/>
      <c r="H31" s="191"/>
      <c r="I31" s="107"/>
      <c r="J31" s="182"/>
      <c r="K31" s="182"/>
    </row>
    <row r="32" spans="1:11" ht="12.6" customHeight="1" x14ac:dyDescent="0.25">
      <c r="A32" s="107" t="s">
        <v>16</v>
      </c>
      <c r="B32" s="107"/>
      <c r="C32" s="690" t="s">
        <v>268</v>
      </c>
      <c r="D32" s="690"/>
      <c r="E32" s="690"/>
      <c r="F32" s="690"/>
      <c r="G32" s="107" t="s">
        <v>352</v>
      </c>
      <c r="H32" s="107"/>
      <c r="I32" s="107"/>
      <c r="J32" s="685" t="s">
        <v>349</v>
      </c>
      <c r="K32" s="182"/>
    </row>
    <row r="33" spans="1:11" ht="20.399999999999999" customHeight="1" x14ac:dyDescent="0.25">
      <c r="A33" s="280"/>
      <c r="B33" s="280"/>
      <c r="C33" s="280"/>
      <c r="D33" s="215"/>
      <c r="E33" s="215"/>
      <c r="F33" s="215"/>
      <c r="G33" s="215"/>
      <c r="H33" s="215"/>
      <c r="I33" s="215"/>
      <c r="J33" s="300"/>
      <c r="K33" s="182"/>
    </row>
    <row r="34" spans="1:11" ht="12.6" customHeight="1" x14ac:dyDescent="0.25">
      <c r="A34" s="340"/>
      <c r="B34" s="280"/>
      <c r="C34" s="301"/>
      <c r="D34" s="302"/>
      <c r="E34" s="302"/>
      <c r="F34" s="303"/>
      <c r="G34" s="281"/>
      <c r="H34" s="280"/>
      <c r="I34" s="359" t="s">
        <v>66</v>
      </c>
      <c r="J34" s="105"/>
      <c r="K34" s="182"/>
    </row>
    <row r="35" spans="1:11" ht="12.6" customHeight="1" x14ac:dyDescent="0.25">
      <c r="A35" s="136"/>
      <c r="B35" s="280"/>
      <c r="C35" s="301"/>
      <c r="D35" s="302"/>
      <c r="E35" s="302"/>
      <c r="F35" s="304"/>
      <c r="G35" s="281"/>
      <c r="H35" s="280"/>
      <c r="I35" s="359"/>
      <c r="J35" s="105"/>
      <c r="K35" s="182"/>
    </row>
    <row r="36" spans="1:11" ht="12.6" customHeight="1" x14ac:dyDescent="0.25">
      <c r="A36" s="136"/>
      <c r="B36" s="280"/>
      <c r="C36" s="301"/>
      <c r="D36" s="302"/>
      <c r="E36" s="302"/>
      <c r="F36" s="270"/>
      <c r="G36" s="305"/>
      <c r="H36" s="280"/>
      <c r="I36" s="359"/>
      <c r="J36" s="105"/>
      <c r="K36" s="206"/>
    </row>
    <row r="37" spans="1:11" ht="12.6" customHeight="1" x14ac:dyDescent="0.25">
      <c r="A37" s="136"/>
      <c r="B37" s="280"/>
      <c r="C37" s="301"/>
      <c r="D37" s="302"/>
      <c r="E37" s="302"/>
      <c r="F37" s="303"/>
      <c r="G37" s="305"/>
      <c r="H37" s="280"/>
      <c r="I37" s="359"/>
      <c r="J37" s="105"/>
      <c r="K37" s="182"/>
    </row>
    <row r="38" spans="1:11" x14ac:dyDescent="0.25">
      <c r="A38" s="282"/>
      <c r="B38" s="208"/>
      <c r="C38" s="208"/>
      <c r="D38" s="208" t="s">
        <v>66</v>
      </c>
      <c r="E38" s="208"/>
      <c r="F38" s="321"/>
      <c r="G38" s="105"/>
      <c r="H38" s="105"/>
      <c r="I38" s="105"/>
      <c r="J38" s="105"/>
      <c r="K38" s="182"/>
    </row>
    <row r="39" spans="1:11" ht="12.6" customHeight="1" x14ac:dyDescent="0.25">
      <c r="A39" s="284"/>
      <c r="B39" s="282"/>
      <c r="C39" s="282"/>
      <c r="D39" s="208"/>
      <c r="E39" s="208"/>
      <c r="F39" s="208"/>
      <c r="G39" s="208"/>
      <c r="H39" s="285"/>
      <c r="I39" s="285"/>
      <c r="J39" s="59"/>
      <c r="K39" s="182"/>
    </row>
    <row r="40" spans="1:11" ht="15.6" x14ac:dyDescent="0.25">
      <c r="A40" s="722"/>
      <c r="B40" s="722"/>
      <c r="C40" s="722"/>
      <c r="D40" s="105"/>
      <c r="E40" s="105"/>
      <c r="F40" s="105"/>
      <c r="G40" s="105"/>
      <c r="H40" s="105"/>
      <c r="I40" s="105"/>
      <c r="J40" s="105"/>
      <c r="K40" s="182"/>
    </row>
    <row r="41" spans="1:11" x14ac:dyDescent="0.25">
      <c r="A41" s="280"/>
      <c r="B41" s="280"/>
      <c r="C41" s="280"/>
      <c r="D41" s="215"/>
      <c r="E41" s="215"/>
      <c r="F41" s="215"/>
      <c r="G41" s="215"/>
      <c r="H41" s="215"/>
      <c r="I41" s="215"/>
      <c r="J41" s="300"/>
      <c r="K41" s="182"/>
    </row>
    <row r="42" spans="1:11" x14ac:dyDescent="0.25">
      <c r="A42" s="720"/>
      <c r="B42" s="280"/>
      <c r="C42" s="301"/>
      <c r="D42" s="302"/>
      <c r="E42" s="302"/>
      <c r="F42" s="303"/>
      <c r="G42" s="281"/>
      <c r="H42" s="280"/>
      <c r="I42" s="721"/>
      <c r="J42" s="105"/>
      <c r="K42" s="182"/>
    </row>
    <row r="43" spans="1:11" x14ac:dyDescent="0.25">
      <c r="A43" s="689"/>
      <c r="B43" s="280"/>
      <c r="C43" s="301"/>
      <c r="D43" s="302"/>
      <c r="E43" s="302"/>
      <c r="F43" s="303"/>
      <c r="G43" s="281"/>
      <c r="H43" s="280"/>
      <c r="I43" s="721"/>
      <c r="J43" s="105"/>
      <c r="K43" s="206"/>
    </row>
    <row r="44" spans="1:11" x14ac:dyDescent="0.25">
      <c r="A44" s="689"/>
      <c r="B44" s="280"/>
      <c r="C44" s="301"/>
      <c r="D44" s="302"/>
      <c r="E44" s="302"/>
      <c r="F44" s="303"/>
      <c r="G44" s="281"/>
      <c r="H44" s="280"/>
      <c r="I44" s="721"/>
      <c r="J44" s="105"/>
      <c r="K44" s="182"/>
    </row>
    <row r="45" spans="1:11" x14ac:dyDescent="0.25">
      <c r="A45" s="689"/>
      <c r="B45" s="280"/>
      <c r="C45" s="301"/>
      <c r="D45" s="302"/>
      <c r="E45" s="302"/>
      <c r="F45" s="303"/>
      <c r="G45" s="281"/>
      <c r="H45" s="280"/>
      <c r="I45" s="721"/>
      <c r="J45" s="105"/>
      <c r="K45" s="182"/>
    </row>
    <row r="46" spans="1:11" x14ac:dyDescent="0.25">
      <c r="A46" s="208"/>
      <c r="B46" s="209"/>
      <c r="C46" s="209"/>
      <c r="D46" s="209"/>
      <c r="E46" s="209"/>
      <c r="F46" s="321"/>
      <c r="G46" s="105"/>
      <c r="H46" s="105"/>
      <c r="I46" s="105"/>
      <c r="J46" s="105"/>
      <c r="K46" s="182"/>
    </row>
    <row r="47" spans="1:11" x14ac:dyDescent="0.25">
      <c r="A47" s="208"/>
      <c r="B47" s="209"/>
      <c r="C47" s="209"/>
      <c r="D47" s="209"/>
      <c r="E47" s="209"/>
      <c r="F47" s="209"/>
      <c r="G47" s="209"/>
      <c r="H47" s="286"/>
      <c r="I47" s="286"/>
      <c r="J47" s="105"/>
      <c r="K47" s="182"/>
    </row>
    <row r="48" spans="1:11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82"/>
    </row>
    <row r="49" spans="1:11" ht="15.6" x14ac:dyDescent="0.3">
      <c r="A49" s="712"/>
      <c r="B49" s="712"/>
      <c r="C49" s="712"/>
      <c r="D49" s="105"/>
      <c r="E49" s="105"/>
      <c r="F49" s="105"/>
      <c r="G49" s="105"/>
      <c r="H49" s="105"/>
      <c r="I49" s="105"/>
      <c r="J49" s="105"/>
      <c r="K49" s="182"/>
    </row>
    <row r="50" spans="1:11" x14ac:dyDescent="0.25">
      <c r="A50" s="280"/>
      <c r="B50" s="280"/>
      <c r="C50" s="280"/>
      <c r="D50" s="215"/>
      <c r="E50" s="215"/>
      <c r="F50" s="215"/>
      <c r="G50" s="215"/>
      <c r="H50" s="215"/>
      <c r="I50" s="215"/>
      <c r="J50" s="300"/>
      <c r="K50" s="182"/>
    </row>
    <row r="51" spans="1:11" x14ac:dyDescent="0.25">
      <c r="A51" s="720"/>
      <c r="B51" s="280"/>
      <c r="C51" s="301"/>
      <c r="D51" s="302"/>
      <c r="E51" s="302"/>
      <c r="F51" s="303"/>
      <c r="G51" s="281"/>
      <c r="H51" s="280"/>
      <c r="I51" s="721"/>
      <c r="J51" s="105"/>
      <c r="K51" s="182"/>
    </row>
    <row r="52" spans="1:11" x14ac:dyDescent="0.25">
      <c r="A52" s="720"/>
      <c r="B52" s="280"/>
      <c r="C52" s="301"/>
      <c r="D52" s="302"/>
      <c r="E52" s="302"/>
      <c r="F52" s="303"/>
      <c r="G52" s="281"/>
      <c r="H52" s="280"/>
      <c r="I52" s="721"/>
      <c r="J52" s="105"/>
      <c r="K52" s="182"/>
    </row>
    <row r="53" spans="1:11" x14ac:dyDescent="0.25">
      <c r="A53" s="720"/>
      <c r="B53" s="280"/>
      <c r="C53" s="301"/>
      <c r="D53" s="302"/>
      <c r="E53" s="302"/>
      <c r="F53" s="303"/>
      <c r="G53" s="281"/>
      <c r="H53" s="280"/>
      <c r="I53" s="721"/>
      <c r="J53" s="105"/>
      <c r="K53" s="206"/>
    </row>
    <row r="54" spans="1:11" x14ac:dyDescent="0.25">
      <c r="A54" s="720"/>
      <c r="B54" s="280"/>
      <c r="C54" s="301"/>
      <c r="D54" s="302"/>
      <c r="E54" s="302"/>
      <c r="F54" s="303"/>
      <c r="G54" s="281"/>
      <c r="H54" s="280"/>
      <c r="I54" s="721"/>
      <c r="J54" s="105"/>
      <c r="K54" s="182"/>
    </row>
    <row r="55" spans="1:11" x14ac:dyDescent="0.25">
      <c r="A55" s="208"/>
      <c r="B55" s="209"/>
      <c r="C55" s="209"/>
      <c r="D55" s="209"/>
      <c r="E55" s="209"/>
      <c r="F55" s="321"/>
      <c r="G55" s="105"/>
      <c r="H55" s="105"/>
      <c r="I55" s="105"/>
      <c r="J55" s="105"/>
      <c r="K55" s="182"/>
    </row>
    <row r="56" spans="1:11" x14ac:dyDescent="0.25">
      <c r="A56" s="208"/>
      <c r="B56" s="209"/>
      <c r="C56" s="209"/>
      <c r="D56" s="209"/>
      <c r="E56" s="209"/>
      <c r="F56" s="209"/>
      <c r="G56" s="209"/>
      <c r="H56" s="286"/>
      <c r="I56" s="286"/>
      <c r="J56" s="105"/>
      <c r="K56" s="182"/>
    </row>
    <row r="57" spans="1:11" x14ac:dyDescent="0.25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82"/>
    </row>
    <row r="58" spans="1:11" x14ac:dyDescent="0.25">
      <c r="A58" s="719"/>
      <c r="B58" s="719"/>
      <c r="C58" s="719"/>
      <c r="D58" s="105"/>
      <c r="E58" s="105"/>
      <c r="F58" s="105"/>
      <c r="G58" s="105"/>
      <c r="H58" s="105"/>
      <c r="I58" s="105"/>
      <c r="J58" s="105"/>
      <c r="K58" s="182"/>
    </row>
    <row r="59" spans="1:11" x14ac:dyDescent="0.25">
      <c r="A59" s="280"/>
      <c r="B59" s="280"/>
      <c r="C59" s="280"/>
      <c r="D59" s="215"/>
      <c r="E59" s="215"/>
      <c r="F59" s="215"/>
      <c r="G59" s="215"/>
      <c r="H59" s="215"/>
      <c r="I59" s="215"/>
      <c r="J59" s="300"/>
      <c r="K59" s="182"/>
    </row>
    <row r="60" spans="1:11" x14ac:dyDescent="0.25">
      <c r="A60" s="720"/>
      <c r="B60" s="280"/>
      <c r="C60" s="301"/>
      <c r="D60" s="302"/>
      <c r="E60" s="302"/>
      <c r="F60" s="303"/>
      <c r="G60" s="281"/>
      <c r="H60" s="280"/>
      <c r="I60" s="721"/>
      <c r="J60" s="105"/>
      <c r="K60" s="182"/>
    </row>
    <row r="61" spans="1:11" x14ac:dyDescent="0.25">
      <c r="A61" s="720"/>
      <c r="B61" s="280"/>
      <c r="C61" s="301"/>
      <c r="D61" s="302"/>
      <c r="E61" s="302"/>
      <c r="F61" s="303"/>
      <c r="G61" s="281"/>
      <c r="H61" s="280"/>
      <c r="I61" s="721"/>
      <c r="J61" s="105"/>
      <c r="K61" s="182"/>
    </row>
    <row r="62" spans="1:11" x14ac:dyDescent="0.25">
      <c r="A62" s="720"/>
      <c r="B62" s="280"/>
      <c r="C62" s="301"/>
      <c r="D62" s="302"/>
      <c r="E62" s="302"/>
      <c r="F62" s="303"/>
      <c r="G62" s="281"/>
      <c r="H62" s="280"/>
      <c r="I62" s="721"/>
      <c r="J62" s="105"/>
      <c r="K62" s="182"/>
    </row>
    <row r="63" spans="1:11" x14ac:dyDescent="0.25">
      <c r="A63" s="720"/>
      <c r="B63" s="280"/>
      <c r="C63" s="301"/>
      <c r="D63" s="302"/>
      <c r="E63" s="302"/>
      <c r="F63" s="303"/>
      <c r="G63" s="281"/>
      <c r="H63" s="280"/>
      <c r="I63" s="721"/>
      <c r="J63" s="105"/>
      <c r="K63" s="182"/>
    </row>
    <row r="64" spans="1:11" x14ac:dyDescent="0.25">
      <c r="A64" s="208"/>
      <c r="B64" s="209"/>
      <c r="C64" s="209"/>
      <c r="D64" s="209"/>
      <c r="E64" s="209"/>
      <c r="F64" s="321"/>
      <c r="G64" s="105"/>
      <c r="H64" s="105"/>
      <c r="I64" s="105"/>
      <c r="J64" s="105"/>
      <c r="K64" s="182"/>
    </row>
    <row r="65" spans="1:11" x14ac:dyDescent="0.25">
      <c r="A65" s="208"/>
      <c r="B65" s="209"/>
      <c r="C65" s="209"/>
      <c r="D65" s="209"/>
      <c r="E65" s="209"/>
      <c r="F65" s="209"/>
      <c r="G65" s="209"/>
      <c r="H65" s="286"/>
      <c r="I65" s="286"/>
      <c r="J65" s="105"/>
      <c r="K65" s="182"/>
    </row>
    <row r="66" spans="1:11" x14ac:dyDescent="0.25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82"/>
    </row>
    <row r="67" spans="1:11" x14ac:dyDescent="0.25">
      <c r="A67" s="719"/>
      <c r="B67" s="719"/>
      <c r="C67" s="719"/>
      <c r="D67" s="105"/>
      <c r="E67" s="105"/>
      <c r="F67" s="105"/>
      <c r="G67" s="105"/>
      <c r="H67" s="105"/>
      <c r="I67" s="105"/>
      <c r="J67" s="105"/>
      <c r="K67" s="182"/>
    </row>
    <row r="68" spans="1:11" x14ac:dyDescent="0.25">
      <c r="A68" s="280"/>
      <c r="B68" s="280"/>
      <c r="C68" s="280"/>
      <c r="D68" s="215"/>
      <c r="E68" s="215"/>
      <c r="F68" s="215"/>
      <c r="G68" s="215"/>
      <c r="H68" s="215"/>
      <c r="I68" s="215"/>
      <c r="J68" s="300"/>
      <c r="K68" s="182"/>
    </row>
    <row r="69" spans="1:11" x14ac:dyDescent="0.25">
      <c r="A69" s="720"/>
      <c r="B69" s="280"/>
      <c r="C69" s="301"/>
      <c r="D69" s="302"/>
      <c r="E69" s="302"/>
      <c r="F69" s="303"/>
      <c r="G69" s="281"/>
      <c r="H69" s="280"/>
      <c r="I69" s="721"/>
      <c r="J69" s="105"/>
      <c r="K69" s="182"/>
    </row>
    <row r="70" spans="1:11" x14ac:dyDescent="0.25">
      <c r="A70" s="720"/>
      <c r="B70" s="280"/>
      <c r="C70" s="301"/>
      <c r="D70" s="302"/>
      <c r="E70" s="302"/>
      <c r="F70" s="303"/>
      <c r="G70" s="281"/>
      <c r="H70" s="280"/>
      <c r="I70" s="721"/>
      <c r="J70" s="105"/>
      <c r="K70" s="182"/>
    </row>
    <row r="71" spans="1:11" x14ac:dyDescent="0.25">
      <c r="A71" s="720"/>
      <c r="B71" s="280"/>
      <c r="C71" s="301"/>
      <c r="D71" s="302"/>
      <c r="E71" s="302"/>
      <c r="F71" s="303"/>
      <c r="G71" s="281"/>
      <c r="H71" s="280"/>
      <c r="I71" s="721"/>
      <c r="J71" s="105"/>
      <c r="K71" s="182"/>
    </row>
    <row r="72" spans="1:11" x14ac:dyDescent="0.25">
      <c r="A72" s="720"/>
      <c r="B72" s="280"/>
      <c r="C72" s="301"/>
      <c r="D72" s="302"/>
      <c r="E72" s="302"/>
      <c r="F72" s="303"/>
      <c r="G72" s="281"/>
      <c r="H72" s="280"/>
      <c r="I72" s="721"/>
      <c r="J72" s="105"/>
      <c r="K72" s="182"/>
    </row>
    <row r="73" spans="1:11" x14ac:dyDescent="0.25">
      <c r="A73" s="208"/>
      <c r="B73" s="209"/>
      <c r="C73" s="209"/>
      <c r="D73" s="209"/>
      <c r="E73" s="209"/>
      <c r="F73" s="321"/>
      <c r="G73" s="105"/>
      <c r="H73" s="105"/>
      <c r="I73" s="105"/>
      <c r="J73" s="105"/>
      <c r="K73" s="182"/>
    </row>
    <row r="74" spans="1:11" x14ac:dyDescent="0.25">
      <c r="A74" s="208"/>
      <c r="B74" s="209"/>
      <c r="C74" s="209"/>
      <c r="D74" s="209"/>
      <c r="E74" s="209"/>
      <c r="F74" s="209"/>
      <c r="G74" s="209"/>
      <c r="H74" s="286"/>
      <c r="I74" s="286"/>
      <c r="J74" s="105"/>
      <c r="K74" s="182"/>
    </row>
    <row r="75" spans="1:11" x14ac:dyDescent="0.25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</row>
    <row r="76" spans="1:11" x14ac:dyDescent="0.25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</row>
    <row r="77" spans="1:11" x14ac:dyDescent="0.25">
      <c r="A77" s="107"/>
      <c r="B77" s="191"/>
      <c r="C77" s="107"/>
      <c r="D77" s="108"/>
      <c r="E77" s="107"/>
      <c r="F77" s="109"/>
      <c r="G77" s="191"/>
      <c r="H77" s="107"/>
      <c r="I77" s="182"/>
      <c r="J77" s="211"/>
      <c r="K77" s="182"/>
    </row>
    <row r="78" spans="1:11" x14ac:dyDescent="0.25">
      <c r="A78" s="107"/>
      <c r="B78" s="191"/>
      <c r="C78" s="107"/>
      <c r="D78" s="108"/>
      <c r="E78" s="107"/>
      <c r="F78" s="182"/>
      <c r="G78" s="191"/>
      <c r="H78" s="107"/>
      <c r="I78" s="182"/>
      <c r="J78" s="192"/>
      <c r="K78" s="182"/>
    </row>
    <row r="79" spans="1:11" x14ac:dyDescent="0.25">
      <c r="A79" s="107"/>
      <c r="B79" s="191"/>
      <c r="C79" s="107"/>
      <c r="D79" s="107"/>
      <c r="E79" s="107"/>
      <c r="F79" s="107"/>
      <c r="G79" s="191"/>
      <c r="H79" s="107"/>
      <c r="I79" s="182"/>
      <c r="J79" s="211"/>
      <c r="K79" s="182"/>
    </row>
    <row r="80" spans="1:11" x14ac:dyDescent="0.25">
      <c r="A80" s="182"/>
      <c r="B80" s="182"/>
      <c r="C80" s="182"/>
      <c r="D80" s="182"/>
      <c r="E80" s="182"/>
      <c r="F80" s="182"/>
      <c r="G80" s="182"/>
      <c r="H80" s="182"/>
      <c r="I80" s="182"/>
      <c r="J80" s="182"/>
      <c r="K80" s="182"/>
    </row>
    <row r="81" spans="1:11" x14ac:dyDescent="0.25">
      <c r="A81" s="182"/>
      <c r="B81" s="182"/>
      <c r="C81" s="182"/>
      <c r="D81" s="182"/>
      <c r="E81" s="182"/>
      <c r="F81" s="182"/>
      <c r="G81" s="182"/>
      <c r="H81" s="182"/>
      <c r="I81" s="182"/>
      <c r="J81" s="182"/>
      <c r="K81" s="182"/>
    </row>
  </sheetData>
  <mergeCells count="34">
    <mergeCell ref="A21:C21"/>
    <mergeCell ref="A23:A26"/>
    <mergeCell ref="I23:I26"/>
    <mergeCell ref="A27:D27"/>
    <mergeCell ref="A28:G28"/>
    <mergeCell ref="D8:I8"/>
    <mergeCell ref="D6:I6"/>
    <mergeCell ref="D7:I7"/>
    <mergeCell ref="A1:J1"/>
    <mergeCell ref="A2:J2"/>
    <mergeCell ref="A3:J3"/>
    <mergeCell ref="A4:J4"/>
    <mergeCell ref="A18:D18"/>
    <mergeCell ref="A19:G19"/>
    <mergeCell ref="E9:I9"/>
    <mergeCell ref="E10:I10"/>
    <mergeCell ref="A12:C12"/>
    <mergeCell ref="A14:A17"/>
    <mergeCell ref="I14:I17"/>
    <mergeCell ref="C9:C10"/>
    <mergeCell ref="C30:F30"/>
    <mergeCell ref="C32:F32"/>
    <mergeCell ref="A67:C67"/>
    <mergeCell ref="A69:A72"/>
    <mergeCell ref="I69:I72"/>
    <mergeCell ref="A40:C40"/>
    <mergeCell ref="A42:A45"/>
    <mergeCell ref="I42:I45"/>
    <mergeCell ref="A49:C49"/>
    <mergeCell ref="A51:A54"/>
    <mergeCell ref="I51:I54"/>
    <mergeCell ref="A58:C58"/>
    <mergeCell ref="A60:A63"/>
    <mergeCell ref="I60:I63"/>
  </mergeCells>
  <pageMargins left="0.7" right="0.7" top="0.75" bottom="0.75" header="0.3" footer="0.3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O69"/>
  <sheetViews>
    <sheetView tabSelected="1" view="pageLayout" topLeftCell="A2" zoomScale="86" zoomScaleNormal="90" zoomScaleSheetLayoutView="90" zoomScalePageLayoutView="86" workbookViewId="0">
      <selection sqref="A1:K46"/>
    </sheetView>
  </sheetViews>
  <sheetFormatPr defaultColWidth="36.109375" defaultRowHeight="13.2" x14ac:dyDescent="0.25"/>
  <cols>
    <col min="1" max="1" width="8.88671875" customWidth="1"/>
    <col min="2" max="2" width="8.44140625" customWidth="1"/>
    <col min="3" max="3" width="21.109375" customWidth="1"/>
    <col min="4" max="4" width="14.77734375" customWidth="1"/>
    <col min="5" max="5" width="9.6640625" customWidth="1"/>
    <col min="6" max="6" width="13.88671875" customWidth="1"/>
    <col min="7" max="7" width="10.6640625" customWidth="1"/>
    <col min="8" max="8" width="12.88671875" customWidth="1"/>
    <col min="9" max="9" width="10.33203125" customWidth="1"/>
    <col min="10" max="10" width="37.77734375" customWidth="1"/>
    <col min="11" max="12" width="0.109375" hidden="1" customWidth="1"/>
    <col min="13" max="13" width="0.109375" customWidth="1"/>
    <col min="14" max="14" width="5.33203125" customWidth="1"/>
    <col min="15" max="15" width="19.109375" customWidth="1"/>
    <col min="16" max="16" width="8.6640625" customWidth="1"/>
    <col min="17" max="241" width="9.109375" customWidth="1"/>
    <col min="242" max="242" width="8.88671875" customWidth="1"/>
    <col min="243" max="243" width="8.44140625" customWidth="1"/>
    <col min="244" max="244" width="7" customWidth="1"/>
    <col min="245" max="245" width="22.6640625" customWidth="1"/>
    <col min="246" max="246" width="17" customWidth="1"/>
    <col min="247" max="247" width="10.88671875" customWidth="1"/>
    <col min="248" max="248" width="10.44140625" customWidth="1"/>
    <col min="249" max="249" width="11.6640625" customWidth="1"/>
  </cols>
  <sheetData>
    <row r="1" spans="1:15" x14ac:dyDescent="0.25">
      <c r="A1" s="690" t="s">
        <v>66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97"/>
      <c r="M1" s="97"/>
    </row>
    <row r="2" spans="1:15" ht="10.5" customHeight="1" x14ac:dyDescent="0.25">
      <c r="A2" s="734" t="s">
        <v>100</v>
      </c>
      <c r="B2" s="734"/>
      <c r="C2" s="734"/>
      <c r="D2" s="734"/>
      <c r="E2" s="734"/>
      <c r="F2" s="734"/>
      <c r="G2" s="734"/>
      <c r="H2" s="734"/>
      <c r="I2" s="734"/>
      <c r="J2" s="734"/>
      <c r="K2" s="734"/>
      <c r="L2" s="98"/>
      <c r="M2" s="98"/>
    </row>
    <row r="3" spans="1:15" ht="11.25" customHeight="1" x14ac:dyDescent="0.25">
      <c r="A3" s="734" t="s">
        <v>108</v>
      </c>
      <c r="B3" s="734"/>
      <c r="C3" s="734"/>
      <c r="D3" s="734"/>
      <c r="E3" s="734"/>
      <c r="F3" s="734"/>
      <c r="G3" s="734"/>
      <c r="H3" s="734"/>
      <c r="I3" s="734"/>
      <c r="J3" s="734"/>
      <c r="K3" s="734"/>
      <c r="L3" s="114"/>
      <c r="M3" s="98"/>
    </row>
    <row r="4" spans="1:15" ht="11.25" customHeight="1" x14ac:dyDescent="0.25">
      <c r="A4" s="734" t="s">
        <v>109</v>
      </c>
      <c r="B4" s="734"/>
      <c r="C4" s="734"/>
      <c r="D4" s="734"/>
      <c r="E4" s="734"/>
      <c r="F4" s="734"/>
      <c r="G4" s="734"/>
      <c r="H4" s="734"/>
      <c r="I4" s="734"/>
      <c r="J4" s="734"/>
      <c r="K4" s="734"/>
      <c r="L4" s="115"/>
      <c r="M4" s="99"/>
    </row>
    <row r="5" spans="1:15" ht="11.25" customHeight="1" x14ac:dyDescent="0.2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99"/>
      <c r="M5" s="99"/>
    </row>
    <row r="6" spans="1:15" ht="12.6" customHeight="1" x14ac:dyDescent="0.25">
      <c r="A6" s="118"/>
      <c r="B6" s="118"/>
      <c r="C6" s="118"/>
      <c r="D6" s="700" t="s">
        <v>1</v>
      </c>
      <c r="E6" s="700"/>
      <c r="F6" s="700"/>
      <c r="G6" s="700"/>
      <c r="H6" s="700"/>
      <c r="I6" s="700"/>
      <c r="J6" s="182"/>
      <c r="K6" s="182"/>
    </row>
    <row r="7" spans="1:15" ht="12.6" customHeight="1" x14ac:dyDescent="0.25">
      <c r="A7" s="118"/>
      <c r="B7" s="118"/>
      <c r="C7" s="118"/>
      <c r="D7" s="700" t="s">
        <v>159</v>
      </c>
      <c r="E7" s="700"/>
      <c r="F7" s="700"/>
      <c r="G7" s="700"/>
      <c r="H7" s="700"/>
      <c r="I7" s="700"/>
      <c r="J7" s="245" t="s">
        <v>235</v>
      </c>
      <c r="K7" s="182"/>
    </row>
    <row r="8" spans="1:15" ht="12.6" customHeight="1" x14ac:dyDescent="0.25">
      <c r="A8" s="709" t="s">
        <v>2</v>
      </c>
      <c r="B8" s="710"/>
      <c r="C8" s="711"/>
      <c r="D8" s="564" t="s">
        <v>29</v>
      </c>
      <c r="E8" s="707" t="s">
        <v>287</v>
      </c>
      <c r="F8" s="707"/>
      <c r="G8" s="707"/>
      <c r="H8" s="707"/>
      <c r="I8" s="707"/>
      <c r="J8" s="245" t="s">
        <v>107</v>
      </c>
      <c r="K8" s="182"/>
    </row>
    <row r="9" spans="1:15" ht="12.6" customHeight="1" x14ac:dyDescent="0.25">
      <c r="A9" s="62" t="s">
        <v>3</v>
      </c>
      <c r="B9" s="62" t="s">
        <v>4</v>
      </c>
      <c r="C9" s="62" t="s">
        <v>5</v>
      </c>
      <c r="D9" s="737">
        <v>147</v>
      </c>
      <c r="E9" s="722" t="s">
        <v>244</v>
      </c>
      <c r="F9" s="722"/>
      <c r="G9" s="722"/>
      <c r="H9" s="722"/>
      <c r="I9" s="722"/>
      <c r="J9" s="197" t="s">
        <v>101</v>
      </c>
      <c r="K9" s="236"/>
    </row>
    <row r="10" spans="1:15" ht="12.6" customHeight="1" x14ac:dyDescent="0.25">
      <c r="A10" s="62">
        <v>146</v>
      </c>
      <c r="B10" s="62">
        <v>136</v>
      </c>
      <c r="C10" s="62">
        <v>115</v>
      </c>
      <c r="D10" s="715"/>
      <c r="E10" s="738" t="s">
        <v>133</v>
      </c>
      <c r="F10" s="739"/>
      <c r="G10" s="739"/>
      <c r="H10" s="739"/>
      <c r="I10" s="739"/>
      <c r="J10" s="197" t="s">
        <v>102</v>
      </c>
      <c r="K10" s="236"/>
    </row>
    <row r="11" spans="1:15" ht="6.6" customHeight="1" x14ac:dyDescent="0.25">
      <c r="A11" s="356"/>
      <c r="B11" s="356"/>
      <c r="C11" s="356"/>
      <c r="D11" s="352"/>
      <c r="E11" s="355"/>
      <c r="F11" s="355"/>
      <c r="G11" s="354"/>
      <c r="H11" s="354"/>
      <c r="I11" s="243"/>
      <c r="J11" s="197"/>
      <c r="K11" s="351"/>
    </row>
    <row r="12" spans="1:15" s="31" customFormat="1" ht="12.6" customHeight="1" thickBot="1" x14ac:dyDescent="0.3">
      <c r="A12" s="726" t="s">
        <v>131</v>
      </c>
      <c r="B12" s="726"/>
      <c r="C12" s="726"/>
      <c r="D12" s="182"/>
      <c r="E12" s="182"/>
      <c r="F12" s="182"/>
      <c r="G12" s="182"/>
      <c r="H12" s="182"/>
      <c r="I12" s="182"/>
      <c r="J12" s="182"/>
      <c r="K12" s="182"/>
    </row>
    <row r="13" spans="1:15" s="31" customFormat="1" ht="20.399999999999999" customHeight="1" thickBot="1" x14ac:dyDescent="0.3">
      <c r="A13" s="210" t="s">
        <v>116</v>
      </c>
      <c r="B13" s="27" t="s">
        <v>72</v>
      </c>
      <c r="C13" s="27" t="s">
        <v>67</v>
      </c>
      <c r="D13" s="29" t="s">
        <v>7</v>
      </c>
      <c r="E13" s="29" t="s">
        <v>8</v>
      </c>
      <c r="F13" s="29" t="s">
        <v>74</v>
      </c>
      <c r="G13" s="29" t="s">
        <v>75</v>
      </c>
      <c r="H13" s="29" t="s">
        <v>147</v>
      </c>
      <c r="I13" s="29" t="s">
        <v>13</v>
      </c>
      <c r="J13" s="198" t="s">
        <v>77</v>
      </c>
      <c r="K13" s="199"/>
      <c r="L13" s="7"/>
      <c r="M13" s="7"/>
    </row>
    <row r="14" spans="1:15" s="31" customFormat="1" ht="15" customHeight="1" thickBot="1" x14ac:dyDescent="0.3">
      <c r="A14" s="727">
        <v>1</v>
      </c>
      <c r="B14" s="312">
        <v>1</v>
      </c>
      <c r="C14" s="320" t="s">
        <v>326</v>
      </c>
      <c r="D14" s="338">
        <v>2005</v>
      </c>
      <c r="E14" s="338" t="s">
        <v>5</v>
      </c>
      <c r="F14" s="337">
        <v>81.2</v>
      </c>
      <c r="G14" s="62">
        <v>35</v>
      </c>
      <c r="H14" s="62">
        <f>G14</f>
        <v>35</v>
      </c>
      <c r="I14" s="728" t="s">
        <v>4</v>
      </c>
      <c r="J14" s="264" t="s">
        <v>327</v>
      </c>
      <c r="K14" s="202"/>
      <c r="L14" s="5"/>
      <c r="M14" s="5"/>
    </row>
    <row r="15" spans="1:15" ht="15" customHeight="1" x14ac:dyDescent="0.25">
      <c r="A15" s="727"/>
      <c r="B15" s="312">
        <v>2</v>
      </c>
      <c r="C15" s="320" t="s">
        <v>324</v>
      </c>
      <c r="D15" s="338">
        <v>1988</v>
      </c>
      <c r="E15" s="338" t="s">
        <v>5</v>
      </c>
      <c r="F15" s="337">
        <v>89.2</v>
      </c>
      <c r="G15" s="62">
        <v>30</v>
      </c>
      <c r="H15" s="62">
        <f>H14+G15</f>
        <v>65</v>
      </c>
      <c r="I15" s="729"/>
      <c r="J15" s="324" t="s">
        <v>325</v>
      </c>
      <c r="K15" s="202"/>
      <c r="L15" s="5"/>
      <c r="M15" s="5"/>
    </row>
    <row r="16" spans="1:15" s="31" customFormat="1" ht="15" customHeight="1" thickBot="1" x14ac:dyDescent="0.3">
      <c r="A16" s="727"/>
      <c r="B16" s="312">
        <v>3</v>
      </c>
      <c r="C16" s="320" t="s">
        <v>143</v>
      </c>
      <c r="D16" s="338">
        <v>1991</v>
      </c>
      <c r="E16" s="338" t="s">
        <v>4</v>
      </c>
      <c r="F16" s="337">
        <v>94.7</v>
      </c>
      <c r="G16" s="62">
        <v>35</v>
      </c>
      <c r="H16" s="62">
        <f>H15+G16</f>
        <v>100</v>
      </c>
      <c r="I16" s="729"/>
      <c r="J16" s="324" t="s">
        <v>105</v>
      </c>
      <c r="K16" s="203"/>
      <c r="L16" s="95"/>
      <c r="M16" s="95"/>
      <c r="O16" s="31" t="s">
        <v>66</v>
      </c>
    </row>
    <row r="17" spans="1:15" s="31" customFormat="1" ht="15" customHeight="1" thickBot="1" x14ac:dyDescent="0.3">
      <c r="A17" s="727"/>
      <c r="B17" s="312">
        <v>4</v>
      </c>
      <c r="C17" s="320" t="s">
        <v>141</v>
      </c>
      <c r="D17" s="338">
        <v>1996</v>
      </c>
      <c r="E17" s="338" t="s">
        <v>3</v>
      </c>
      <c r="F17" s="337">
        <v>104.4</v>
      </c>
      <c r="G17" s="62">
        <v>44</v>
      </c>
      <c r="H17" s="62">
        <f>H16+G17</f>
        <v>144</v>
      </c>
      <c r="I17" s="730"/>
      <c r="J17" s="376" t="s">
        <v>179</v>
      </c>
      <c r="K17" s="203"/>
      <c r="L17" s="95"/>
      <c r="M17" s="95"/>
    </row>
    <row r="18" spans="1:15" s="31" customFormat="1" ht="12.6" customHeight="1" x14ac:dyDescent="0.25">
      <c r="A18" s="736" t="s">
        <v>79</v>
      </c>
      <c r="B18" s="736"/>
      <c r="C18" s="736"/>
      <c r="D18" s="736"/>
      <c r="E18" s="204"/>
      <c r="F18" s="94">
        <f>SUM(F14:F17)</f>
        <v>369.5</v>
      </c>
      <c r="G18" s="182"/>
      <c r="H18" s="105"/>
      <c r="I18" s="105"/>
      <c r="J18" s="182"/>
      <c r="K18" s="182"/>
      <c r="N18" s="7"/>
    </row>
    <row r="19" spans="1:15" s="31" customFormat="1" ht="12" customHeight="1" x14ac:dyDescent="0.25">
      <c r="A19" s="719" t="s">
        <v>80</v>
      </c>
      <c r="B19" s="719"/>
      <c r="C19" s="719"/>
      <c r="D19" s="719"/>
      <c r="E19" s="719"/>
      <c r="F19" s="719"/>
      <c r="G19" s="735"/>
      <c r="H19" s="112">
        <f>H17</f>
        <v>144</v>
      </c>
      <c r="I19" s="106"/>
      <c r="J19" s="182"/>
      <c r="K19" s="182"/>
      <c r="N19" s="7"/>
    </row>
    <row r="20" spans="1:15" s="31" customFormat="1" ht="6.6" customHeight="1" x14ac:dyDescent="0.25">
      <c r="A20" s="182"/>
      <c r="B20" s="182"/>
      <c r="C20" s="182"/>
      <c r="D20" s="182" t="s">
        <v>89</v>
      </c>
      <c r="E20" s="182"/>
      <c r="F20" s="182"/>
      <c r="G20" s="182"/>
      <c r="H20" s="182"/>
      <c r="I20" s="182"/>
      <c r="J20" s="182"/>
      <c r="K20" s="182"/>
    </row>
    <row r="21" spans="1:15" ht="12" customHeight="1" x14ac:dyDescent="0.25">
      <c r="A21" s="726" t="s">
        <v>130</v>
      </c>
      <c r="B21" s="726"/>
      <c r="C21" s="726"/>
      <c r="D21" s="182"/>
      <c r="E21" s="182"/>
      <c r="F21" s="182"/>
      <c r="G21" s="182"/>
      <c r="H21" s="182"/>
      <c r="I21" s="182"/>
      <c r="J21" s="182"/>
      <c r="K21" s="182"/>
    </row>
    <row r="22" spans="1:15" ht="20.399999999999999" x14ac:dyDescent="0.25">
      <c r="A22" s="210" t="s">
        <v>116</v>
      </c>
      <c r="B22" s="328" t="s">
        <v>72</v>
      </c>
      <c r="C22" s="328" t="s">
        <v>67</v>
      </c>
      <c r="D22" s="29" t="s">
        <v>7</v>
      </c>
      <c r="E22" s="29" t="s">
        <v>8</v>
      </c>
      <c r="F22" s="29" t="s">
        <v>74</v>
      </c>
      <c r="G22" s="29" t="s">
        <v>75</v>
      </c>
      <c r="H22" s="29" t="s">
        <v>147</v>
      </c>
      <c r="I22" s="29" t="s">
        <v>13</v>
      </c>
      <c r="J22" s="198" t="s">
        <v>77</v>
      </c>
      <c r="K22" s="182"/>
      <c r="L22" s="31"/>
      <c r="M22" s="31"/>
    </row>
    <row r="23" spans="1:15" ht="15" customHeight="1" x14ac:dyDescent="0.25">
      <c r="A23" s="727">
        <v>2</v>
      </c>
      <c r="B23" s="312">
        <v>1</v>
      </c>
      <c r="C23" s="320" t="s">
        <v>278</v>
      </c>
      <c r="D23" s="338">
        <v>2006</v>
      </c>
      <c r="E23" s="338" t="s">
        <v>5</v>
      </c>
      <c r="F23" s="337">
        <v>77.400000000000006</v>
      </c>
      <c r="G23" s="62">
        <v>29</v>
      </c>
      <c r="H23" s="62">
        <f>G23</f>
        <v>29</v>
      </c>
      <c r="I23" s="728" t="s">
        <v>5</v>
      </c>
      <c r="J23" s="264" t="s">
        <v>175</v>
      </c>
      <c r="K23" s="182"/>
      <c r="L23" s="31"/>
      <c r="M23" s="31"/>
      <c r="O23" t="s">
        <v>66</v>
      </c>
    </row>
    <row r="24" spans="1:15" ht="15" customHeight="1" x14ac:dyDescent="0.25">
      <c r="A24" s="727"/>
      <c r="B24" s="312">
        <v>2</v>
      </c>
      <c r="C24" s="320" t="s">
        <v>338</v>
      </c>
      <c r="D24" s="338">
        <v>2002</v>
      </c>
      <c r="E24" s="338" t="s">
        <v>5</v>
      </c>
      <c r="F24" s="337">
        <v>95</v>
      </c>
      <c r="G24" s="62">
        <v>29</v>
      </c>
      <c r="H24" s="62">
        <f>H23+G24</f>
        <v>58</v>
      </c>
      <c r="I24" s="729"/>
      <c r="J24" s="264" t="s">
        <v>126</v>
      </c>
      <c r="K24" s="182"/>
      <c r="L24" s="31"/>
      <c r="M24" s="31"/>
    </row>
    <row r="25" spans="1:15" ht="15" customHeight="1" x14ac:dyDescent="0.25">
      <c r="A25" s="727"/>
      <c r="B25" s="312">
        <v>3</v>
      </c>
      <c r="C25" s="320" t="s">
        <v>298</v>
      </c>
      <c r="D25" s="338">
        <v>1998</v>
      </c>
      <c r="E25" s="338" t="s">
        <v>4</v>
      </c>
      <c r="F25" s="337">
        <v>96.3</v>
      </c>
      <c r="G25" s="62">
        <v>29</v>
      </c>
      <c r="H25" s="62">
        <f>H24+G25</f>
        <v>87</v>
      </c>
      <c r="I25" s="729"/>
      <c r="J25" s="324" t="s">
        <v>194</v>
      </c>
      <c r="K25" s="206"/>
      <c r="L25" s="12"/>
      <c r="M25" s="12"/>
    </row>
    <row r="26" spans="1:15" ht="15" customHeight="1" x14ac:dyDescent="0.25">
      <c r="A26" s="727"/>
      <c r="B26" s="312">
        <v>4</v>
      </c>
      <c r="C26" s="320" t="s">
        <v>189</v>
      </c>
      <c r="D26" s="338">
        <v>1999</v>
      </c>
      <c r="E26" s="338" t="s">
        <v>4</v>
      </c>
      <c r="F26" s="337">
        <v>85</v>
      </c>
      <c r="G26" s="62">
        <v>34</v>
      </c>
      <c r="H26" s="62">
        <f>H25+G26</f>
        <v>121</v>
      </c>
      <c r="I26" s="730"/>
      <c r="J26" s="324" t="s">
        <v>315</v>
      </c>
      <c r="K26" s="182"/>
      <c r="L26" s="31"/>
      <c r="M26" s="31"/>
    </row>
    <row r="27" spans="1:15" ht="12.75" customHeight="1" x14ac:dyDescent="0.25">
      <c r="A27" s="736" t="s">
        <v>79</v>
      </c>
      <c r="B27" s="736"/>
      <c r="C27" s="736"/>
      <c r="D27" s="736"/>
      <c r="E27" s="327"/>
      <c r="F27" s="94">
        <f>SUM(F23:F26)</f>
        <v>353.7</v>
      </c>
      <c r="G27" s="182"/>
      <c r="H27" s="105"/>
      <c r="I27" s="105"/>
      <c r="J27" s="182"/>
      <c r="K27" s="182"/>
      <c r="L27" s="31"/>
      <c r="M27" s="31"/>
    </row>
    <row r="28" spans="1:15" ht="12.75" customHeight="1" x14ac:dyDescent="0.25">
      <c r="A28" s="719" t="s">
        <v>80</v>
      </c>
      <c r="B28" s="719"/>
      <c r="C28" s="719"/>
      <c r="D28" s="719"/>
      <c r="E28" s="719"/>
      <c r="F28" s="719"/>
      <c r="G28" s="719"/>
      <c r="H28" s="112">
        <f>H26</f>
        <v>121</v>
      </c>
      <c r="I28" s="330"/>
      <c r="J28" s="182"/>
      <c r="K28" s="182"/>
      <c r="L28" s="31"/>
      <c r="M28" s="31"/>
    </row>
    <row r="29" spans="1:15" s="31" customFormat="1" ht="6" customHeight="1" x14ac:dyDescent="0.2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</row>
    <row r="30" spans="1:15" ht="15.6" x14ac:dyDescent="0.3">
      <c r="A30" s="744" t="s">
        <v>203</v>
      </c>
      <c r="B30" s="744"/>
      <c r="C30" s="744"/>
      <c r="D30" s="182"/>
      <c r="E30" s="182"/>
      <c r="F30" s="182"/>
      <c r="G30" s="182"/>
      <c r="H30" s="182"/>
      <c r="I30" s="182"/>
      <c r="J30" s="182"/>
      <c r="K30" s="182"/>
    </row>
    <row r="31" spans="1:15" s="31" customFormat="1" ht="20.399999999999999" x14ac:dyDescent="0.25">
      <c r="A31" s="210" t="s">
        <v>116</v>
      </c>
      <c r="B31" s="283" t="s">
        <v>72</v>
      </c>
      <c r="C31" s="283" t="s">
        <v>67</v>
      </c>
      <c r="D31" s="29" t="s">
        <v>7</v>
      </c>
      <c r="E31" s="29" t="s">
        <v>8</v>
      </c>
      <c r="F31" s="29" t="s">
        <v>74</v>
      </c>
      <c r="G31" s="29" t="s">
        <v>75</v>
      </c>
      <c r="H31" s="29" t="s">
        <v>147</v>
      </c>
      <c r="I31" s="29" t="s">
        <v>13</v>
      </c>
      <c r="J31" s="198" t="s">
        <v>77</v>
      </c>
      <c r="K31" s="182"/>
    </row>
    <row r="32" spans="1:15" s="31" customFormat="1" ht="15" customHeight="1" x14ac:dyDescent="0.25">
      <c r="A32" s="745">
        <v>3</v>
      </c>
      <c r="B32" s="312">
        <v>1</v>
      </c>
      <c r="C32" s="174" t="s">
        <v>163</v>
      </c>
      <c r="D32" s="314">
        <v>2002</v>
      </c>
      <c r="E32" s="62">
        <v>1</v>
      </c>
      <c r="F32" s="337">
        <v>68</v>
      </c>
      <c r="G32" s="62">
        <v>22</v>
      </c>
      <c r="H32" s="62">
        <f>G32</f>
        <v>22</v>
      </c>
      <c r="I32" s="741"/>
      <c r="J32" s="61" t="s">
        <v>164</v>
      </c>
      <c r="K32" s="182"/>
    </row>
    <row r="33" spans="1:15" s="31" customFormat="1" ht="15" customHeight="1" x14ac:dyDescent="0.25">
      <c r="A33" s="746"/>
      <c r="B33" s="312">
        <v>2</v>
      </c>
      <c r="C33" s="180" t="s">
        <v>166</v>
      </c>
      <c r="D33" s="256">
        <v>2003</v>
      </c>
      <c r="E33" s="257">
        <v>1</v>
      </c>
      <c r="F33" s="337">
        <v>91.65</v>
      </c>
      <c r="G33" s="62">
        <v>21</v>
      </c>
      <c r="H33" s="62">
        <f>H32+G33</f>
        <v>43</v>
      </c>
      <c r="I33" s="742"/>
      <c r="J33" s="61" t="s">
        <v>164</v>
      </c>
      <c r="K33" s="182"/>
    </row>
    <row r="34" spans="1:15" s="12" customFormat="1" ht="15" customHeight="1" x14ac:dyDescent="0.25">
      <c r="A34" s="746"/>
      <c r="B34" s="312">
        <v>3</v>
      </c>
      <c r="C34" s="220" t="s">
        <v>167</v>
      </c>
      <c r="D34" s="256">
        <v>2004</v>
      </c>
      <c r="E34" s="257">
        <v>1</v>
      </c>
      <c r="F34" s="337">
        <v>74.5</v>
      </c>
      <c r="G34" s="62">
        <v>17</v>
      </c>
      <c r="H34" s="62">
        <f>H33+G34</f>
        <v>60</v>
      </c>
      <c r="I34" s="742"/>
      <c r="J34" s="61" t="s">
        <v>164</v>
      </c>
      <c r="K34" s="206"/>
    </row>
    <row r="35" spans="1:15" s="31" customFormat="1" ht="15" customHeight="1" x14ac:dyDescent="0.25">
      <c r="A35" s="747"/>
      <c r="B35" s="312">
        <v>4</v>
      </c>
      <c r="C35" s="180" t="s">
        <v>165</v>
      </c>
      <c r="D35" s="161">
        <v>1999</v>
      </c>
      <c r="E35" s="62" t="s">
        <v>5</v>
      </c>
      <c r="F35" s="337">
        <v>84.8</v>
      </c>
      <c r="G35" s="62">
        <v>31</v>
      </c>
      <c r="H35" s="62">
        <f>H34+G35</f>
        <v>91</v>
      </c>
      <c r="I35" s="743"/>
      <c r="J35" s="61" t="s">
        <v>164</v>
      </c>
      <c r="K35" s="182"/>
    </row>
    <row r="36" spans="1:15" s="31" customFormat="1" ht="12.6" customHeight="1" x14ac:dyDescent="0.25">
      <c r="A36" s="208" t="s">
        <v>79</v>
      </c>
      <c r="B36" s="209"/>
      <c r="C36" s="209"/>
      <c r="D36" s="209"/>
      <c r="E36" s="209"/>
      <c r="F36" s="94">
        <f>SUM(F32:F35)</f>
        <v>318.95</v>
      </c>
      <c r="G36" s="182"/>
      <c r="H36" s="105"/>
      <c r="I36" s="105"/>
      <c r="J36" s="182"/>
      <c r="K36" s="182"/>
    </row>
    <row r="37" spans="1:15" ht="12.75" customHeight="1" x14ac:dyDescent="0.25">
      <c r="A37" s="719" t="s">
        <v>80</v>
      </c>
      <c r="B37" s="719"/>
      <c r="C37" s="719"/>
      <c r="D37" s="719"/>
      <c r="E37" s="719"/>
      <c r="F37" s="719"/>
      <c r="G37" s="719"/>
      <c r="H37" s="112">
        <f>H35</f>
        <v>91</v>
      </c>
      <c r="I37" s="286"/>
      <c r="J37" s="182"/>
      <c r="K37" s="182"/>
      <c r="M37" s="31"/>
      <c r="O37" t="s">
        <v>66</v>
      </c>
    </row>
    <row r="38" spans="1:15" s="31" customFormat="1" ht="12.6" customHeight="1" x14ac:dyDescent="0.25">
      <c r="A38" s="740"/>
      <c r="B38" s="740"/>
      <c r="C38" s="740"/>
      <c r="D38" s="446"/>
      <c r="E38" s="446"/>
      <c r="F38" s="446"/>
      <c r="G38" s="446"/>
      <c r="H38" s="446"/>
      <c r="I38" s="446"/>
      <c r="J38" s="446"/>
      <c r="K38" s="182"/>
    </row>
    <row r="39" spans="1:15" s="31" customFormat="1" x14ac:dyDescent="0.25">
      <c r="A39" s="375"/>
      <c r="B39" s="375"/>
      <c r="C39" s="375"/>
      <c r="D39" s="451"/>
      <c r="E39" s="451"/>
      <c r="F39" s="451"/>
      <c r="G39" s="451"/>
      <c r="H39" s="451"/>
      <c r="I39" s="451"/>
      <c r="J39" s="385"/>
      <c r="K39" s="182"/>
    </row>
    <row r="40" spans="1:15" s="31" customFormat="1" ht="15" customHeight="1" x14ac:dyDescent="0.25">
      <c r="A40" s="452"/>
      <c r="B40" s="375"/>
      <c r="C40" s="167"/>
      <c r="D40" s="385"/>
      <c r="E40" s="385"/>
      <c r="F40" s="448"/>
      <c r="G40" s="290"/>
      <c r="H40" s="375"/>
      <c r="I40" s="453"/>
      <c r="J40" s="288"/>
      <c r="K40" s="182"/>
    </row>
    <row r="41" spans="1:15" ht="12.75" customHeight="1" x14ac:dyDescent="0.25">
      <c r="A41" s="449"/>
      <c r="B41" s="450"/>
      <c r="C41" s="450"/>
      <c r="D41" s="450"/>
      <c r="E41" s="450"/>
      <c r="F41" s="450"/>
      <c r="G41" s="450"/>
      <c r="H41" s="447"/>
      <c r="I41" s="447"/>
      <c r="J41" s="446"/>
      <c r="K41" s="182"/>
      <c r="L41" s="31"/>
      <c r="M41" s="31"/>
      <c r="O41" t="s">
        <v>66</v>
      </c>
    </row>
    <row r="42" spans="1:15" x14ac:dyDescent="0.25">
      <c r="A42" s="107" t="s">
        <v>15</v>
      </c>
      <c r="B42" s="191"/>
      <c r="C42" s="690" t="s">
        <v>272</v>
      </c>
      <c r="D42" s="690"/>
      <c r="E42" s="690"/>
      <c r="F42" s="690"/>
      <c r="G42" s="748" t="s">
        <v>351</v>
      </c>
      <c r="H42" s="748"/>
      <c r="I42" s="748"/>
      <c r="J42" s="684" t="s">
        <v>274</v>
      </c>
      <c r="K42" s="182"/>
      <c r="L42" s="182"/>
      <c r="M42" s="182"/>
      <c r="N42" s="182"/>
    </row>
    <row r="43" spans="1:15" x14ac:dyDescent="0.25">
      <c r="A43" s="107"/>
      <c r="B43" s="191"/>
      <c r="C43" s="107"/>
      <c r="D43" s="108"/>
      <c r="E43" s="107"/>
      <c r="F43" s="182"/>
      <c r="G43" s="191"/>
      <c r="H43" s="107"/>
      <c r="I43" s="182"/>
      <c r="J43" s="182"/>
      <c r="K43" s="182"/>
      <c r="L43" s="182"/>
      <c r="M43" s="182"/>
      <c r="N43" s="182"/>
    </row>
    <row r="44" spans="1:15" x14ac:dyDescent="0.25">
      <c r="A44" s="107" t="s">
        <v>16</v>
      </c>
      <c r="B44" s="191"/>
      <c r="C44" s="690" t="s">
        <v>268</v>
      </c>
      <c r="D44" s="690"/>
      <c r="E44" s="690"/>
      <c r="F44" s="690"/>
      <c r="G44" s="748" t="s">
        <v>352</v>
      </c>
      <c r="H44" s="748"/>
      <c r="I44" s="748"/>
      <c r="J44" s="685" t="s">
        <v>349</v>
      </c>
      <c r="K44" s="182"/>
      <c r="L44" s="182"/>
      <c r="M44" s="182"/>
      <c r="N44" s="182"/>
    </row>
    <row r="45" spans="1:15" x14ac:dyDescent="0.25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5" x14ac:dyDescent="0.25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5" x14ac:dyDescent="0.25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48" spans="1:15" ht="15.6" x14ac:dyDescent="0.25">
      <c r="A48" s="726"/>
      <c r="B48" s="726"/>
      <c r="C48" s="726"/>
      <c r="D48" s="105"/>
      <c r="E48" s="105"/>
      <c r="F48" s="105"/>
      <c r="G48" s="105"/>
      <c r="H48" s="105"/>
      <c r="I48" s="105"/>
      <c r="J48" s="105"/>
    </row>
    <row r="49" spans="1:10" x14ac:dyDescent="0.25">
      <c r="A49" s="329"/>
      <c r="B49" s="325"/>
      <c r="C49" s="325"/>
      <c r="D49" s="215"/>
      <c r="E49" s="215"/>
      <c r="F49" s="215"/>
      <c r="G49" s="215"/>
      <c r="H49" s="215"/>
      <c r="I49" s="215"/>
      <c r="J49" s="300"/>
    </row>
    <row r="50" spans="1:10" ht="13.2" customHeight="1" x14ac:dyDescent="0.25">
      <c r="A50" s="720"/>
      <c r="B50" s="325"/>
      <c r="C50" s="289"/>
      <c r="D50" s="224"/>
      <c r="E50" s="326"/>
      <c r="F50" s="303"/>
      <c r="G50" s="326"/>
      <c r="H50" s="325"/>
      <c r="I50" s="721"/>
      <c r="J50" s="136"/>
    </row>
    <row r="51" spans="1:10" ht="13.2" customHeight="1" x14ac:dyDescent="0.25">
      <c r="A51" s="720"/>
      <c r="B51" s="325"/>
      <c r="C51" s="289"/>
      <c r="D51" s="224"/>
      <c r="E51" s="326"/>
      <c r="F51" s="303"/>
      <c r="G51" s="326"/>
      <c r="H51" s="325"/>
      <c r="I51" s="721"/>
      <c r="J51" s="136"/>
    </row>
    <row r="52" spans="1:10" ht="13.2" customHeight="1" x14ac:dyDescent="0.25">
      <c r="A52" s="720"/>
      <c r="B52" s="325"/>
      <c r="C52" s="289"/>
      <c r="D52" s="224"/>
      <c r="E52" s="326"/>
      <c r="F52" s="303"/>
      <c r="G52" s="326"/>
      <c r="H52" s="325"/>
      <c r="I52" s="721"/>
      <c r="J52" s="109"/>
    </row>
    <row r="53" spans="1:10" ht="13.2" customHeight="1" x14ac:dyDescent="0.25">
      <c r="A53" s="720"/>
      <c r="B53" s="325"/>
      <c r="C53" s="289"/>
      <c r="D53" s="224"/>
      <c r="E53" s="326"/>
      <c r="F53" s="207"/>
      <c r="G53" s="326"/>
      <c r="H53" s="325"/>
      <c r="I53" s="721"/>
      <c r="J53" s="109"/>
    </row>
    <row r="54" spans="1:10" x14ac:dyDescent="0.25">
      <c r="A54" s="208"/>
      <c r="B54" s="209"/>
      <c r="C54" s="209"/>
      <c r="D54" s="209"/>
      <c r="E54" s="209"/>
      <c r="F54" s="270"/>
      <c r="G54" s="105"/>
      <c r="H54" s="105"/>
      <c r="I54" s="105"/>
      <c r="J54" s="105"/>
    </row>
    <row r="55" spans="1:10" x14ac:dyDescent="0.25">
      <c r="A55" s="208"/>
      <c r="B55" s="209"/>
      <c r="C55" s="209"/>
      <c r="D55" s="209"/>
      <c r="E55" s="209"/>
      <c r="F55" s="209"/>
      <c r="G55" s="209"/>
      <c r="H55" s="330"/>
      <c r="I55" s="330"/>
      <c r="J55" s="105"/>
    </row>
    <row r="56" spans="1:10" x14ac:dyDescent="0.25">
      <c r="A56" s="244"/>
      <c r="B56" s="244"/>
      <c r="C56" s="244"/>
      <c r="D56" s="244"/>
      <c r="E56" s="244"/>
      <c r="F56" s="244"/>
      <c r="G56" s="244"/>
      <c r="H56" s="244"/>
      <c r="I56" s="244"/>
      <c r="J56" s="244"/>
    </row>
    <row r="57" spans="1:10" ht="15.6" x14ac:dyDescent="0.25">
      <c r="A57" s="722"/>
      <c r="B57" s="722"/>
      <c r="C57" s="722"/>
      <c r="D57" s="105"/>
      <c r="E57" s="105"/>
      <c r="F57" s="105"/>
      <c r="G57" s="105"/>
      <c r="H57" s="105"/>
      <c r="I57" s="105"/>
      <c r="J57" s="105"/>
    </row>
    <row r="58" spans="1:10" x14ac:dyDescent="0.25">
      <c r="A58" s="329"/>
      <c r="B58" s="325"/>
      <c r="C58" s="325"/>
      <c r="D58" s="215"/>
      <c r="E58" s="215"/>
      <c r="F58" s="215"/>
      <c r="G58" s="215"/>
      <c r="H58" s="215"/>
      <c r="I58" s="215"/>
      <c r="J58" s="300"/>
    </row>
    <row r="59" spans="1:10" ht="13.2" customHeight="1" x14ac:dyDescent="0.25">
      <c r="A59" s="720"/>
      <c r="B59" s="325"/>
      <c r="C59" s="293"/>
      <c r="D59" s="224"/>
      <c r="E59" s="326"/>
      <c r="F59" s="303"/>
      <c r="G59" s="326"/>
      <c r="H59" s="325"/>
      <c r="I59" s="721"/>
      <c r="J59" s="109"/>
    </row>
    <row r="60" spans="1:10" ht="13.2" customHeight="1" x14ac:dyDescent="0.25">
      <c r="A60" s="689"/>
      <c r="B60" s="325"/>
      <c r="C60" s="293"/>
      <c r="D60" s="224"/>
      <c r="E60" s="326"/>
      <c r="F60" s="303"/>
      <c r="G60" s="326"/>
      <c r="H60" s="325"/>
      <c r="I60" s="721"/>
      <c r="J60" s="109"/>
    </row>
    <row r="61" spans="1:10" ht="13.2" customHeight="1" x14ac:dyDescent="0.25">
      <c r="A61" s="689"/>
      <c r="B61" s="325"/>
      <c r="C61" s="299"/>
      <c r="D61" s="252"/>
      <c r="E61" s="252"/>
      <c r="F61" s="303"/>
      <c r="G61" s="326"/>
      <c r="H61" s="325"/>
      <c r="I61" s="721"/>
      <c r="J61" s="109"/>
    </row>
    <row r="62" spans="1:10" ht="13.2" customHeight="1" x14ac:dyDescent="0.25">
      <c r="A62" s="689"/>
      <c r="B62" s="325"/>
      <c r="C62" s="223"/>
      <c r="D62" s="224"/>
      <c r="E62" s="326"/>
      <c r="F62" s="303"/>
      <c r="G62" s="326"/>
      <c r="H62" s="325"/>
      <c r="I62" s="721"/>
      <c r="J62" s="225"/>
    </row>
    <row r="63" spans="1:10" x14ac:dyDescent="0.25">
      <c r="A63" s="208"/>
      <c r="B63" s="209"/>
      <c r="C63" s="209"/>
      <c r="D63" s="209"/>
      <c r="E63" s="209"/>
      <c r="F63" s="270"/>
      <c r="G63" s="105"/>
      <c r="H63" s="105"/>
      <c r="I63" s="105"/>
      <c r="J63" s="105"/>
    </row>
    <row r="64" spans="1:10" x14ac:dyDescent="0.25">
      <c r="A64" s="208"/>
      <c r="B64" s="209"/>
      <c r="C64" s="209"/>
      <c r="D64" s="209"/>
      <c r="E64" s="209"/>
      <c r="F64" s="209"/>
      <c r="G64" s="209"/>
      <c r="H64" s="330"/>
      <c r="I64" s="330"/>
      <c r="J64" s="105"/>
    </row>
    <row r="65" spans="1:10" ht="15.6" x14ac:dyDescent="0.25">
      <c r="A65" s="722"/>
      <c r="B65" s="722"/>
      <c r="C65" s="722"/>
      <c r="D65" s="105"/>
      <c r="E65" s="105"/>
      <c r="F65" s="105"/>
      <c r="G65" s="105"/>
      <c r="H65" s="105"/>
      <c r="I65" s="105"/>
      <c r="J65" s="105"/>
    </row>
    <row r="66" spans="1:10" x14ac:dyDescent="0.25">
      <c r="A66" s="244"/>
      <c r="B66" s="244"/>
      <c r="C66" s="244"/>
      <c r="D66" s="244"/>
      <c r="E66" s="244"/>
      <c r="F66" s="244"/>
      <c r="G66" s="244"/>
      <c r="H66" s="244"/>
      <c r="I66" s="244"/>
      <c r="J66" s="244"/>
    </row>
    <row r="67" spans="1:10" x14ac:dyDescent="0.25">
      <c r="A67" s="244"/>
      <c r="B67" s="244"/>
      <c r="C67" s="244"/>
      <c r="D67" s="244"/>
      <c r="E67" s="244"/>
      <c r="F67" s="244"/>
      <c r="G67" s="244"/>
      <c r="H67" s="244"/>
      <c r="I67" s="244"/>
      <c r="J67" s="244"/>
    </row>
    <row r="68" spans="1:10" x14ac:dyDescent="0.25">
      <c r="A68" s="244"/>
      <c r="B68" s="244"/>
      <c r="C68" s="244"/>
      <c r="D68" s="244"/>
      <c r="E68" s="244"/>
      <c r="F68" s="244"/>
      <c r="G68" s="244"/>
      <c r="H68" s="244"/>
      <c r="I68" s="244"/>
      <c r="J68" s="244"/>
    </row>
    <row r="69" spans="1:10" x14ac:dyDescent="0.25">
      <c r="A69" s="244"/>
      <c r="B69" s="244"/>
      <c r="C69" s="244"/>
      <c r="D69" s="244"/>
      <c r="E69" s="244"/>
      <c r="F69" s="244"/>
      <c r="G69" s="244"/>
      <c r="H69" s="244"/>
      <c r="I69" s="244"/>
      <c r="J69" s="244"/>
    </row>
  </sheetData>
  <sheetProtection selectLockedCells="1" selectUnlockedCells="1"/>
  <mergeCells count="37">
    <mergeCell ref="A65:C65"/>
    <mergeCell ref="G44:I44"/>
    <mergeCell ref="G42:I42"/>
    <mergeCell ref="A57:C57"/>
    <mergeCell ref="A59:A62"/>
    <mergeCell ref="I59:I62"/>
    <mergeCell ref="A48:C48"/>
    <mergeCell ref="A50:A53"/>
    <mergeCell ref="I50:I53"/>
    <mergeCell ref="C42:F42"/>
    <mergeCell ref="C44:F44"/>
    <mergeCell ref="A21:C21"/>
    <mergeCell ref="A38:C38"/>
    <mergeCell ref="I23:I26"/>
    <mergeCell ref="I32:I35"/>
    <mergeCell ref="A27:D27"/>
    <mergeCell ref="A28:G28"/>
    <mergeCell ref="A37:G37"/>
    <mergeCell ref="A30:C30"/>
    <mergeCell ref="A23:A26"/>
    <mergeCell ref="A32:A35"/>
    <mergeCell ref="A19:G19"/>
    <mergeCell ref="A1:K1"/>
    <mergeCell ref="A2:K2"/>
    <mergeCell ref="A3:K3"/>
    <mergeCell ref="A4:K4"/>
    <mergeCell ref="D7:I7"/>
    <mergeCell ref="D6:I6"/>
    <mergeCell ref="I14:I17"/>
    <mergeCell ref="A12:C12"/>
    <mergeCell ref="A14:A17"/>
    <mergeCell ref="A18:D18"/>
    <mergeCell ref="E8:I8"/>
    <mergeCell ref="A8:C8"/>
    <mergeCell ref="D9:D10"/>
    <mergeCell ref="E9:I9"/>
    <mergeCell ref="E10:I10"/>
  </mergeCells>
  <printOptions horizontalCentered="1"/>
  <pageMargins left="0.59055118110236227" right="0.19685039370078741" top="0.63" bottom="0.38" header="0.5" footer="0.24"/>
  <pageSetup paperSize="9" scale="90" firstPageNumber="0" fitToWidth="0" fitToHeight="0" orientation="landscape" r:id="rId1"/>
  <headerFooter alignWithMargins="0"/>
  <colBreaks count="1" manualBreakCount="1">
    <brk id="10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2"/>
  <sheetViews>
    <sheetView view="pageLayout" zoomScale="86" zoomScaleNormal="100" zoomScalePageLayoutView="86" workbookViewId="0">
      <selection sqref="A1:L24"/>
    </sheetView>
  </sheetViews>
  <sheetFormatPr defaultRowHeight="13.2" x14ac:dyDescent="0.25"/>
  <cols>
    <col min="1" max="1" width="6.5546875" customWidth="1"/>
    <col min="2" max="2" width="22.2187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11" max="11" width="8.77734375" customWidth="1"/>
    <col min="12" max="12" width="30.44140625" customWidth="1"/>
  </cols>
  <sheetData>
    <row r="1" spans="1:12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ht="13.2" customHeigh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473" t="s">
        <v>19</v>
      </c>
    </row>
    <row r="8" spans="1:12" ht="15" x14ac:dyDescent="0.25">
      <c r="A8" s="687" t="s">
        <v>107</v>
      </c>
      <c r="B8" s="687"/>
      <c r="C8" s="360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x14ac:dyDescent="0.3">
      <c r="A9" s="179" t="s">
        <v>41</v>
      </c>
      <c r="B9" s="195"/>
      <c r="C9" s="250">
        <v>86</v>
      </c>
      <c r="D9" s="691" t="s">
        <v>155</v>
      </c>
      <c r="E9" s="691"/>
      <c r="F9" s="691"/>
      <c r="G9" s="691"/>
      <c r="H9" s="749"/>
      <c r="I9" s="62" t="s">
        <v>3</v>
      </c>
      <c r="J9" s="62" t="s">
        <v>4</v>
      </c>
      <c r="K9" s="62" t="s">
        <v>5</v>
      </c>
      <c r="L9" s="714"/>
    </row>
    <row r="10" spans="1:12" ht="15.6" x14ac:dyDescent="0.25">
      <c r="A10" s="179" t="s">
        <v>42</v>
      </c>
      <c r="B10" s="196"/>
      <c r="C10" s="251">
        <v>6</v>
      </c>
      <c r="D10" s="698" t="s">
        <v>215</v>
      </c>
      <c r="E10" s="698"/>
      <c r="F10" s="698"/>
      <c r="G10" s="698"/>
      <c r="H10" s="699"/>
      <c r="I10" s="62">
        <v>146</v>
      </c>
      <c r="J10" s="62">
        <v>120</v>
      </c>
      <c r="K10" s="62">
        <v>66</v>
      </c>
      <c r="L10" s="715"/>
    </row>
    <row r="11" spans="1:12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9" t="s">
        <v>114</v>
      </c>
      <c r="G12" s="693" t="s">
        <v>10</v>
      </c>
      <c r="H12" s="693" t="s">
        <v>18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70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25">
      <c r="A14" s="36">
        <v>1</v>
      </c>
      <c r="B14" s="220" t="s">
        <v>170</v>
      </c>
      <c r="C14" s="256">
        <v>2007</v>
      </c>
      <c r="D14" s="257" t="s">
        <v>5</v>
      </c>
      <c r="E14" s="180" t="s">
        <v>127</v>
      </c>
      <c r="F14" s="173" t="s">
        <v>183</v>
      </c>
      <c r="G14" s="94">
        <v>57.76</v>
      </c>
      <c r="H14" s="306">
        <v>137</v>
      </c>
      <c r="I14" s="307">
        <f>RANK(H14,H$14:H$20,0)</f>
        <v>1</v>
      </c>
      <c r="J14" s="308">
        <f>INDEX({20;18;16;15;14;13;12;11;10;9;8;7;6;5;4;3;2;1},MATCH(I14,{1;2;3;4;5;6;7;8;9;10;11;12;13;14;15;16;17;18},0))</f>
        <v>20</v>
      </c>
      <c r="K14" s="172" t="s">
        <v>334</v>
      </c>
      <c r="L14" s="179" t="s">
        <v>171</v>
      </c>
    </row>
    <row r="15" spans="1:12" ht="15.6" customHeight="1" x14ac:dyDescent="0.25">
      <c r="A15" s="36">
        <v>2</v>
      </c>
      <c r="B15" s="180" t="s">
        <v>233</v>
      </c>
      <c r="C15" s="313">
        <v>2006</v>
      </c>
      <c r="D15" s="312" t="s">
        <v>5</v>
      </c>
      <c r="E15" s="180" t="s">
        <v>31</v>
      </c>
      <c r="F15" s="486"/>
      <c r="G15" s="89">
        <v>54.78</v>
      </c>
      <c r="H15" s="487">
        <v>61</v>
      </c>
      <c r="I15" s="307">
        <f>RANK(H15,H$14:H$20,0)</f>
        <v>2</v>
      </c>
      <c r="J15" s="308">
        <f>INDEX({20;18;16;15;14;13;12;11;10;9;8;7;6;5;4;3;2;1},MATCH(I15,{1;2;3;4;5;6;7;8;9;10;11;12;13;14;15;16;17;18},0))</f>
        <v>18</v>
      </c>
      <c r="K15" s="287"/>
      <c r="L15" s="485" t="s">
        <v>180</v>
      </c>
    </row>
    <row r="16" spans="1:12" ht="15.6" customHeight="1" x14ac:dyDescent="0.25">
      <c r="A16" s="36">
        <v>3</v>
      </c>
      <c r="B16" s="220" t="s">
        <v>279</v>
      </c>
      <c r="C16" s="161">
        <v>2007</v>
      </c>
      <c r="D16" s="62">
        <v>1</v>
      </c>
      <c r="E16" s="179" t="s">
        <v>127</v>
      </c>
      <c r="F16" s="222" t="s">
        <v>339</v>
      </c>
      <c r="G16" s="89">
        <v>57.9</v>
      </c>
      <c r="H16" s="306">
        <v>29</v>
      </c>
      <c r="I16" s="307">
        <f>RANK(H16,H$14:H$20,0)</f>
        <v>3</v>
      </c>
      <c r="J16" s="308">
        <f>INDEX({20;18;16;15;14;13;12;11;10;9;8;7;6;5;4;3;2;1},MATCH(I16,{1;2;3;4;5;6;7;8;9;10;11;12;13;14;15;16;17;18},0))</f>
        <v>16</v>
      </c>
      <c r="K16" s="287"/>
      <c r="L16" s="485" t="s">
        <v>276</v>
      </c>
    </row>
    <row r="17" spans="1:12" ht="13.8" x14ac:dyDescent="0.3">
      <c r="A17" s="296"/>
      <c r="B17" s="289"/>
      <c r="C17" s="291"/>
      <c r="D17" s="290"/>
      <c r="E17" s="289"/>
      <c r="F17" s="400"/>
      <c r="G17" s="396"/>
      <c r="H17" s="418"/>
      <c r="I17" s="398"/>
      <c r="J17" s="419"/>
      <c r="K17" s="290"/>
      <c r="L17" s="299"/>
    </row>
    <row r="18" spans="1:12" ht="13.8" x14ac:dyDescent="0.3">
      <c r="A18" s="268"/>
      <c r="B18" s="223"/>
      <c r="C18" s="224"/>
      <c r="D18" s="474"/>
      <c r="E18" s="225"/>
      <c r="F18" s="226"/>
      <c r="G18" s="270"/>
      <c r="H18" s="418"/>
      <c r="I18" s="398"/>
      <c r="J18" s="419"/>
      <c r="K18" s="476"/>
      <c r="L18" s="225"/>
    </row>
    <row r="19" spans="1:12" ht="13.8" x14ac:dyDescent="0.3">
      <c r="A19" s="268"/>
      <c r="B19" s="223"/>
      <c r="C19" s="224"/>
      <c r="D19" s="474"/>
      <c r="E19" s="225"/>
      <c r="F19" s="226"/>
      <c r="G19" s="270"/>
      <c r="H19" s="418"/>
      <c r="I19" s="398"/>
      <c r="J19" s="419"/>
      <c r="K19" s="476"/>
      <c r="L19" s="225"/>
    </row>
    <row r="20" spans="1:12" ht="13.8" x14ac:dyDescent="0.3">
      <c r="A20" s="268"/>
      <c r="B20" s="223"/>
      <c r="C20" s="224"/>
      <c r="D20" s="474"/>
      <c r="E20" s="225"/>
      <c r="F20" s="226"/>
      <c r="G20" s="270"/>
      <c r="H20" s="418"/>
      <c r="I20" s="398"/>
      <c r="J20" s="419"/>
      <c r="K20" s="474"/>
      <c r="L20" s="225"/>
    </row>
    <row r="21" spans="1:12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82"/>
      <c r="K21" s="108" t="s">
        <v>274</v>
      </c>
      <c r="L21" s="182"/>
    </row>
    <row r="22" spans="1:12" x14ac:dyDescent="0.25">
      <c r="A22" s="107"/>
      <c r="B22" s="107"/>
      <c r="C22" s="108"/>
      <c r="D22" s="182"/>
      <c r="E22" s="109"/>
      <c r="F22" s="107"/>
      <c r="G22" s="107"/>
      <c r="H22" s="107"/>
      <c r="I22" s="107"/>
      <c r="J22" s="182"/>
      <c r="K22" s="182"/>
      <c r="L22" s="182"/>
    </row>
    <row r="23" spans="1:12" x14ac:dyDescent="0.25">
      <c r="A23" s="107" t="s">
        <v>16</v>
      </c>
      <c r="B23" s="107"/>
      <c r="C23" s="107" t="s">
        <v>115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</row>
    <row r="24" spans="1:12" x14ac:dyDescent="0.25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</row>
    <row r="25" spans="1:12" x14ac:dyDescent="0.25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</row>
    <row r="26" spans="1:12" x14ac:dyDescent="0.25">
      <c r="A26" s="212"/>
      <c r="B26" s="170"/>
      <c r="C26" s="131"/>
      <c r="D26" s="131"/>
      <c r="E26" s="472"/>
      <c r="F26" s="217"/>
      <c r="G26" s="218"/>
      <c r="H26" s="472"/>
      <c r="I26" s="133"/>
      <c r="J26" s="472"/>
      <c r="K26" s="129"/>
      <c r="L26" s="129"/>
    </row>
    <row r="27" spans="1:12" x14ac:dyDescent="0.25">
      <c r="A27" s="212"/>
      <c r="B27" s="176"/>
      <c r="C27" s="129"/>
      <c r="D27" s="472"/>
      <c r="E27" s="472"/>
      <c r="F27" s="472"/>
      <c r="G27" s="160"/>
      <c r="H27" s="472"/>
      <c r="I27" s="472"/>
      <c r="J27" s="472"/>
      <c r="K27" s="129"/>
      <c r="L27" s="133"/>
    </row>
    <row r="28" spans="1:12" x14ac:dyDescent="0.25">
      <c r="A28" s="105"/>
      <c r="B28" s="105"/>
      <c r="C28" s="105"/>
      <c r="D28" s="105"/>
      <c r="E28" s="105"/>
      <c r="F28" s="105"/>
      <c r="G28" s="109"/>
      <c r="H28" s="109"/>
      <c r="I28" s="109"/>
      <c r="J28" s="109"/>
      <c r="K28" s="109"/>
      <c r="L28" s="109"/>
    </row>
    <row r="29" spans="1:12" x14ac:dyDescent="0.25">
      <c r="A29" s="110"/>
      <c r="B29" s="109"/>
      <c r="C29" s="108"/>
      <c r="D29" s="105"/>
      <c r="E29" s="109"/>
      <c r="F29" s="110"/>
      <c r="G29" s="105"/>
      <c r="H29" s="109"/>
      <c r="I29" s="109"/>
      <c r="J29" s="109"/>
      <c r="K29" s="105"/>
      <c r="L29" s="108"/>
    </row>
    <row r="30" spans="1:12" x14ac:dyDescent="0.25">
      <c r="A30" s="110"/>
      <c r="B30" s="109"/>
      <c r="C30" s="108"/>
      <c r="D30" s="105"/>
      <c r="E30" s="109"/>
      <c r="F30" s="110"/>
      <c r="G30" s="105"/>
      <c r="H30" s="109"/>
      <c r="I30" s="109"/>
      <c r="J30" s="109"/>
      <c r="K30" s="105"/>
      <c r="L30" s="108"/>
    </row>
    <row r="31" spans="1:12" x14ac:dyDescent="0.25">
      <c r="A31" s="110"/>
      <c r="B31" s="109"/>
      <c r="C31" s="109"/>
      <c r="D31" s="109"/>
      <c r="E31" s="109"/>
      <c r="F31" s="110"/>
      <c r="G31" s="105"/>
      <c r="H31" s="109"/>
      <c r="I31" s="109"/>
      <c r="J31" s="109"/>
      <c r="K31" s="105"/>
      <c r="L31" s="108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</sheetData>
  <mergeCells count="26">
    <mergeCell ref="I12:I13"/>
    <mergeCell ref="J12:J13"/>
    <mergeCell ref="K12:K13"/>
    <mergeCell ref="L12:L13"/>
    <mergeCell ref="D9:H9"/>
    <mergeCell ref="L9:L10"/>
    <mergeCell ref="D10:H10"/>
    <mergeCell ref="G12:G13"/>
    <mergeCell ref="H12:H13"/>
    <mergeCell ref="A12:A13"/>
    <mergeCell ref="B12:B13"/>
    <mergeCell ref="C12:C13"/>
    <mergeCell ref="D12:D13"/>
    <mergeCell ref="E12:E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ageMargins left="0.7" right="0.7" top="0.75" bottom="0.75" header="0.3" footer="0.3"/>
  <pageSetup paperSize="9" scale="8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2"/>
  <sheetViews>
    <sheetView view="pageLayout" topLeftCell="A2" zoomScaleNormal="100" workbookViewId="0">
      <selection sqref="A1:L24"/>
    </sheetView>
  </sheetViews>
  <sheetFormatPr defaultRowHeight="13.2" x14ac:dyDescent="0.25"/>
  <cols>
    <col min="1" max="1" width="6.5546875" customWidth="1"/>
    <col min="2" max="2" width="22.21875" customWidth="1"/>
    <col min="3" max="3" width="9.21875" customWidth="1"/>
    <col min="4" max="4" width="7.44140625" customWidth="1"/>
    <col min="5" max="5" width="24.33203125" customWidth="1"/>
    <col min="6" max="6" width="17.109375" customWidth="1"/>
    <col min="7" max="7" width="8.77734375" customWidth="1"/>
    <col min="12" max="12" width="30.44140625" customWidth="1"/>
  </cols>
  <sheetData>
    <row r="1" spans="1:12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</row>
    <row r="2" spans="1:12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</row>
    <row r="3" spans="1:12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</row>
    <row r="4" spans="1:12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</row>
    <row r="5" spans="1:12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</row>
    <row r="7" spans="1:12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473" t="s">
        <v>19</v>
      </c>
    </row>
    <row r="8" spans="1:12" ht="15" x14ac:dyDescent="0.25">
      <c r="A8" s="687" t="s">
        <v>107</v>
      </c>
      <c r="B8" s="687"/>
      <c r="C8" s="360"/>
      <c r="D8" s="707" t="s">
        <v>280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</row>
    <row r="9" spans="1:12" ht="15.6" x14ac:dyDescent="0.3">
      <c r="A9" s="179" t="s">
        <v>41</v>
      </c>
      <c r="B9" s="195"/>
      <c r="C9" s="250">
        <v>86</v>
      </c>
      <c r="D9" s="691" t="s">
        <v>155</v>
      </c>
      <c r="E9" s="691"/>
      <c r="F9" s="691"/>
      <c r="G9" s="691"/>
      <c r="H9" s="749"/>
      <c r="I9" s="62" t="s">
        <v>3</v>
      </c>
      <c r="J9" s="62" t="s">
        <v>4</v>
      </c>
      <c r="K9" s="62" t="s">
        <v>5</v>
      </c>
      <c r="L9" s="714">
        <v>208</v>
      </c>
    </row>
    <row r="10" spans="1:12" ht="15.6" x14ac:dyDescent="0.25">
      <c r="A10" s="179" t="s">
        <v>42</v>
      </c>
      <c r="B10" s="196"/>
      <c r="C10" s="251">
        <v>6</v>
      </c>
      <c r="D10" s="698" t="s">
        <v>125</v>
      </c>
      <c r="E10" s="698"/>
      <c r="F10" s="698"/>
      <c r="G10" s="698"/>
      <c r="H10" s="699"/>
      <c r="I10" s="62">
        <v>159</v>
      </c>
      <c r="J10" s="62">
        <v>126</v>
      </c>
      <c r="K10" s="62">
        <v>73</v>
      </c>
      <c r="L10" s="715"/>
    </row>
    <row r="11" spans="1:12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469" t="s">
        <v>114</v>
      </c>
      <c r="G12" s="693" t="s">
        <v>10</v>
      </c>
      <c r="H12" s="693" t="s">
        <v>18</v>
      </c>
      <c r="I12" s="705" t="s">
        <v>6</v>
      </c>
      <c r="J12" s="693" t="s">
        <v>12</v>
      </c>
      <c r="K12" s="696" t="s">
        <v>13</v>
      </c>
      <c r="L12" s="696" t="s">
        <v>14</v>
      </c>
    </row>
    <row r="13" spans="1:12" ht="15.6" customHeight="1" x14ac:dyDescent="0.25">
      <c r="A13" s="693"/>
      <c r="B13" s="695"/>
      <c r="C13" s="693"/>
      <c r="D13" s="693"/>
      <c r="E13" s="693"/>
      <c r="F13" s="470" t="s">
        <v>113</v>
      </c>
      <c r="G13" s="693"/>
      <c r="H13" s="693"/>
      <c r="I13" s="706"/>
      <c r="J13" s="693"/>
      <c r="K13" s="697"/>
      <c r="L13" s="697"/>
    </row>
    <row r="14" spans="1:12" ht="15.6" customHeight="1" x14ac:dyDescent="0.3">
      <c r="A14" s="249">
        <v>1</v>
      </c>
      <c r="B14" s="220" t="s">
        <v>209</v>
      </c>
      <c r="C14" s="161">
        <v>1984</v>
      </c>
      <c r="D14" s="62" t="s">
        <v>5</v>
      </c>
      <c r="E14" s="179" t="s">
        <v>127</v>
      </c>
      <c r="F14" s="173"/>
      <c r="G14" s="94">
        <v>60.1</v>
      </c>
      <c r="H14" s="345">
        <v>104</v>
      </c>
      <c r="I14" s="309">
        <f>RANK(H14,H$14:H$20,0)</f>
        <v>1</v>
      </c>
      <c r="J14" s="346">
        <f>INDEX({20;18;16;15;14;13;12;11;10;9;8;7;6;5;4;3;2;1},MATCH(I14,{1;2;3;4;5;6;7;8;9;10;11;12;13;14;15;16;17;18},0))</f>
        <v>20</v>
      </c>
      <c r="K14" s="172" t="s">
        <v>5</v>
      </c>
      <c r="L14" s="179" t="s">
        <v>204</v>
      </c>
    </row>
    <row r="15" spans="1:12" ht="13.8" x14ac:dyDescent="0.3">
      <c r="A15" s="249">
        <v>2</v>
      </c>
      <c r="B15" s="35" t="s">
        <v>320</v>
      </c>
      <c r="C15" s="28">
        <v>2005</v>
      </c>
      <c r="D15" s="370">
        <v>1</v>
      </c>
      <c r="E15" s="485" t="s">
        <v>127</v>
      </c>
      <c r="F15" s="219" t="s">
        <v>303</v>
      </c>
      <c r="G15" s="94">
        <v>59</v>
      </c>
      <c r="H15" s="347">
        <v>80</v>
      </c>
      <c r="I15" s="309">
        <f>RANK(H15,H$14:H$20,0)</f>
        <v>2</v>
      </c>
      <c r="J15" s="346">
        <f>INDEX({20;18;16;15;14;13;12;11;10;9;8;7;6;5;4;3;2;1},MATCH(I15,{1;2;3;4;5;6;7;8;9;10;11;12;13;14;15;16;17;18},0))</f>
        <v>18</v>
      </c>
      <c r="K15" s="263" t="s">
        <v>335</v>
      </c>
      <c r="L15" s="179" t="s">
        <v>126</v>
      </c>
    </row>
    <row r="16" spans="1:12" ht="13.8" x14ac:dyDescent="0.25">
      <c r="A16" s="249">
        <v>3</v>
      </c>
      <c r="B16" s="678" t="s">
        <v>329</v>
      </c>
      <c r="C16" s="679">
        <v>1996</v>
      </c>
      <c r="D16" s="680" t="s">
        <v>5</v>
      </c>
      <c r="E16" s="678" t="s">
        <v>31</v>
      </c>
      <c r="F16" s="486"/>
      <c r="G16" s="89">
        <v>60.95</v>
      </c>
      <c r="H16" s="306">
        <v>61</v>
      </c>
      <c r="I16" s="307">
        <f>RANK(H16,H$14:H$20,0)</f>
        <v>3</v>
      </c>
      <c r="J16" s="308">
        <f>INDEX({20;18;16;15;14;13;12;11;10;9;8;7;6;5;4;3;2;1},MATCH(I16,{1;2;3;4;5;6;7;8;9;10;11;12;13;14;15;16;17;18},0))</f>
        <v>16</v>
      </c>
      <c r="K16" s="287"/>
      <c r="L16" s="485" t="s">
        <v>178</v>
      </c>
    </row>
    <row r="17" spans="1:12" ht="13.8" x14ac:dyDescent="0.3">
      <c r="A17" s="268"/>
      <c r="B17" s="223"/>
      <c r="C17" s="224"/>
      <c r="D17" s="474"/>
      <c r="E17" s="225"/>
      <c r="F17" s="226"/>
      <c r="G17" s="270"/>
      <c r="H17" s="418"/>
      <c r="I17" s="398"/>
      <c r="J17" s="419"/>
      <c r="K17" s="476"/>
      <c r="L17" s="225"/>
    </row>
    <row r="18" spans="1:12" ht="13.8" x14ac:dyDescent="0.3">
      <c r="A18" s="268"/>
      <c r="B18" s="223"/>
      <c r="C18" s="224"/>
      <c r="D18" s="474"/>
      <c r="E18" s="225"/>
      <c r="F18" s="420"/>
      <c r="G18" s="270"/>
      <c r="H18" s="418"/>
      <c r="I18" s="398"/>
      <c r="J18" s="419"/>
      <c r="K18" s="476"/>
      <c r="L18" s="225"/>
    </row>
    <row r="19" spans="1:12" ht="13.8" x14ac:dyDescent="0.3">
      <c r="A19" s="268"/>
      <c r="B19" s="223"/>
      <c r="C19" s="224"/>
      <c r="D19" s="474"/>
      <c r="E19" s="225"/>
      <c r="F19" s="226"/>
      <c r="G19" s="270"/>
      <c r="H19" s="418"/>
      <c r="I19" s="398"/>
      <c r="J19" s="419"/>
      <c r="K19" s="474"/>
      <c r="L19" s="225"/>
    </row>
    <row r="20" spans="1:12" ht="13.8" x14ac:dyDescent="0.3">
      <c r="A20" s="268"/>
      <c r="B20" s="223"/>
      <c r="C20" s="224"/>
      <c r="D20" s="474"/>
      <c r="E20" s="225"/>
      <c r="F20" s="104"/>
      <c r="G20" s="270"/>
      <c r="H20" s="418"/>
      <c r="I20" s="398"/>
      <c r="J20" s="419"/>
      <c r="K20" s="476"/>
      <c r="L20" s="225"/>
    </row>
    <row r="21" spans="1:12" x14ac:dyDescent="0.25">
      <c r="A21" s="107" t="s">
        <v>15</v>
      </c>
      <c r="B21" s="107"/>
      <c r="C21" s="107" t="s">
        <v>156</v>
      </c>
      <c r="D21" s="182"/>
      <c r="E21" s="109"/>
      <c r="F21" s="107"/>
      <c r="G21" s="107" t="s">
        <v>98</v>
      </c>
      <c r="H21" s="107"/>
      <c r="I21" s="107"/>
      <c r="J21" s="182"/>
      <c r="K21" s="108" t="s">
        <v>274</v>
      </c>
      <c r="L21" s="182"/>
    </row>
    <row r="22" spans="1:12" x14ac:dyDescent="0.25">
      <c r="A22" s="107"/>
      <c r="B22" s="107"/>
      <c r="C22" s="108"/>
      <c r="D22" s="182"/>
      <c r="E22" s="109"/>
      <c r="F22" s="107"/>
      <c r="G22" s="107"/>
      <c r="H22" s="107"/>
      <c r="I22" s="107"/>
      <c r="J22" s="182"/>
      <c r="K22" s="182"/>
      <c r="L22" s="182"/>
    </row>
    <row r="23" spans="1:12" x14ac:dyDescent="0.25">
      <c r="A23" s="107" t="s">
        <v>16</v>
      </c>
      <c r="B23" s="107"/>
      <c r="C23" s="107" t="s">
        <v>115</v>
      </c>
      <c r="D23" s="107"/>
      <c r="E23" s="107"/>
      <c r="F23" s="107"/>
      <c r="G23" s="107" t="s">
        <v>99</v>
      </c>
      <c r="H23" s="107"/>
      <c r="I23" s="107"/>
      <c r="J23" s="182"/>
      <c r="K23" s="182" t="s">
        <v>349</v>
      </c>
      <c r="L23" s="182"/>
    </row>
    <row r="24" spans="1:12" x14ac:dyDescent="0.25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</row>
    <row r="25" spans="1:12" x14ac:dyDescent="0.25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</row>
    <row r="26" spans="1:12" x14ac:dyDescent="0.25">
      <c r="A26" s="212"/>
      <c r="B26" s="170"/>
      <c r="C26" s="131"/>
      <c r="D26" s="131"/>
      <c r="E26" s="472"/>
      <c r="F26" s="217"/>
      <c r="G26" s="218"/>
      <c r="H26" s="472"/>
      <c r="I26" s="133"/>
      <c r="J26" s="472"/>
      <c r="K26" s="129"/>
      <c r="L26" s="129"/>
    </row>
    <row r="27" spans="1:12" x14ac:dyDescent="0.25">
      <c r="A27" s="212"/>
      <c r="B27" s="176"/>
      <c r="C27" s="129"/>
      <c r="D27" s="472"/>
      <c r="E27" s="472"/>
      <c r="F27" s="472"/>
      <c r="G27" s="160"/>
      <c r="H27" s="472"/>
      <c r="I27" s="472"/>
      <c r="J27" s="472"/>
      <c r="K27" s="129"/>
      <c r="L27" s="133"/>
    </row>
    <row r="28" spans="1:12" x14ac:dyDescent="0.25">
      <c r="A28" s="105"/>
      <c r="B28" s="105"/>
      <c r="C28" s="105"/>
      <c r="D28" s="105"/>
      <c r="E28" s="105"/>
      <c r="F28" s="105"/>
      <c r="G28" s="109"/>
      <c r="H28" s="109"/>
      <c r="I28" s="109"/>
      <c r="J28" s="109"/>
      <c r="K28" s="109"/>
      <c r="L28" s="109"/>
    </row>
    <row r="29" spans="1:12" x14ac:dyDescent="0.25">
      <c r="A29" s="110"/>
      <c r="B29" s="109"/>
      <c r="C29" s="108"/>
      <c r="D29" s="105"/>
      <c r="E29" s="109"/>
      <c r="F29" s="110"/>
      <c r="G29" s="105"/>
      <c r="H29" s="109"/>
      <c r="I29" s="109"/>
      <c r="J29" s="109"/>
      <c r="K29" s="105"/>
      <c r="L29" s="108"/>
    </row>
    <row r="30" spans="1:12" x14ac:dyDescent="0.25">
      <c r="A30" s="110"/>
      <c r="B30" s="109"/>
      <c r="C30" s="108"/>
      <c r="D30" s="105"/>
      <c r="E30" s="109"/>
      <c r="F30" s="110"/>
      <c r="G30" s="105"/>
      <c r="H30" s="109"/>
      <c r="I30" s="109"/>
      <c r="J30" s="109"/>
      <c r="K30" s="105"/>
      <c r="L30" s="108"/>
    </row>
    <row r="31" spans="1:12" x14ac:dyDescent="0.25">
      <c r="A31" s="110"/>
      <c r="B31" s="109"/>
      <c r="C31" s="109"/>
      <c r="D31" s="109"/>
      <c r="E31" s="109"/>
      <c r="F31" s="110"/>
      <c r="G31" s="105"/>
      <c r="H31" s="109"/>
      <c r="I31" s="109"/>
      <c r="J31" s="109"/>
      <c r="K31" s="105"/>
      <c r="L31" s="108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</sheetData>
  <sortState ref="B14:L16">
    <sortCondition descending="1" ref="H14:H16"/>
  </sortState>
  <mergeCells count="26">
    <mergeCell ref="I12:I13"/>
    <mergeCell ref="J12:J13"/>
    <mergeCell ref="K12:K13"/>
    <mergeCell ref="L12:L13"/>
    <mergeCell ref="D9:H9"/>
    <mergeCell ref="L9:L10"/>
    <mergeCell ref="D10:H10"/>
    <mergeCell ref="G12:G13"/>
    <mergeCell ref="H12:H13"/>
    <mergeCell ref="A12:A13"/>
    <mergeCell ref="B12:B13"/>
    <mergeCell ref="C12:C13"/>
    <mergeCell ref="D12:D13"/>
    <mergeCell ref="E12:E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ageMargins left="0.7" right="0.7" top="0.75" bottom="0.75" header="0.3" footer="0.3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59"/>
  <sheetViews>
    <sheetView view="pageLayout" zoomScale="65" zoomScaleNormal="70" zoomScaleSheetLayoutView="100" zoomScalePageLayoutView="65" workbookViewId="0">
      <selection activeCell="K22" sqref="K22"/>
    </sheetView>
  </sheetViews>
  <sheetFormatPr defaultColWidth="9.109375" defaultRowHeight="13.2" x14ac:dyDescent="0.25"/>
  <cols>
    <col min="1" max="1" width="7.33203125" style="11" customWidth="1"/>
    <col min="2" max="2" width="23.5546875" style="11" customWidth="1"/>
    <col min="3" max="3" width="10.33203125" style="11" customWidth="1"/>
    <col min="4" max="4" width="8.33203125" style="11" customWidth="1"/>
    <col min="5" max="5" width="22.33203125" style="11" customWidth="1"/>
    <col min="6" max="6" width="16.21875" style="11" customWidth="1"/>
    <col min="7" max="7" width="7.6640625" style="11" customWidth="1"/>
    <col min="8" max="8" width="8.5546875" style="11" customWidth="1"/>
    <col min="9" max="9" width="8.6640625" style="11" customWidth="1"/>
    <col min="10" max="10" width="8.88671875" style="11" customWidth="1"/>
    <col min="11" max="11" width="8.6640625" style="11" customWidth="1"/>
    <col min="12" max="12" width="32.109375" style="11" customWidth="1"/>
    <col min="13" max="13" width="9.88671875" style="11" customWidth="1"/>
    <col min="14" max="14" width="18.33203125" style="11" customWidth="1"/>
    <col min="15" max="16384" width="9.109375" style="11"/>
  </cols>
  <sheetData>
    <row r="1" spans="1:16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3"/>
    </row>
    <row r="2" spans="1:16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3"/>
    </row>
    <row r="3" spans="1:16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0"/>
      <c r="P3" s="87"/>
    </row>
    <row r="4" spans="1:16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3"/>
      <c r="P4" s="88"/>
    </row>
    <row r="5" spans="1:16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</row>
    <row r="6" spans="1:16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20"/>
      <c r="N6" s="120"/>
    </row>
    <row r="7" spans="1:16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237" t="s">
        <v>19</v>
      </c>
      <c r="M7" s="120"/>
      <c r="N7" s="120"/>
    </row>
    <row r="8" spans="1:16" s="31" customFormat="1" ht="15" x14ac:dyDescent="0.25">
      <c r="A8" s="687" t="s">
        <v>107</v>
      </c>
      <c r="B8" s="687"/>
      <c r="C8" s="360"/>
      <c r="D8" s="707" t="s">
        <v>286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40"/>
      <c r="N8" s="140"/>
    </row>
    <row r="9" spans="1:16" s="31" customFormat="1" ht="15.6" x14ac:dyDescent="0.3">
      <c r="A9" s="179" t="s">
        <v>41</v>
      </c>
      <c r="B9" s="195"/>
      <c r="C9" s="250">
        <v>86</v>
      </c>
      <c r="D9" s="691" t="s">
        <v>155</v>
      </c>
      <c r="E9" s="691"/>
      <c r="F9" s="691"/>
      <c r="G9" s="691"/>
      <c r="H9" s="749"/>
      <c r="I9" s="62" t="s">
        <v>3</v>
      </c>
      <c r="J9" s="62" t="s">
        <v>4</v>
      </c>
      <c r="K9" s="62" t="s">
        <v>5</v>
      </c>
      <c r="L9" s="714"/>
      <c r="M9" s="119"/>
      <c r="N9" s="119"/>
    </row>
    <row r="10" spans="1:16" s="31" customFormat="1" ht="15" customHeight="1" x14ac:dyDescent="0.25">
      <c r="A10" s="179" t="s">
        <v>42</v>
      </c>
      <c r="B10" s="196"/>
      <c r="C10" s="251">
        <v>6</v>
      </c>
      <c r="D10" s="698" t="s">
        <v>216</v>
      </c>
      <c r="E10" s="698"/>
      <c r="F10" s="698"/>
      <c r="G10" s="698"/>
      <c r="H10" s="699"/>
      <c r="I10" s="62">
        <v>167</v>
      </c>
      <c r="J10" s="62">
        <v>135</v>
      </c>
      <c r="K10" s="62">
        <v>79</v>
      </c>
      <c r="L10" s="715"/>
      <c r="M10" s="126"/>
      <c r="N10" s="126"/>
    </row>
    <row r="11" spans="1:16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22"/>
      <c r="N11" s="22"/>
    </row>
    <row r="12" spans="1:16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18</v>
      </c>
      <c r="I12" s="705" t="s">
        <v>6</v>
      </c>
      <c r="J12" s="693" t="s">
        <v>12</v>
      </c>
      <c r="K12" s="696" t="s">
        <v>13</v>
      </c>
      <c r="L12" s="696" t="s">
        <v>14</v>
      </c>
      <c r="M12" s="22"/>
      <c r="N12" s="22"/>
    </row>
    <row r="13" spans="1:16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22"/>
      <c r="N13" s="22"/>
    </row>
    <row r="14" spans="1:16" s="31" customFormat="1" ht="15.6" customHeight="1" x14ac:dyDescent="0.3">
      <c r="A14" s="249">
        <v>1</v>
      </c>
      <c r="B14" s="220" t="s">
        <v>188</v>
      </c>
      <c r="C14" s="161">
        <v>2003</v>
      </c>
      <c r="D14" s="62" t="s">
        <v>3</v>
      </c>
      <c r="E14" s="179" t="s">
        <v>127</v>
      </c>
      <c r="F14" s="62" t="s">
        <v>183</v>
      </c>
      <c r="G14" s="94">
        <v>67.95</v>
      </c>
      <c r="H14" s="345">
        <v>155</v>
      </c>
      <c r="I14" s="309">
        <f>RANK(H14,H$14:H$19,0)</f>
        <v>1</v>
      </c>
      <c r="J14" s="346">
        <f>INDEX({20;18;16;15;14;13;12;11;10;9;8;7;6;5;4;3;2;1},MATCH(I14,{1;2;3;4;5;6;7;8;9;10;11;12;13;14;15;16;17;18},0))</f>
        <v>20</v>
      </c>
      <c r="K14" s="172" t="s">
        <v>4</v>
      </c>
      <c r="L14" s="179" t="s">
        <v>171</v>
      </c>
      <c r="M14" s="7"/>
      <c r="N14" s="7"/>
    </row>
    <row r="15" spans="1:16" ht="15.6" customHeight="1" x14ac:dyDescent="0.3">
      <c r="A15" s="249">
        <v>2</v>
      </c>
      <c r="B15" s="180" t="s">
        <v>232</v>
      </c>
      <c r="C15" s="256">
        <v>1974</v>
      </c>
      <c r="D15" s="257">
        <v>1</v>
      </c>
      <c r="E15" s="180" t="s">
        <v>31</v>
      </c>
      <c r="F15" s="221"/>
      <c r="G15" s="94">
        <v>67.099999999999994</v>
      </c>
      <c r="H15" s="636">
        <v>55</v>
      </c>
      <c r="I15" s="309">
        <f>RANK(H15,H$14:H$19,0)</f>
        <v>2</v>
      </c>
      <c r="J15" s="346">
        <f>INDEX({20;18;16;15;14;13;12;11;10;9;8;7;6;5;4;3;2;1},MATCH(I15,{1;2;3;4;5;6;7;8;9;10;11;12;13;14;15;16;17;18},0))</f>
        <v>18</v>
      </c>
      <c r="K15" s="263"/>
      <c r="L15" s="179" t="s">
        <v>228</v>
      </c>
      <c r="M15" s="146"/>
      <c r="N15" s="146"/>
    </row>
    <row r="16" spans="1:16" ht="15.6" customHeight="1" x14ac:dyDescent="0.3">
      <c r="A16" s="296"/>
      <c r="B16" s="289"/>
      <c r="C16" s="291"/>
      <c r="D16" s="290"/>
      <c r="E16" s="289"/>
      <c r="F16" s="400"/>
      <c r="G16" s="396"/>
      <c r="H16" s="418"/>
      <c r="I16" s="398"/>
      <c r="J16" s="419"/>
      <c r="K16" s="290"/>
      <c r="L16" s="299"/>
      <c r="M16" s="131"/>
      <c r="N16" s="134"/>
      <c r="O16" s="31"/>
      <c r="P16" s="14"/>
    </row>
    <row r="17" spans="1:16" s="31" customFormat="1" ht="13.8" x14ac:dyDescent="0.3">
      <c r="A17" s="268"/>
      <c r="B17" s="223"/>
      <c r="C17" s="224"/>
      <c r="D17" s="378"/>
      <c r="E17" s="225"/>
      <c r="F17" s="226"/>
      <c r="G17" s="270"/>
      <c r="H17" s="418"/>
      <c r="I17" s="398"/>
      <c r="J17" s="419"/>
      <c r="K17" s="379"/>
      <c r="L17" s="225"/>
      <c r="M17" s="131"/>
      <c r="N17" s="134"/>
      <c r="P17" s="32"/>
    </row>
    <row r="18" spans="1:16" s="31" customFormat="1" ht="13.8" x14ac:dyDescent="0.3">
      <c r="A18" s="268"/>
      <c r="B18" s="223"/>
      <c r="C18" s="224"/>
      <c r="D18" s="374"/>
      <c r="E18" s="225"/>
      <c r="F18" s="420"/>
      <c r="G18" s="270"/>
      <c r="H18" s="418"/>
      <c r="I18" s="398"/>
      <c r="J18" s="419"/>
      <c r="K18" s="373"/>
      <c r="L18" s="225"/>
      <c r="M18" s="131"/>
      <c r="N18" s="134"/>
      <c r="P18" s="32"/>
    </row>
    <row r="19" spans="1:16" s="31" customFormat="1" ht="13.8" x14ac:dyDescent="0.3">
      <c r="A19" s="268"/>
      <c r="B19" s="223"/>
      <c r="C19" s="224"/>
      <c r="D19" s="374"/>
      <c r="E19" s="225"/>
      <c r="F19" s="104"/>
      <c r="G19" s="270"/>
      <c r="H19" s="418"/>
      <c r="I19" s="398"/>
      <c r="J19" s="419"/>
      <c r="K19" s="373"/>
      <c r="L19" s="225"/>
      <c r="M19" s="131"/>
      <c r="N19" s="134"/>
      <c r="P19" s="32"/>
    </row>
    <row r="20" spans="1:16" s="31" customFormat="1" x14ac:dyDescent="0.25">
      <c r="A20" s="107" t="s">
        <v>15</v>
      </c>
      <c r="B20" s="107"/>
      <c r="C20" s="107" t="s">
        <v>156</v>
      </c>
      <c r="D20" s="182"/>
      <c r="E20" s="109"/>
      <c r="F20" s="107"/>
      <c r="G20" s="107" t="s">
        <v>98</v>
      </c>
      <c r="H20" s="107"/>
      <c r="I20" s="107"/>
      <c r="J20" s="182"/>
      <c r="K20" s="108" t="s">
        <v>274</v>
      </c>
      <c r="L20" s="182"/>
      <c r="M20" s="131"/>
      <c r="N20" s="134"/>
      <c r="P20" s="32"/>
    </row>
    <row r="21" spans="1:16" s="31" customFormat="1" x14ac:dyDescent="0.25">
      <c r="A21" s="107"/>
      <c r="B21" s="107"/>
      <c r="C21" s="108"/>
      <c r="D21" s="182"/>
      <c r="E21" s="109"/>
      <c r="F21" s="107"/>
      <c r="G21" s="107"/>
      <c r="H21" s="107"/>
      <c r="I21" s="107"/>
      <c r="J21" s="182"/>
      <c r="K21" s="182"/>
      <c r="L21" s="182"/>
      <c r="M21" s="131"/>
      <c r="N21" s="134"/>
      <c r="P21" s="32"/>
    </row>
    <row r="22" spans="1:16" s="31" customFormat="1" x14ac:dyDescent="0.25">
      <c r="A22" s="107" t="s">
        <v>16</v>
      </c>
      <c r="B22" s="107"/>
      <c r="C22" s="107" t="s">
        <v>115</v>
      </c>
      <c r="D22" s="107"/>
      <c r="E22" s="107"/>
      <c r="F22" s="107"/>
      <c r="G22" s="107" t="s">
        <v>99</v>
      </c>
      <c r="H22" s="107"/>
      <c r="I22" s="107"/>
      <c r="J22" s="182"/>
      <c r="K22" s="182" t="s">
        <v>349</v>
      </c>
      <c r="L22" s="182"/>
      <c r="M22" s="131"/>
      <c r="N22" s="134"/>
      <c r="P22" s="32"/>
    </row>
    <row r="23" spans="1:16" s="25" customFormat="1" ht="13.2" hidden="1" customHeight="1" x14ac:dyDescent="0.25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31"/>
      <c r="N23" s="132"/>
      <c r="O23" s="31"/>
      <c r="P23" s="12"/>
    </row>
    <row r="24" spans="1:16" s="25" customFormat="1" ht="13.2" hidden="1" customHeight="1" x14ac:dyDescent="0.25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31"/>
      <c r="N24" s="93"/>
      <c r="O24" s="31"/>
      <c r="P24" s="26"/>
    </row>
    <row r="25" spans="1:16" ht="13.2" hidden="1" customHeight="1" x14ac:dyDescent="0.25">
      <c r="A25" s="212"/>
      <c r="B25" s="170"/>
      <c r="C25" s="131"/>
      <c r="D25" s="131"/>
      <c r="E25" s="113"/>
      <c r="F25" s="217"/>
      <c r="G25" s="218"/>
      <c r="H25" s="113"/>
      <c r="I25" s="133"/>
      <c r="J25" s="113"/>
      <c r="K25" s="129"/>
      <c r="L25" s="129"/>
      <c r="M25" s="113"/>
      <c r="N25" s="134"/>
      <c r="O25" s="31"/>
      <c r="P25" s="14"/>
    </row>
    <row r="26" spans="1:16" ht="13.2" hidden="1" customHeight="1" x14ac:dyDescent="0.25">
      <c r="A26" s="212"/>
      <c r="B26" s="176"/>
      <c r="C26" s="129"/>
      <c r="D26" s="113"/>
      <c r="E26" s="113"/>
      <c r="F26" s="274"/>
      <c r="G26" s="160"/>
      <c r="H26" s="113"/>
      <c r="I26" s="113"/>
      <c r="J26" s="113"/>
      <c r="K26" s="129"/>
      <c r="L26" s="133"/>
      <c r="M26" s="131"/>
      <c r="N26" s="93"/>
      <c r="O26" s="31"/>
    </row>
    <row r="27" spans="1:16" s="31" customFormat="1" x14ac:dyDescent="0.25">
      <c r="A27" s="105"/>
      <c r="B27" s="105"/>
      <c r="C27" s="105"/>
      <c r="D27" s="105"/>
      <c r="E27" s="105"/>
      <c r="F27" s="105"/>
      <c r="G27" s="109"/>
      <c r="H27" s="109"/>
      <c r="I27" s="109"/>
      <c r="J27" s="109"/>
      <c r="K27" s="109"/>
      <c r="L27" s="109"/>
      <c r="M27" s="5"/>
      <c r="N27" s="5"/>
    </row>
    <row r="28" spans="1:16" s="31" customFormat="1" x14ac:dyDescent="0.25">
      <c r="A28" s="110"/>
      <c r="B28" s="109"/>
      <c r="C28" s="108"/>
      <c r="D28" s="105"/>
      <c r="E28" s="109"/>
      <c r="F28" s="110"/>
      <c r="G28" s="105"/>
      <c r="H28" s="109"/>
      <c r="I28" s="109"/>
      <c r="J28" s="109"/>
      <c r="K28" s="105"/>
      <c r="L28" s="108"/>
      <c r="M28" s="7"/>
      <c r="N28" s="7"/>
    </row>
    <row r="29" spans="1:16" s="31" customFormat="1" ht="4.5" customHeight="1" x14ac:dyDescent="0.25">
      <c r="A29" s="110"/>
      <c r="B29" s="109"/>
      <c r="C29" s="108"/>
      <c r="D29" s="105"/>
      <c r="E29" s="109"/>
      <c r="F29" s="110"/>
      <c r="G29" s="105"/>
      <c r="H29" s="109"/>
      <c r="I29" s="109"/>
      <c r="J29" s="109"/>
      <c r="K29" s="105"/>
      <c r="L29" s="108"/>
      <c r="M29" s="7"/>
      <c r="N29" s="7"/>
    </row>
    <row r="30" spans="1:16" s="31" customFormat="1" x14ac:dyDescent="0.25">
      <c r="A30" s="110"/>
      <c r="B30" s="109"/>
      <c r="C30" s="109"/>
      <c r="D30" s="109"/>
      <c r="E30" s="109"/>
      <c r="F30" s="110"/>
      <c r="G30" s="105"/>
      <c r="H30" s="109"/>
      <c r="I30" s="109"/>
      <c r="J30" s="109"/>
      <c r="K30" s="105"/>
      <c r="L30" s="108"/>
      <c r="M30" s="7"/>
      <c r="N30" s="7"/>
    </row>
    <row r="31" spans="1:1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43" spans="2:16" x14ac:dyDescent="0.25">
      <c r="B43" s="213"/>
      <c r="C43" s="129"/>
      <c r="D43" s="113"/>
      <c r="E43" s="214"/>
      <c r="F43" s="215"/>
      <c r="G43" s="160"/>
      <c r="H43" s="113"/>
      <c r="I43" s="113"/>
      <c r="J43" s="113"/>
      <c r="K43" s="129"/>
      <c r="L43" s="133"/>
      <c r="M43" s="131"/>
      <c r="N43" s="141"/>
      <c r="O43" s="7"/>
      <c r="P43" s="7"/>
    </row>
    <row r="44" spans="2:16" x14ac:dyDescent="0.25">
      <c r="B44" s="170"/>
      <c r="C44" s="131"/>
      <c r="D44" s="131"/>
      <c r="E44" s="113"/>
      <c r="F44" s="113"/>
      <c r="G44" s="160"/>
      <c r="H44" s="133"/>
      <c r="I44" s="133"/>
      <c r="J44" s="113"/>
      <c r="K44" s="129"/>
      <c r="L44" s="133"/>
      <c r="M44" s="131"/>
      <c r="N44" s="135"/>
      <c r="O44" s="7"/>
      <c r="P44" s="7"/>
    </row>
    <row r="45" spans="2:16" x14ac:dyDescent="0.25">
      <c r="B45" s="216"/>
      <c r="C45" s="129"/>
      <c r="D45" s="113"/>
      <c r="E45" s="113"/>
      <c r="F45" s="217"/>
      <c r="G45" s="160"/>
      <c r="H45" s="113"/>
      <c r="I45" s="113"/>
      <c r="J45" s="113"/>
      <c r="K45" s="129"/>
      <c r="L45" s="133"/>
      <c r="M45" s="131"/>
      <c r="N45" s="134"/>
      <c r="O45" s="7"/>
      <c r="P45" s="7"/>
    </row>
    <row r="46" spans="2:16" x14ac:dyDescent="0.25">
      <c r="B46" s="216"/>
      <c r="C46" s="129"/>
      <c r="D46" s="113"/>
      <c r="E46" s="113"/>
      <c r="F46" s="217"/>
      <c r="G46" s="160"/>
      <c r="H46" s="113"/>
      <c r="I46" s="113"/>
      <c r="J46" s="113"/>
      <c r="K46" s="129"/>
      <c r="L46" s="133"/>
      <c r="M46" s="131"/>
      <c r="N46" s="134"/>
      <c r="O46" s="7"/>
      <c r="P46" s="7"/>
    </row>
    <row r="47" spans="2:16" x14ac:dyDescent="0.25">
      <c r="B47" s="216"/>
      <c r="C47" s="129"/>
      <c r="D47" s="113"/>
      <c r="E47" s="113"/>
      <c r="F47" s="217"/>
      <c r="G47" s="160"/>
      <c r="H47" s="113"/>
      <c r="I47" s="113"/>
      <c r="J47" s="113"/>
      <c r="K47" s="129"/>
      <c r="L47" s="133"/>
      <c r="M47" s="131"/>
      <c r="N47" s="134"/>
      <c r="O47" s="7"/>
      <c r="P47" s="7"/>
    </row>
    <row r="48" spans="2:16" x14ac:dyDescent="0.25">
      <c r="B48" s="216"/>
      <c r="C48" s="129"/>
      <c r="D48" s="113"/>
      <c r="E48" s="113"/>
      <c r="F48" s="217"/>
      <c r="G48" s="160"/>
      <c r="H48" s="113"/>
      <c r="I48" s="113"/>
      <c r="J48" s="113"/>
      <c r="K48" s="129"/>
      <c r="L48" s="133"/>
      <c r="M48" s="131"/>
      <c r="N48" s="134"/>
      <c r="O48" s="7"/>
      <c r="P48" s="7"/>
    </row>
    <row r="49" spans="2:16" x14ac:dyDescent="0.25">
      <c r="B49" s="216"/>
      <c r="C49" s="129"/>
      <c r="D49" s="113"/>
      <c r="E49" s="113"/>
      <c r="F49" s="217"/>
      <c r="G49" s="160"/>
      <c r="H49" s="113"/>
      <c r="I49" s="113"/>
      <c r="J49" s="113"/>
      <c r="K49" s="129"/>
      <c r="L49" s="133"/>
      <c r="M49" s="131"/>
      <c r="N49" s="134"/>
      <c r="O49" s="7"/>
      <c r="P49" s="7"/>
    </row>
    <row r="50" spans="2:16" x14ac:dyDescent="0.25">
      <c r="B50" s="216"/>
      <c r="C50" s="129"/>
      <c r="D50" s="113"/>
      <c r="E50" s="113"/>
      <c r="F50" s="217"/>
      <c r="G50" s="160"/>
      <c r="H50" s="113"/>
      <c r="I50" s="113"/>
      <c r="J50" s="113"/>
      <c r="K50" s="129"/>
      <c r="L50" s="133"/>
      <c r="M50" s="131"/>
      <c r="N50" s="134"/>
      <c r="O50" s="7"/>
      <c r="P50" s="7"/>
    </row>
    <row r="51" spans="2:16" x14ac:dyDescent="0.25">
      <c r="B51" s="216"/>
      <c r="C51" s="129"/>
      <c r="D51" s="113"/>
      <c r="E51" s="113"/>
      <c r="F51" s="217"/>
      <c r="G51" s="160"/>
      <c r="H51" s="113"/>
      <c r="I51" s="113"/>
      <c r="J51" s="113"/>
      <c r="K51" s="129"/>
      <c r="L51" s="133"/>
      <c r="M51" s="131"/>
      <c r="N51" s="134"/>
      <c r="O51" s="7"/>
      <c r="P51" s="7"/>
    </row>
    <row r="52" spans="2:16" x14ac:dyDescent="0.25">
      <c r="B52" s="216"/>
      <c r="C52" s="129"/>
      <c r="D52" s="113"/>
      <c r="E52" s="113"/>
      <c r="F52" s="217"/>
      <c r="G52" s="160"/>
      <c r="H52" s="113"/>
      <c r="I52" s="113"/>
      <c r="J52" s="113"/>
      <c r="K52" s="129"/>
      <c r="L52" s="133"/>
      <c r="M52" s="131"/>
      <c r="N52" s="134"/>
      <c r="O52" s="7"/>
      <c r="P52" s="7"/>
    </row>
    <row r="53" spans="2:16" x14ac:dyDescent="0.25">
      <c r="B53" s="216"/>
      <c r="C53" s="129"/>
      <c r="D53" s="113"/>
      <c r="E53" s="113"/>
      <c r="F53" s="217"/>
      <c r="G53" s="160"/>
      <c r="H53" s="113"/>
      <c r="I53" s="113"/>
      <c r="J53" s="113"/>
      <c r="K53" s="129"/>
      <c r="L53" s="133"/>
      <c r="M53" s="131"/>
      <c r="N53" s="134"/>
      <c r="O53" s="7"/>
      <c r="P53" s="7"/>
    </row>
    <row r="54" spans="2:16" x14ac:dyDescent="0.25">
      <c r="B54" s="216"/>
      <c r="C54" s="129"/>
      <c r="D54" s="113"/>
      <c r="E54" s="113"/>
      <c r="F54" s="217"/>
      <c r="G54" s="160"/>
      <c r="H54" s="113"/>
      <c r="I54" s="113"/>
      <c r="J54" s="113"/>
      <c r="K54" s="129"/>
      <c r="L54" s="133"/>
      <c r="M54" s="131"/>
      <c r="N54" s="134"/>
      <c r="O54" s="7"/>
      <c r="P54" s="7"/>
    </row>
    <row r="55" spans="2:16" x14ac:dyDescent="0.25">
      <c r="B55" s="216"/>
      <c r="C55" s="129"/>
      <c r="D55" s="113"/>
      <c r="E55" s="113"/>
      <c r="F55" s="217"/>
      <c r="G55" s="160"/>
      <c r="H55" s="113"/>
      <c r="I55" s="113"/>
      <c r="J55" s="113"/>
      <c r="K55" s="129"/>
      <c r="L55" s="133"/>
      <c r="M55" s="131"/>
      <c r="N55" s="134"/>
      <c r="O55" s="7"/>
      <c r="P55" s="7"/>
    </row>
    <row r="56" spans="2:16" x14ac:dyDescent="0.25">
      <c r="B56" s="216"/>
      <c r="C56" s="129"/>
      <c r="D56" s="113"/>
      <c r="E56" s="113"/>
      <c r="F56" s="217"/>
      <c r="G56" s="160"/>
      <c r="H56" s="113"/>
      <c r="I56" s="113"/>
      <c r="J56" s="113"/>
      <c r="K56" s="129"/>
      <c r="L56" s="133"/>
      <c r="M56" s="131"/>
      <c r="N56" s="134"/>
      <c r="O56" s="7"/>
      <c r="P56" s="7"/>
    </row>
    <row r="57" spans="2:16" x14ac:dyDescent="0.25">
      <c r="B57" s="216"/>
      <c r="C57" s="129"/>
      <c r="D57" s="113"/>
      <c r="E57" s="113"/>
      <c r="F57" s="217"/>
      <c r="G57" s="160"/>
      <c r="H57" s="113"/>
      <c r="I57" s="113"/>
      <c r="J57" s="113"/>
      <c r="K57" s="129"/>
      <c r="L57" s="133"/>
      <c r="M57" s="131"/>
      <c r="N57" s="134"/>
      <c r="O57" s="7"/>
      <c r="P57" s="7"/>
    </row>
    <row r="58" spans="2:16" x14ac:dyDescent="0.25">
      <c r="B58" s="216"/>
      <c r="C58" s="129"/>
      <c r="D58" s="113"/>
      <c r="E58" s="113"/>
      <c r="F58" s="217"/>
      <c r="G58" s="160"/>
      <c r="H58" s="113"/>
      <c r="I58" s="113"/>
      <c r="J58" s="113"/>
      <c r="K58" s="129"/>
      <c r="L58" s="133"/>
      <c r="M58" s="131"/>
      <c r="N58" s="134"/>
      <c r="O58" s="7"/>
      <c r="P58" s="7"/>
    </row>
    <row r="59" spans="2:16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</sheetData>
  <sheetProtection selectLockedCells="1" selectUnlockedCells="1"/>
  <sortState ref="B15:L18">
    <sortCondition descending="1" ref="H15:H18"/>
  </sortState>
  <mergeCells count="26">
    <mergeCell ref="A1:L1"/>
    <mergeCell ref="A2:L2"/>
    <mergeCell ref="A3:L3"/>
    <mergeCell ref="A4:L4"/>
    <mergeCell ref="C6:J6"/>
    <mergeCell ref="A8:B8"/>
    <mergeCell ref="L9:L10"/>
    <mergeCell ref="D10:H10"/>
    <mergeCell ref="A6:B6"/>
    <mergeCell ref="A7:B7"/>
    <mergeCell ref="C7:H7"/>
    <mergeCell ref="I7:K7"/>
    <mergeCell ref="D8:H8"/>
    <mergeCell ref="I8:K8"/>
    <mergeCell ref="D9:H9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6" firstPageNumber="0" fitToWidth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59"/>
  <sheetViews>
    <sheetView view="pageLayout" zoomScale="86" zoomScaleNormal="70" zoomScaleSheetLayoutView="100" zoomScalePageLayoutView="86" workbookViewId="0">
      <selection sqref="A1:L25"/>
    </sheetView>
  </sheetViews>
  <sheetFormatPr defaultColWidth="9.109375" defaultRowHeight="13.2" x14ac:dyDescent="0.25"/>
  <cols>
    <col min="1" max="1" width="6.5546875" style="11" customWidth="1"/>
    <col min="2" max="2" width="22.88671875" style="11" customWidth="1"/>
    <col min="3" max="3" width="9.44140625" style="11" customWidth="1"/>
    <col min="4" max="4" width="7.5546875" style="11" customWidth="1"/>
    <col min="5" max="5" width="21.88671875" style="11" customWidth="1"/>
    <col min="6" max="6" width="15.44140625" style="11" customWidth="1"/>
    <col min="7" max="7" width="7.5546875" style="11" customWidth="1"/>
    <col min="8" max="8" width="10.33203125" style="11" customWidth="1"/>
    <col min="9" max="9" width="8.6640625" style="11" customWidth="1"/>
    <col min="10" max="11" width="8.5546875" style="11" customWidth="1"/>
    <col min="12" max="12" width="38.21875" style="11" customWidth="1"/>
    <col min="13" max="13" width="7" style="11" customWidth="1"/>
    <col min="14" max="14" width="9.88671875" style="11" customWidth="1"/>
    <col min="15" max="15" width="13.109375" style="11" customWidth="1"/>
    <col min="16" max="16" width="12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143"/>
      <c r="N1" s="143"/>
      <c r="O1" s="143"/>
      <c r="P1" s="143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143"/>
      <c r="N2" s="143"/>
      <c r="O2" s="143"/>
      <c r="P2" s="143"/>
      <c r="Q2" s="3"/>
    </row>
    <row r="3" spans="1:18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143"/>
      <c r="N3" s="143"/>
      <c r="O3" s="143"/>
      <c r="P3" s="143"/>
      <c r="Q3" s="10"/>
      <c r="R3" s="87"/>
    </row>
    <row r="4" spans="1:18" s="31" customFormat="1" x14ac:dyDescent="0.25">
      <c r="A4" s="690" t="s">
        <v>109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143"/>
      <c r="N4" s="143"/>
      <c r="O4" s="143"/>
      <c r="P4" s="143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7"/>
      <c r="N5" s="7"/>
      <c r="O5" s="7"/>
      <c r="P5" s="7"/>
    </row>
    <row r="6" spans="1:18" s="31" customFormat="1" ht="15.6" x14ac:dyDescent="0.3">
      <c r="A6" s="688"/>
      <c r="B6" s="688"/>
      <c r="C6" s="691" t="s">
        <v>1</v>
      </c>
      <c r="D6" s="692"/>
      <c r="E6" s="692"/>
      <c r="F6" s="692"/>
      <c r="G6" s="692"/>
      <c r="H6" s="692"/>
      <c r="I6" s="692"/>
      <c r="J6" s="692"/>
      <c r="K6" s="118"/>
      <c r="L6" s="118"/>
      <c r="M6" s="144"/>
      <c r="N6" s="120"/>
      <c r="O6" s="120"/>
      <c r="P6" s="120"/>
    </row>
    <row r="7" spans="1:18" s="31" customFormat="1" ht="15.6" x14ac:dyDescent="0.25">
      <c r="A7" s="688" t="s">
        <v>235</v>
      </c>
      <c r="B7" s="688"/>
      <c r="C7" s="700" t="s">
        <v>157</v>
      </c>
      <c r="D7" s="700"/>
      <c r="E7" s="700"/>
      <c r="F7" s="700"/>
      <c r="G7" s="700"/>
      <c r="H7" s="701"/>
      <c r="I7" s="717" t="s">
        <v>39</v>
      </c>
      <c r="J7" s="717"/>
      <c r="K7" s="717"/>
      <c r="L7" s="237" t="s">
        <v>19</v>
      </c>
      <c r="M7" s="92"/>
      <c r="N7" s="120"/>
      <c r="O7" s="120"/>
      <c r="P7" s="120"/>
    </row>
    <row r="8" spans="1:18" s="31" customFormat="1" ht="15" x14ac:dyDescent="0.25">
      <c r="A8" s="687" t="s">
        <v>107</v>
      </c>
      <c r="B8" s="687"/>
      <c r="C8" s="193"/>
      <c r="D8" s="707" t="s">
        <v>285</v>
      </c>
      <c r="E8" s="707"/>
      <c r="F8" s="707"/>
      <c r="G8" s="707"/>
      <c r="H8" s="708"/>
      <c r="I8" s="709" t="s">
        <v>2</v>
      </c>
      <c r="J8" s="710"/>
      <c r="K8" s="711"/>
      <c r="L8" s="194" t="s">
        <v>29</v>
      </c>
      <c r="M8" s="127"/>
      <c r="N8" s="140"/>
      <c r="O8" s="140"/>
      <c r="P8" s="140"/>
    </row>
    <row r="9" spans="1:18" s="31" customFormat="1" ht="15.6" x14ac:dyDescent="0.3">
      <c r="A9" s="179" t="s">
        <v>41</v>
      </c>
      <c r="B9" s="195"/>
      <c r="C9" s="250">
        <v>86</v>
      </c>
      <c r="D9" s="691" t="s">
        <v>155</v>
      </c>
      <c r="E9" s="691"/>
      <c r="F9" s="691"/>
      <c r="G9" s="691"/>
      <c r="H9" s="749"/>
      <c r="I9" s="62" t="s">
        <v>3</v>
      </c>
      <c r="J9" s="62" t="s">
        <v>4</v>
      </c>
      <c r="K9" s="62" t="s">
        <v>5</v>
      </c>
      <c r="L9" s="714"/>
      <c r="M9" s="91"/>
      <c r="N9" s="119"/>
      <c r="O9" s="119"/>
      <c r="P9" s="119"/>
    </row>
    <row r="10" spans="1:18" s="31" customFormat="1" ht="15" customHeight="1" x14ac:dyDescent="0.25">
      <c r="A10" s="179" t="s">
        <v>42</v>
      </c>
      <c r="B10" s="196"/>
      <c r="C10" s="251">
        <v>6</v>
      </c>
      <c r="D10" s="698" t="s">
        <v>217</v>
      </c>
      <c r="E10" s="698"/>
      <c r="F10" s="698"/>
      <c r="G10" s="698"/>
      <c r="H10" s="699"/>
      <c r="I10" s="62">
        <v>181</v>
      </c>
      <c r="J10" s="62">
        <v>146</v>
      </c>
      <c r="K10" s="62">
        <v>86</v>
      </c>
      <c r="L10" s="715"/>
      <c r="M10" s="139"/>
      <c r="N10" s="123"/>
      <c r="O10" s="123"/>
      <c r="P10" s="123"/>
    </row>
    <row r="11" spans="1:18" s="7" customFormat="1" x14ac:dyDescent="0.2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N11" s="22"/>
      <c r="O11" s="22"/>
      <c r="P11" s="22"/>
    </row>
    <row r="12" spans="1:18" s="31" customFormat="1" ht="15.6" customHeight="1" x14ac:dyDescent="0.25">
      <c r="A12" s="693" t="s">
        <v>111</v>
      </c>
      <c r="B12" s="694" t="s">
        <v>112</v>
      </c>
      <c r="C12" s="693" t="s">
        <v>7</v>
      </c>
      <c r="D12" s="693" t="s">
        <v>8</v>
      </c>
      <c r="E12" s="693" t="s">
        <v>9</v>
      </c>
      <c r="F12" s="187" t="s">
        <v>114</v>
      </c>
      <c r="G12" s="693" t="s">
        <v>10</v>
      </c>
      <c r="H12" s="693" t="s">
        <v>18</v>
      </c>
      <c r="I12" s="705" t="s">
        <v>6</v>
      </c>
      <c r="J12" s="693" t="s">
        <v>12</v>
      </c>
      <c r="K12" s="696" t="s">
        <v>13</v>
      </c>
      <c r="L12" s="696" t="s">
        <v>14</v>
      </c>
      <c r="M12" s="125"/>
      <c r="N12" s="22"/>
      <c r="O12" s="22"/>
      <c r="P12" s="22"/>
    </row>
    <row r="13" spans="1:18" s="31" customFormat="1" ht="15.6" customHeight="1" x14ac:dyDescent="0.25">
      <c r="A13" s="693"/>
      <c r="B13" s="695"/>
      <c r="C13" s="693"/>
      <c r="D13" s="693"/>
      <c r="E13" s="693"/>
      <c r="F13" s="188" t="s">
        <v>113</v>
      </c>
      <c r="G13" s="693"/>
      <c r="H13" s="693"/>
      <c r="I13" s="706"/>
      <c r="J13" s="693"/>
      <c r="K13" s="697"/>
      <c r="L13" s="697"/>
      <c r="M13" s="125"/>
      <c r="N13" s="22"/>
      <c r="O13" s="22"/>
      <c r="P13" s="22"/>
    </row>
    <row r="14" spans="1:18" s="31" customFormat="1" ht="16.2" customHeight="1" x14ac:dyDescent="0.3">
      <c r="A14" s="249">
        <v>1</v>
      </c>
      <c r="B14" s="220" t="s">
        <v>306</v>
      </c>
      <c r="C14" s="256">
        <v>2005</v>
      </c>
      <c r="D14" s="257" t="s">
        <v>5</v>
      </c>
      <c r="E14" s="180" t="s">
        <v>118</v>
      </c>
      <c r="F14" s="257"/>
      <c r="G14" s="637">
        <v>71.5</v>
      </c>
      <c r="H14" s="310">
        <v>94</v>
      </c>
      <c r="I14" s="309">
        <f>RANK(H14,H$14:H$19,0)</f>
        <v>1</v>
      </c>
      <c r="J14" s="311">
        <f>INDEX({20;18;16;15;14;13;12;11;10;9;8;7;6;5;4;3;2;1},MATCH(I14,{1;2;3;4;5;6;7;8;9;10;11;12;13;14;15;16;17;18},0))</f>
        <v>20</v>
      </c>
      <c r="K14" s="257" t="s">
        <v>5</v>
      </c>
      <c r="L14" s="638" t="s">
        <v>307</v>
      </c>
      <c r="M14" s="7"/>
      <c r="N14" s="7"/>
      <c r="O14" s="7"/>
      <c r="P14" s="7"/>
    </row>
    <row r="15" spans="1:18" ht="16.2" customHeight="1" x14ac:dyDescent="0.3">
      <c r="A15" s="249">
        <v>2</v>
      </c>
      <c r="B15" s="278" t="s">
        <v>231</v>
      </c>
      <c r="C15" s="639">
        <v>2005</v>
      </c>
      <c r="D15" s="640">
        <v>2</v>
      </c>
      <c r="E15" s="641" t="s">
        <v>31</v>
      </c>
      <c r="F15" s="642"/>
      <c r="G15" s="260">
        <v>78.95</v>
      </c>
      <c r="H15" s="310">
        <v>30</v>
      </c>
      <c r="I15" s="309">
        <f>RANK(H15,H$14:H$19,0)</f>
        <v>2</v>
      </c>
      <c r="J15" s="311">
        <f>INDEX({20;18;16;15;14;13;12;11;10;9;8;7;6;5;4;3;2;1},MATCH(I15,{1;2;3;4;5;6;7;8;9;10;11;12;13;14;15;16;17;18},0))</f>
        <v>18</v>
      </c>
      <c r="K15" s="257"/>
      <c r="L15" s="641" t="s">
        <v>180</v>
      </c>
      <c r="M15" s="146"/>
      <c r="N15" s="146"/>
      <c r="O15" s="146"/>
      <c r="P15" s="146"/>
    </row>
    <row r="16" spans="1:18" s="31" customFormat="1" ht="15.6" customHeight="1" x14ac:dyDescent="0.3">
      <c r="A16" s="268"/>
      <c r="B16" s="223"/>
      <c r="C16" s="224"/>
      <c r="D16" s="374"/>
      <c r="E16" s="225"/>
      <c r="F16" s="420"/>
      <c r="G16" s="421"/>
      <c r="H16" s="418"/>
      <c r="I16" s="398"/>
      <c r="J16" s="419"/>
      <c r="K16" s="373"/>
      <c r="L16" s="225"/>
      <c r="M16" s="129"/>
      <c r="N16" s="113"/>
      <c r="O16" s="134"/>
      <c r="P16" s="141"/>
      <c r="R16" s="32"/>
    </row>
    <row r="17" spans="1:18" s="31" customFormat="1" ht="15.6" customHeight="1" x14ac:dyDescent="0.3">
      <c r="A17" s="268"/>
      <c r="B17" s="223"/>
      <c r="C17" s="224"/>
      <c r="D17" s="633"/>
      <c r="E17" s="225"/>
      <c r="F17" s="420"/>
      <c r="G17" s="421"/>
      <c r="H17" s="418"/>
      <c r="I17" s="398"/>
      <c r="J17" s="419"/>
      <c r="K17" s="632"/>
      <c r="L17" s="225"/>
      <c r="M17" s="129"/>
      <c r="N17" s="631"/>
      <c r="O17" s="134"/>
      <c r="P17" s="141"/>
      <c r="R17" s="32"/>
    </row>
    <row r="18" spans="1:18" s="31" customFormat="1" ht="15" customHeight="1" x14ac:dyDescent="0.3">
      <c r="A18" s="268"/>
      <c r="B18" s="223"/>
      <c r="C18" s="224"/>
      <c r="D18" s="374"/>
      <c r="E18" s="225"/>
      <c r="F18" s="420"/>
      <c r="G18" s="421"/>
      <c r="H18" s="418"/>
      <c r="I18" s="398"/>
      <c r="J18" s="419"/>
      <c r="K18" s="373"/>
      <c r="L18" s="225"/>
      <c r="M18" s="129"/>
      <c r="N18" s="113"/>
      <c r="O18" s="134"/>
      <c r="P18" s="141"/>
      <c r="R18" s="32"/>
    </row>
    <row r="19" spans="1:18" s="31" customFormat="1" ht="15.6" customHeight="1" x14ac:dyDescent="0.3">
      <c r="A19" s="268"/>
      <c r="B19" s="223"/>
      <c r="C19" s="224"/>
      <c r="D19" s="374"/>
      <c r="E19" s="225"/>
      <c r="F19" s="420"/>
      <c r="G19" s="421"/>
      <c r="H19" s="418"/>
      <c r="I19" s="398"/>
      <c r="J19" s="419"/>
      <c r="K19" s="373"/>
      <c r="L19" s="225"/>
      <c r="M19" s="129"/>
      <c r="N19" s="113"/>
      <c r="O19" s="134"/>
      <c r="P19" s="141"/>
      <c r="R19" s="32"/>
    </row>
    <row r="20" spans="1:18" ht="13.2" customHeight="1" x14ac:dyDescent="0.25">
      <c r="A20" s="107" t="s">
        <v>15</v>
      </c>
      <c r="B20" s="107"/>
      <c r="C20" s="107" t="s">
        <v>156</v>
      </c>
      <c r="D20" s="182"/>
      <c r="E20" s="109"/>
      <c r="F20" s="107"/>
      <c r="G20" s="107" t="s">
        <v>98</v>
      </c>
      <c r="H20" s="107"/>
      <c r="I20" s="107"/>
      <c r="J20" s="182"/>
      <c r="K20" s="108" t="s">
        <v>274</v>
      </c>
      <c r="L20" s="182"/>
      <c r="M20" s="129"/>
      <c r="N20" s="113"/>
      <c r="O20" s="134"/>
      <c r="P20" s="141"/>
      <c r="Q20" s="31"/>
      <c r="R20" s="12"/>
    </row>
    <row r="21" spans="1:18" s="18" customFormat="1" ht="13.2" customHeight="1" x14ac:dyDescent="0.25">
      <c r="A21" s="107"/>
      <c r="B21" s="107"/>
      <c r="C21" s="108"/>
      <c r="D21" s="182"/>
      <c r="E21" s="109"/>
      <c r="F21" s="107"/>
      <c r="G21" s="107"/>
      <c r="H21" s="107"/>
      <c r="I21" s="107"/>
      <c r="J21" s="182"/>
      <c r="K21" s="182"/>
      <c r="L21" s="182"/>
      <c r="M21" s="129"/>
      <c r="N21" s="113"/>
      <c r="O21" s="134"/>
      <c r="P21" s="141"/>
      <c r="Q21" s="31"/>
      <c r="R21" s="26"/>
    </row>
    <row r="22" spans="1:18" s="25" customFormat="1" ht="13.2" customHeight="1" x14ac:dyDescent="0.25">
      <c r="A22" s="107" t="s">
        <v>16</v>
      </c>
      <c r="B22" s="107"/>
      <c r="C22" s="107" t="s">
        <v>115</v>
      </c>
      <c r="D22" s="107"/>
      <c r="E22" s="107"/>
      <c r="F22" s="107"/>
      <c r="G22" s="107" t="s">
        <v>99</v>
      </c>
      <c r="H22" s="107"/>
      <c r="I22" s="107"/>
      <c r="J22" s="182"/>
      <c r="K22" s="182" t="s">
        <v>349</v>
      </c>
      <c r="L22" s="182"/>
      <c r="M22" s="129"/>
      <c r="N22" s="113"/>
      <c r="O22" s="141"/>
      <c r="P22" s="141"/>
      <c r="R22" s="26"/>
    </row>
    <row r="23" spans="1:18" s="25" customFormat="1" ht="13.2" customHeight="1" x14ac:dyDescent="0.25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29"/>
      <c r="N23" s="113"/>
      <c r="O23" s="134"/>
      <c r="P23" s="141"/>
      <c r="Q23" s="31"/>
      <c r="R23" s="26"/>
    </row>
    <row r="24" spans="1:18" s="25" customFormat="1" ht="13.2" customHeight="1" x14ac:dyDescent="0.25">
      <c r="A24" s="182"/>
      <c r="B24" s="182"/>
      <c r="C24" s="107"/>
      <c r="D24" s="182"/>
      <c r="E24" s="182"/>
      <c r="F24" s="182"/>
      <c r="G24" s="182"/>
      <c r="H24" s="182"/>
      <c r="I24" s="182"/>
      <c r="J24" s="182"/>
      <c r="K24" s="182"/>
      <c r="L24" s="182"/>
      <c r="M24" s="129"/>
      <c r="N24" s="113"/>
      <c r="O24" s="135"/>
      <c r="P24" s="142"/>
      <c r="Q24" s="31"/>
      <c r="R24" s="26"/>
    </row>
    <row r="25" spans="1:18" s="25" customFormat="1" ht="13.2" customHeight="1" x14ac:dyDescent="0.25">
      <c r="A25" s="212"/>
      <c r="B25" s="170"/>
      <c r="C25" s="131"/>
      <c r="D25" s="131"/>
      <c r="E25" s="113"/>
      <c r="F25" s="217"/>
      <c r="G25" s="218"/>
      <c r="H25" s="113"/>
      <c r="I25" s="133"/>
      <c r="J25" s="113"/>
      <c r="K25" s="129"/>
      <c r="L25" s="129"/>
      <c r="M25" s="129"/>
      <c r="N25" s="113"/>
      <c r="O25" s="134"/>
      <c r="P25" s="142"/>
      <c r="Q25" s="31"/>
      <c r="R25" s="26"/>
    </row>
    <row r="26" spans="1:18" s="25" customFormat="1" ht="13.2" customHeight="1" x14ac:dyDescent="0.25">
      <c r="A26" s="212"/>
      <c r="B26" s="176"/>
      <c r="C26" s="129"/>
      <c r="D26" s="113"/>
      <c r="E26" s="113"/>
      <c r="F26" s="113"/>
      <c r="G26" s="160"/>
      <c r="H26" s="113"/>
      <c r="I26" s="113"/>
      <c r="J26" s="113"/>
      <c r="K26" s="129"/>
      <c r="L26" s="133"/>
      <c r="M26" s="129"/>
      <c r="N26" s="113"/>
      <c r="O26" s="141"/>
      <c r="P26" s="141"/>
      <c r="Q26" s="31"/>
      <c r="R26" s="26"/>
    </row>
    <row r="27" spans="1:18" s="25" customFormat="1" ht="13.2" customHeight="1" x14ac:dyDescent="0.25">
      <c r="A27" s="105"/>
      <c r="B27" s="105"/>
      <c r="C27" s="105"/>
      <c r="D27" s="105"/>
      <c r="E27" s="105"/>
      <c r="F27" s="105"/>
      <c r="G27" s="109"/>
      <c r="H27" s="109"/>
      <c r="I27" s="109"/>
      <c r="J27" s="109"/>
      <c r="K27" s="109"/>
      <c r="L27" s="109"/>
      <c r="M27" s="129"/>
      <c r="N27" s="113"/>
      <c r="O27" s="134"/>
      <c r="P27" s="141"/>
      <c r="Q27" s="31"/>
      <c r="R27" s="12"/>
    </row>
    <row r="28" spans="1:18" s="31" customFormat="1" x14ac:dyDescent="0.25">
      <c r="A28" s="110"/>
      <c r="B28" s="109"/>
      <c r="C28" s="108"/>
      <c r="D28" s="105"/>
      <c r="E28" s="109"/>
      <c r="F28" s="110"/>
      <c r="G28" s="105"/>
      <c r="H28" s="109"/>
      <c r="I28" s="109"/>
      <c r="J28" s="109"/>
      <c r="K28" s="105"/>
      <c r="L28" s="108"/>
      <c r="M28" s="5"/>
      <c r="N28" s="5"/>
      <c r="O28" s="5"/>
      <c r="P28" s="5"/>
    </row>
    <row r="29" spans="1:18" s="31" customFormat="1" x14ac:dyDescent="0.25">
      <c r="A29" s="110"/>
      <c r="B29" s="109"/>
      <c r="C29" s="108"/>
      <c r="D29" s="105"/>
      <c r="E29" s="109"/>
      <c r="F29" s="110"/>
      <c r="G29" s="105"/>
      <c r="H29" s="109"/>
      <c r="I29" s="109"/>
      <c r="J29" s="109"/>
      <c r="K29" s="105"/>
      <c r="L29" s="108"/>
      <c r="M29" s="90"/>
      <c r="N29" s="7"/>
      <c r="O29" s="7"/>
      <c r="P29" s="7"/>
    </row>
    <row r="30" spans="1:18" s="31" customFormat="1" ht="13.2" customHeight="1" x14ac:dyDescent="0.25">
      <c r="A30" s="110"/>
      <c r="B30" s="109"/>
      <c r="C30" s="109"/>
      <c r="D30" s="109"/>
      <c r="E30" s="109"/>
      <c r="F30" s="110"/>
      <c r="G30" s="105"/>
      <c r="H30" s="109"/>
      <c r="I30" s="109"/>
      <c r="J30" s="109"/>
      <c r="K30" s="105"/>
      <c r="L30" s="108"/>
      <c r="M30" s="90"/>
      <c r="N30" s="7"/>
      <c r="O30" s="7"/>
      <c r="P30" s="7"/>
    </row>
    <row r="31" spans="1:18" s="31" customFormat="1" x14ac:dyDescent="0.25">
      <c r="A31" s="110"/>
      <c r="B31" s="109"/>
      <c r="C31" s="109"/>
      <c r="D31" s="109"/>
      <c r="E31" s="109"/>
      <c r="F31" s="109"/>
      <c r="G31" s="110"/>
      <c r="H31" s="105"/>
      <c r="I31" s="109"/>
      <c r="J31" s="109"/>
      <c r="K31" s="109"/>
      <c r="L31" s="105"/>
      <c r="M31" s="90"/>
      <c r="N31" s="7"/>
      <c r="O31" s="7"/>
      <c r="P31" s="7"/>
    </row>
    <row r="32" spans="1:18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7"/>
      <c r="N32" s="7"/>
      <c r="O32" s="7"/>
      <c r="P32" s="7"/>
    </row>
    <row r="33" spans="1:16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7"/>
      <c r="N33" s="7"/>
      <c r="O33" s="7"/>
      <c r="P33" s="7"/>
    </row>
    <row r="34" spans="1:16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7"/>
      <c r="N34" s="7"/>
      <c r="O34" s="7"/>
      <c r="P34" s="7"/>
    </row>
    <row r="35" spans="1:16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7"/>
      <c r="N35" s="7"/>
      <c r="O35" s="7"/>
      <c r="P35" s="7"/>
    </row>
    <row r="36" spans="1:16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7"/>
      <c r="N36" s="7"/>
      <c r="O36" s="7"/>
      <c r="P36" s="7"/>
    </row>
    <row r="37" spans="1:16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7"/>
      <c r="P37" s="7"/>
    </row>
    <row r="38" spans="1:16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7"/>
      <c r="N38" s="7"/>
      <c r="O38" s="7"/>
      <c r="P38" s="7"/>
    </row>
    <row r="39" spans="1:16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7"/>
      <c r="N39" s="7"/>
      <c r="O39" s="7"/>
      <c r="P39" s="7"/>
    </row>
    <row r="40" spans="1:16" x14ac:dyDescent="0.25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31"/>
      <c r="N40" s="31"/>
      <c r="O40" s="31"/>
      <c r="P40" s="31"/>
    </row>
    <row r="41" spans="1:16" x14ac:dyDescent="0.25">
      <c r="A41" s="182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31"/>
      <c r="N41" s="31"/>
      <c r="O41" s="31"/>
      <c r="P41" s="31"/>
    </row>
    <row r="42" spans="1:16" x14ac:dyDescent="0.25">
      <c r="A42" s="182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31"/>
      <c r="N42" s="31"/>
      <c r="O42" s="31"/>
      <c r="P42" s="31"/>
    </row>
    <row r="43" spans="1:16" x14ac:dyDescent="0.25">
      <c r="A43" s="182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31"/>
      <c r="N43" s="31"/>
      <c r="O43" s="31"/>
      <c r="P43" s="31"/>
    </row>
    <row r="44" spans="1:16" x14ac:dyDescent="0.25">
      <c r="A44" s="182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31"/>
      <c r="N44" s="31"/>
      <c r="O44" s="31"/>
      <c r="P44" s="31"/>
    </row>
    <row r="45" spans="1:16" x14ac:dyDescent="0.25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31"/>
      <c r="N45" s="31"/>
      <c r="O45" s="31"/>
      <c r="P45" s="31"/>
    </row>
    <row r="46" spans="1:16" x14ac:dyDescent="0.25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31"/>
      <c r="N46" s="31"/>
      <c r="O46" s="31"/>
      <c r="P46" s="31"/>
    </row>
    <row r="47" spans="1:16" x14ac:dyDescent="0.25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31"/>
      <c r="N47" s="31"/>
      <c r="O47" s="31"/>
      <c r="P47" s="31"/>
    </row>
    <row r="48" spans="1:16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  <row r="50" spans="2:17" x14ac:dyDescent="0.25">
      <c r="B50" s="213"/>
      <c r="C50" s="23"/>
      <c r="D50" s="129"/>
      <c r="E50" s="214"/>
      <c r="F50" s="113"/>
      <c r="G50" s="217"/>
      <c r="H50" s="160"/>
      <c r="I50" s="113"/>
      <c r="J50" s="113"/>
      <c r="K50" s="113"/>
      <c r="L50" s="129"/>
      <c r="M50" s="129"/>
      <c r="N50" s="113"/>
      <c r="O50" s="132"/>
      <c r="P50" s="7"/>
      <c r="Q50" s="7"/>
    </row>
    <row r="51" spans="2:17" x14ac:dyDescent="0.25">
      <c r="B51" s="216"/>
      <c r="C51" s="213"/>
      <c r="D51" s="129"/>
      <c r="E51" s="113"/>
      <c r="F51" s="113"/>
      <c r="G51" s="217"/>
      <c r="H51" s="160"/>
      <c r="I51" s="113"/>
      <c r="J51" s="113"/>
      <c r="K51" s="113"/>
      <c r="L51" s="129"/>
      <c r="M51" s="129"/>
      <c r="N51" s="113"/>
      <c r="O51" s="134"/>
      <c r="P51" s="7"/>
      <c r="Q51" s="7"/>
    </row>
    <row r="52" spans="2:17" x14ac:dyDescent="0.25">
      <c r="B52" s="213"/>
      <c r="C52" s="213"/>
      <c r="D52" s="129"/>
      <c r="E52" s="113"/>
      <c r="F52" s="113"/>
      <c r="G52" s="217"/>
      <c r="H52" s="160"/>
      <c r="I52" s="113"/>
      <c r="J52" s="113"/>
      <c r="K52" s="113"/>
      <c r="L52" s="129"/>
      <c r="M52" s="129"/>
      <c r="N52" s="113"/>
      <c r="O52" s="134"/>
      <c r="P52" s="7"/>
      <c r="Q52" s="7"/>
    </row>
    <row r="53" spans="2:17" x14ac:dyDescent="0.25">
      <c r="B53" s="216"/>
      <c r="C53" s="213"/>
      <c r="D53" s="129"/>
      <c r="E53" s="113"/>
      <c r="F53" s="113"/>
      <c r="G53" s="217"/>
      <c r="H53" s="160"/>
      <c r="I53" s="113"/>
      <c r="J53" s="113"/>
      <c r="K53" s="113"/>
      <c r="L53" s="129"/>
      <c r="M53" s="129"/>
      <c r="N53" s="113"/>
      <c r="O53" s="134"/>
      <c r="P53" s="7"/>
      <c r="Q53" s="7"/>
    </row>
    <row r="54" spans="2:17" x14ac:dyDescent="0.25">
      <c r="B54" s="216"/>
      <c r="C54" s="213"/>
      <c r="D54" s="129"/>
      <c r="E54" s="113"/>
      <c r="F54" s="113"/>
      <c r="G54" s="217"/>
      <c r="H54" s="160"/>
      <c r="I54" s="113"/>
      <c r="J54" s="113"/>
      <c r="K54" s="113"/>
      <c r="L54" s="129"/>
      <c r="M54" s="129"/>
      <c r="N54" s="113"/>
      <c r="O54" s="134"/>
      <c r="P54" s="7"/>
      <c r="Q54" s="7"/>
    </row>
    <row r="55" spans="2:17" x14ac:dyDescent="0.25">
      <c r="B55" s="216"/>
      <c r="C55" s="213"/>
      <c r="D55" s="129"/>
      <c r="E55" s="113"/>
      <c r="F55" s="113"/>
      <c r="G55" s="217"/>
      <c r="H55" s="160"/>
      <c r="I55" s="113"/>
      <c r="J55" s="113"/>
      <c r="K55" s="113"/>
      <c r="L55" s="129"/>
      <c r="M55" s="129"/>
      <c r="N55" s="113"/>
      <c r="O55" s="134"/>
      <c r="P55" s="7"/>
      <c r="Q55" s="7"/>
    </row>
    <row r="56" spans="2:17" x14ac:dyDescent="0.25">
      <c r="B56" s="216"/>
      <c r="C56" s="213"/>
      <c r="D56" s="129"/>
      <c r="E56" s="113"/>
      <c r="F56" s="113"/>
      <c r="G56" s="217"/>
      <c r="H56" s="160"/>
      <c r="I56" s="113"/>
      <c r="J56" s="113"/>
      <c r="K56" s="113"/>
      <c r="L56" s="129"/>
      <c r="M56" s="129"/>
      <c r="N56" s="113"/>
      <c r="O56" s="134"/>
      <c r="P56" s="7"/>
      <c r="Q56" s="7"/>
    </row>
    <row r="57" spans="2:17" x14ac:dyDescent="0.25">
      <c r="B57" s="216"/>
      <c r="C57" s="213"/>
      <c r="D57" s="129"/>
      <c r="E57" s="113"/>
      <c r="F57" s="113"/>
      <c r="G57" s="217"/>
      <c r="H57" s="160"/>
      <c r="I57" s="113"/>
      <c r="J57" s="113"/>
      <c r="K57" s="113"/>
      <c r="L57" s="129"/>
      <c r="M57" s="129"/>
      <c r="N57" s="113"/>
      <c r="O57" s="134"/>
      <c r="P57" s="7"/>
      <c r="Q57" s="7"/>
    </row>
    <row r="58" spans="2:17" x14ac:dyDescent="0.25">
      <c r="B58" s="216"/>
      <c r="C58" s="213"/>
      <c r="D58" s="129"/>
      <c r="E58" s="113"/>
      <c r="F58" s="113"/>
      <c r="G58" s="217"/>
      <c r="H58" s="160"/>
      <c r="I58" s="113"/>
      <c r="J58" s="113"/>
      <c r="K58" s="113"/>
      <c r="L58" s="129"/>
      <c r="M58" s="129"/>
      <c r="N58" s="113"/>
      <c r="O58" s="134"/>
      <c r="P58" s="7"/>
      <c r="Q58" s="7"/>
    </row>
    <row r="59" spans="2:17" x14ac:dyDescent="0.25">
      <c r="B59" s="216"/>
      <c r="C59" s="213"/>
      <c r="D59" s="129"/>
      <c r="E59" s="113"/>
      <c r="F59" s="113"/>
      <c r="G59" s="217"/>
      <c r="H59" s="160"/>
      <c r="I59" s="113"/>
      <c r="J59" s="113"/>
      <c r="K59" s="113"/>
      <c r="L59" s="129"/>
      <c r="M59" s="129"/>
      <c r="N59" s="113"/>
      <c r="O59" s="134"/>
      <c r="P59" s="7"/>
      <c r="Q59" s="7"/>
    </row>
  </sheetData>
  <sheetProtection selectLockedCells="1" selectUnlockedCells="1"/>
  <sortState ref="B14:L18">
    <sortCondition descending="1" ref="K14:K18"/>
  </sortState>
  <mergeCells count="26">
    <mergeCell ref="D9:H9"/>
    <mergeCell ref="L9:L10"/>
    <mergeCell ref="D10:H10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47"/>
  <sheetViews>
    <sheetView view="pageLayout" zoomScale="79" zoomScaleNormal="70" zoomScaleSheetLayoutView="100" zoomScalePageLayoutView="79" workbookViewId="0">
      <selection sqref="A1:P27"/>
    </sheetView>
  </sheetViews>
  <sheetFormatPr defaultColWidth="9.109375" defaultRowHeight="13.2" x14ac:dyDescent="0.25"/>
  <cols>
    <col min="1" max="1" width="8.33203125" style="11" customWidth="1"/>
    <col min="2" max="2" width="21.5546875" style="11" customWidth="1"/>
    <col min="3" max="3" width="9.33203125" style="11" customWidth="1"/>
    <col min="4" max="4" width="7.44140625" style="11" customWidth="1"/>
    <col min="5" max="5" width="24.88671875" style="11" customWidth="1"/>
    <col min="6" max="6" width="17.109375" style="11" customWidth="1"/>
    <col min="7" max="7" width="7.33203125" style="11" customWidth="1"/>
    <col min="8" max="8" width="8.109375" style="11" customWidth="1"/>
    <col min="9" max="9" width="8.44140625" style="31" customWidth="1"/>
    <col min="10" max="10" width="7.44140625" style="11" customWidth="1"/>
    <col min="11" max="11" width="8.5546875" style="11" customWidth="1"/>
    <col min="12" max="12" width="7.77734375" style="31" customWidth="1"/>
    <col min="13" max="13" width="10.21875" style="11" customWidth="1"/>
    <col min="14" max="15" width="8.109375" style="11" customWidth="1"/>
    <col min="16" max="16" width="38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3"/>
    </row>
    <row r="3" spans="1:18" s="31" customFormat="1" ht="12.75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10"/>
      <c r="R3" s="87"/>
    </row>
    <row r="4" spans="1:18" s="31" customFormat="1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</row>
    <row r="6" spans="1:18" s="31" customFormat="1" ht="15.6" x14ac:dyDescent="0.3">
      <c r="A6" s="688"/>
      <c r="B6" s="688"/>
      <c r="C6" s="691" t="s">
        <v>148</v>
      </c>
      <c r="D6" s="691"/>
      <c r="E6" s="691"/>
      <c r="F6" s="691"/>
      <c r="G6" s="691"/>
      <c r="H6" s="691"/>
      <c r="I6" s="691"/>
      <c r="J6" s="691"/>
      <c r="K6" s="691"/>
      <c r="L6" s="691"/>
      <c r="M6" s="137"/>
      <c r="N6" s="137"/>
      <c r="O6" s="118"/>
      <c r="P6" s="118"/>
    </row>
    <row r="7" spans="1:18" s="31" customFormat="1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</row>
    <row r="8" spans="1:18" s="31" customFormat="1" ht="15" x14ac:dyDescent="0.25">
      <c r="A8" s="113"/>
      <c r="B8" s="113"/>
      <c r="C8" s="762" t="s">
        <v>284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106"/>
    </row>
    <row r="9" spans="1:18" s="31" customFormat="1" ht="15.6" x14ac:dyDescent="0.3">
      <c r="A9" s="757" t="s">
        <v>235</v>
      </c>
      <c r="B9" s="757"/>
      <c r="C9" s="691" t="s">
        <v>153</v>
      </c>
      <c r="D9" s="691"/>
      <c r="E9" s="691"/>
      <c r="F9" s="691"/>
      <c r="G9" s="691"/>
      <c r="H9" s="691"/>
      <c r="I9" s="691"/>
      <c r="J9" s="691"/>
      <c r="K9" s="691"/>
      <c r="L9" s="758"/>
      <c r="M9" s="261">
        <v>151</v>
      </c>
      <c r="N9" s="261">
        <v>189</v>
      </c>
      <c r="O9" s="261">
        <v>234.5</v>
      </c>
      <c r="P9" s="113"/>
    </row>
    <row r="10" spans="1:18" s="31" customFormat="1" ht="15" customHeight="1" x14ac:dyDescent="0.25">
      <c r="A10" s="750" t="s">
        <v>107</v>
      </c>
      <c r="B10" s="750"/>
      <c r="C10" s="698" t="s">
        <v>149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</row>
    <row r="11" spans="1:18" s="7" customFormat="1" ht="15" x14ac:dyDescent="0.25">
      <c r="A11" s="179" t="s">
        <v>41</v>
      </c>
      <c r="B11" s="62"/>
      <c r="C11" s="250">
        <v>86</v>
      </c>
      <c r="D11" s="106"/>
      <c r="E11" s="106"/>
      <c r="F11" s="106"/>
      <c r="G11" s="106"/>
      <c r="H11" s="106"/>
      <c r="I11" s="106"/>
      <c r="J11" s="113"/>
      <c r="K11" s="113"/>
      <c r="L11" s="113"/>
      <c r="M11" s="184" t="s">
        <v>3</v>
      </c>
      <c r="N11" s="184" t="s">
        <v>4</v>
      </c>
      <c r="O11" s="184" t="s">
        <v>5</v>
      </c>
      <c r="P11" s="236" t="s">
        <v>110</v>
      </c>
    </row>
    <row r="12" spans="1:18" s="31" customFormat="1" ht="15" x14ac:dyDescent="0.25">
      <c r="A12" s="185" t="s">
        <v>42</v>
      </c>
      <c r="B12" s="186"/>
      <c r="C12" s="251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83">
        <v>192</v>
      </c>
      <c r="N12" s="183">
        <v>126</v>
      </c>
      <c r="O12" s="183">
        <v>75</v>
      </c>
      <c r="P12" s="236" t="s">
        <v>19</v>
      </c>
    </row>
    <row r="13" spans="1:18" s="31" customFormat="1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</row>
    <row r="14" spans="1:18" s="31" customFormat="1" ht="16.2" customHeight="1" x14ac:dyDescent="0.25">
      <c r="A14" s="760" t="s">
        <v>6</v>
      </c>
      <c r="B14" s="694" t="s">
        <v>120</v>
      </c>
      <c r="C14" s="693" t="s">
        <v>7</v>
      </c>
      <c r="D14" s="693" t="s">
        <v>8</v>
      </c>
      <c r="E14" s="693" t="s">
        <v>9</v>
      </c>
      <c r="F14" s="187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64" t="s">
        <v>119</v>
      </c>
      <c r="N14" s="693" t="s">
        <v>12</v>
      </c>
      <c r="O14" s="696" t="s">
        <v>13</v>
      </c>
      <c r="P14" s="696" t="s">
        <v>14</v>
      </c>
    </row>
    <row r="15" spans="1:18" s="16" customFormat="1" ht="16.2" customHeight="1" x14ac:dyDescent="0.25">
      <c r="A15" s="761"/>
      <c r="B15" s="695"/>
      <c r="C15" s="693"/>
      <c r="D15" s="693"/>
      <c r="E15" s="693"/>
      <c r="F15" s="188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65"/>
      <c r="N15" s="693"/>
      <c r="O15" s="697"/>
      <c r="P15" s="697"/>
    </row>
    <row r="16" spans="1:18" s="16" customFormat="1" ht="15.6" customHeight="1" x14ac:dyDescent="0.25">
      <c r="A16" s="424">
        <f>_xlfn.RANK.EQ(M16,M$16:M$21)</f>
        <v>1</v>
      </c>
      <c r="B16" s="371" t="s">
        <v>182</v>
      </c>
      <c r="C16" s="380">
        <v>2007</v>
      </c>
      <c r="D16" s="381" t="s">
        <v>5</v>
      </c>
      <c r="E16" s="371" t="s">
        <v>127</v>
      </c>
      <c r="F16" s="409" t="s">
        <v>183</v>
      </c>
      <c r="G16" s="163">
        <v>61.7</v>
      </c>
      <c r="H16" s="161">
        <v>35</v>
      </c>
      <c r="I16" s="161">
        <f>_xlfn.RANK.EQ(H16,H$16:H$21)</f>
        <v>1</v>
      </c>
      <c r="J16" s="164">
        <v>71</v>
      </c>
      <c r="K16" s="62">
        <f>J16/2</f>
        <v>35.5</v>
      </c>
      <c r="L16" s="161">
        <f>_xlfn.RANK.EQ(K16,K$16:K$21)</f>
        <v>1</v>
      </c>
      <c r="M16" s="162">
        <f>K16+H16</f>
        <v>70.5</v>
      </c>
      <c r="N16" s="161">
        <f>IF(A16=1,20,IF(A16=2,18,IF(A16=3,16,IF(A16&gt;19,0,19-A16))))</f>
        <v>20</v>
      </c>
      <c r="O16" s="172"/>
      <c r="P16" s="189" t="s">
        <v>171</v>
      </c>
    </row>
    <row r="17" spans="1:20" s="18" customFormat="1" ht="15.6" customHeight="1" x14ac:dyDescent="0.25">
      <c r="A17" s="424">
        <f>_xlfn.RANK.EQ(M17,M$16:M$21)</f>
        <v>2</v>
      </c>
      <c r="B17" s="562" t="s">
        <v>275</v>
      </c>
      <c r="C17" s="560">
        <v>2009</v>
      </c>
      <c r="D17" s="561">
        <v>1</v>
      </c>
      <c r="E17" s="562" t="s">
        <v>127</v>
      </c>
      <c r="F17" s="563" t="s">
        <v>343</v>
      </c>
      <c r="G17" s="94">
        <v>56.66</v>
      </c>
      <c r="H17" s="161">
        <v>14</v>
      </c>
      <c r="I17" s="161">
        <f>_xlfn.RANK.EQ(H17,H$16:H$21)</f>
        <v>2</v>
      </c>
      <c r="J17" s="62">
        <v>40</v>
      </c>
      <c r="K17" s="62">
        <f>J17/2</f>
        <v>20</v>
      </c>
      <c r="L17" s="161">
        <f>_xlfn.RANK.EQ(K17,K$16:K$21)</f>
        <v>2</v>
      </c>
      <c r="M17" s="162">
        <f>K17+H17</f>
        <v>34</v>
      </c>
      <c r="N17" s="161">
        <f>IF(A17=1,20,IF(A17=2,18,IF(A17=3,16,IF(A17&gt;19,0,19-A17))))</f>
        <v>18</v>
      </c>
      <c r="O17" s="172"/>
      <c r="P17" s="635" t="s">
        <v>276</v>
      </c>
      <c r="Q17" s="31"/>
      <c r="R17" s="32"/>
      <c r="S17" s="31"/>
      <c r="T17" s="31"/>
    </row>
    <row r="18" spans="1:20" s="16" customFormat="1" ht="15.6" customHeight="1" x14ac:dyDescent="0.25">
      <c r="A18" s="422"/>
      <c r="B18" s="223"/>
      <c r="C18" s="373"/>
      <c r="D18" s="374"/>
      <c r="E18" s="225"/>
      <c r="F18" s="423"/>
      <c r="G18" s="297"/>
      <c r="H18" s="224"/>
      <c r="I18" s="224"/>
      <c r="J18" s="272"/>
      <c r="K18" s="374"/>
      <c r="L18" s="224"/>
      <c r="M18" s="273"/>
      <c r="N18" s="224"/>
      <c r="O18" s="131"/>
      <c r="P18" s="109"/>
      <c r="R18" s="19"/>
    </row>
    <row r="19" spans="1:20" s="16" customFormat="1" ht="15.6" customHeight="1" x14ac:dyDescent="0.25">
      <c r="A19" s="422"/>
      <c r="B19" s="299"/>
      <c r="C19" s="373"/>
      <c r="D19" s="373"/>
      <c r="E19" s="225"/>
      <c r="F19" s="290"/>
      <c r="G19" s="297"/>
      <c r="H19" s="224"/>
      <c r="I19" s="224"/>
      <c r="J19" s="272"/>
      <c r="K19" s="374"/>
      <c r="L19" s="224"/>
      <c r="M19" s="273"/>
      <c r="N19" s="224"/>
      <c r="O19" s="131"/>
      <c r="P19" s="298"/>
      <c r="R19" s="19"/>
    </row>
    <row r="20" spans="1:20" s="16" customFormat="1" ht="15.6" customHeight="1" x14ac:dyDescent="0.25">
      <c r="A20" s="422"/>
      <c r="B20" s="223"/>
      <c r="C20" s="224"/>
      <c r="D20" s="374"/>
      <c r="E20" s="225"/>
      <c r="F20" s="269"/>
      <c r="G20" s="297"/>
      <c r="H20" s="224"/>
      <c r="I20" s="224"/>
      <c r="J20" s="272"/>
      <c r="K20" s="374"/>
      <c r="L20" s="224"/>
      <c r="M20" s="273"/>
      <c r="N20" s="224"/>
      <c r="O20" s="131"/>
      <c r="P20" s="109"/>
      <c r="R20" s="19"/>
    </row>
    <row r="21" spans="1:20" s="16" customFormat="1" ht="15.6" customHeight="1" x14ac:dyDescent="0.25">
      <c r="A21" s="212"/>
      <c r="B21" s="223"/>
      <c r="C21" s="291"/>
      <c r="D21" s="290"/>
      <c r="E21" s="289"/>
      <c r="F21" s="400"/>
      <c r="G21" s="297"/>
      <c r="H21" s="224"/>
      <c r="I21" s="224"/>
      <c r="J21" s="272"/>
      <c r="K21" s="374"/>
      <c r="L21" s="224"/>
      <c r="M21" s="273"/>
      <c r="N21" s="224"/>
      <c r="O21" s="131"/>
      <c r="P21" s="109"/>
      <c r="R21" s="19"/>
    </row>
    <row r="22" spans="1:20" s="31" customFormat="1" ht="15" customHeight="1" x14ac:dyDescent="0.25">
      <c r="A22" s="107" t="s">
        <v>15</v>
      </c>
      <c r="B22" s="182"/>
      <c r="C22" s="182"/>
      <c r="D22" s="107" t="s">
        <v>156</v>
      </c>
      <c r="E22" s="182"/>
      <c r="F22" s="182"/>
      <c r="G22" s="107"/>
      <c r="H22" s="107"/>
      <c r="I22" s="182"/>
      <c r="J22" s="107" t="s">
        <v>98</v>
      </c>
      <c r="K22" s="182"/>
      <c r="L22" s="182"/>
      <c r="M22" s="182"/>
      <c r="N22" s="108" t="s">
        <v>274</v>
      </c>
      <c r="O22" s="182"/>
      <c r="P22" s="182"/>
      <c r="Q22" s="107"/>
      <c r="R22" s="19"/>
      <c r="S22" s="16"/>
      <c r="T22" s="16"/>
    </row>
    <row r="23" spans="1:20" s="31" customFormat="1" x14ac:dyDescent="0.25">
      <c r="A23" s="107"/>
      <c r="B23" s="182"/>
      <c r="C23" s="182"/>
      <c r="D23" s="108"/>
      <c r="E23" s="182"/>
      <c r="F23" s="182"/>
      <c r="G23" s="107"/>
      <c r="H23" s="107"/>
      <c r="I23" s="182"/>
      <c r="J23" s="107"/>
      <c r="K23" s="182"/>
      <c r="L23" s="182"/>
      <c r="M23" s="182"/>
      <c r="N23" s="182"/>
      <c r="O23" s="182"/>
      <c r="P23" s="182"/>
      <c r="Q23" s="182"/>
    </row>
    <row r="24" spans="1:20" s="31" customFormat="1" x14ac:dyDescent="0.25">
      <c r="A24" s="107" t="s">
        <v>16</v>
      </c>
      <c r="B24" s="182"/>
      <c r="C24" s="182"/>
      <c r="D24" s="107" t="s">
        <v>173</v>
      </c>
      <c r="E24" s="182"/>
      <c r="F24" s="182"/>
      <c r="G24" s="107"/>
      <c r="H24" s="107"/>
      <c r="I24" s="182"/>
      <c r="J24" s="107" t="s">
        <v>99</v>
      </c>
      <c r="K24" s="182"/>
      <c r="L24" s="182"/>
      <c r="M24" s="182"/>
      <c r="N24" s="182" t="s">
        <v>349</v>
      </c>
      <c r="O24" s="182"/>
      <c r="P24" s="182"/>
      <c r="Q24" s="182"/>
    </row>
    <row r="25" spans="1:20" s="31" customFormat="1" ht="15" customHeight="1" x14ac:dyDescent="0.25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</row>
    <row r="26" spans="1:20" s="31" customFormat="1" x14ac:dyDescent="0.2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</row>
    <row r="27" spans="1:20" s="16" customFormat="1" x14ac:dyDescent="0.25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</row>
    <row r="28" spans="1:20" s="16" customFormat="1" x14ac:dyDescent="0.25">
      <c r="A28" s="182"/>
      <c r="B28" s="182"/>
      <c r="C28" s="182"/>
      <c r="D28" s="182"/>
      <c r="E28" s="182"/>
      <c r="F28" s="182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0" x14ac:dyDescent="0.2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31"/>
      <c r="R29" s="31"/>
      <c r="S29" s="31"/>
      <c r="T29" s="31"/>
    </row>
    <row r="30" spans="1:20" x14ac:dyDescent="0.25">
      <c r="A30" s="182"/>
      <c r="B30" s="182"/>
      <c r="C30" s="182"/>
      <c r="D30" s="182"/>
      <c r="E30" s="182"/>
      <c r="F30" s="182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7"/>
      <c r="R30" s="7"/>
      <c r="S30" s="7"/>
      <c r="T30" s="7"/>
    </row>
    <row r="31" spans="1:20" x14ac:dyDescent="0.25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</row>
    <row r="32" spans="1:20" x14ac:dyDescent="0.25">
      <c r="A32" s="182"/>
      <c r="B32" s="176"/>
      <c r="C32" s="131"/>
      <c r="D32" s="113"/>
      <c r="E32" s="113"/>
      <c r="F32" s="113"/>
      <c r="G32" s="160"/>
      <c r="H32" s="129"/>
      <c r="I32" s="129"/>
      <c r="J32" s="113"/>
      <c r="K32" s="113"/>
      <c r="L32" s="129"/>
      <c r="M32" s="130"/>
      <c r="N32" s="129"/>
      <c r="O32" s="131"/>
      <c r="P32" s="93"/>
    </row>
    <row r="33" spans="1:16" x14ac:dyDescent="0.25">
      <c r="A33" s="182"/>
      <c r="B33" s="176"/>
      <c r="C33" s="131"/>
      <c r="D33" s="131"/>
      <c r="E33" s="113"/>
      <c r="F33" s="113"/>
      <c r="G33" s="160"/>
      <c r="H33" s="129"/>
      <c r="I33" s="129"/>
      <c r="J33" s="133"/>
      <c r="K33" s="113"/>
      <c r="L33" s="129"/>
      <c r="M33" s="130"/>
      <c r="N33" s="129"/>
      <c r="O33" s="131"/>
      <c r="P33" s="135"/>
    </row>
    <row r="34" spans="1:16" x14ac:dyDescent="0.25">
      <c r="B34" s="156"/>
      <c r="C34" s="153"/>
      <c r="D34" s="122"/>
      <c r="E34" s="122"/>
      <c r="F34" s="157"/>
      <c r="G34" s="152"/>
      <c r="H34" s="129"/>
      <c r="I34" s="129"/>
      <c r="J34" s="133"/>
      <c r="K34" s="122"/>
      <c r="L34" s="129"/>
      <c r="M34" s="130"/>
      <c r="N34" s="153"/>
      <c r="O34" s="151"/>
      <c r="P34" s="148"/>
    </row>
    <row r="35" spans="1:16" x14ac:dyDescent="0.25">
      <c r="B35" s="156"/>
      <c r="C35" s="153"/>
      <c r="D35" s="122"/>
      <c r="E35" s="122"/>
      <c r="F35" s="157"/>
      <c r="G35" s="152"/>
      <c r="H35" s="153"/>
      <c r="I35" s="129"/>
      <c r="J35" s="155"/>
      <c r="K35" s="122"/>
      <c r="L35" s="129"/>
      <c r="M35" s="130"/>
      <c r="N35" s="153"/>
      <c r="O35" s="151"/>
      <c r="P35" s="148"/>
    </row>
    <row r="36" spans="1:16" x14ac:dyDescent="0.25">
      <c r="B36" s="156"/>
      <c r="C36" s="153"/>
      <c r="D36" s="122"/>
      <c r="E36" s="122"/>
      <c r="F36" s="157"/>
      <c r="G36" s="152"/>
      <c r="H36" s="153"/>
      <c r="I36" s="129"/>
      <c r="J36" s="155"/>
      <c r="K36" s="122"/>
      <c r="L36" s="129"/>
      <c r="M36" s="130"/>
      <c r="N36" s="153"/>
      <c r="O36" s="151"/>
      <c r="P36" s="148"/>
    </row>
    <row r="37" spans="1:16" x14ac:dyDescent="0.25">
      <c r="B37" s="156"/>
      <c r="C37" s="153"/>
      <c r="D37" s="122"/>
      <c r="E37" s="122"/>
      <c r="F37" s="157"/>
      <c r="G37" s="152"/>
      <c r="H37" s="153"/>
      <c r="I37" s="129"/>
      <c r="J37" s="155"/>
      <c r="K37" s="122"/>
      <c r="L37" s="129"/>
      <c r="M37" s="130"/>
      <c r="N37" s="153"/>
      <c r="O37" s="151"/>
      <c r="P37" s="148"/>
    </row>
    <row r="38" spans="1:16" x14ac:dyDescent="0.25">
      <c r="B38" s="156"/>
      <c r="C38" s="153"/>
      <c r="D38" s="122"/>
      <c r="E38" s="122"/>
      <c r="F38" s="157"/>
      <c r="G38" s="152"/>
      <c r="H38" s="153"/>
      <c r="I38" s="129"/>
      <c r="J38" s="155"/>
      <c r="K38" s="122"/>
      <c r="L38" s="129"/>
      <c r="M38" s="130"/>
      <c r="N38" s="153"/>
      <c r="O38" s="151"/>
      <c r="P38" s="148"/>
    </row>
    <row r="39" spans="1:16" x14ac:dyDescent="0.25">
      <c r="B39" s="156"/>
      <c r="C39" s="153"/>
      <c r="D39" s="122"/>
      <c r="E39" s="122"/>
      <c r="F39" s="157"/>
      <c r="G39" s="152"/>
      <c r="H39" s="153"/>
      <c r="I39" s="129"/>
      <c r="J39" s="155"/>
      <c r="K39" s="122"/>
      <c r="L39" s="129"/>
      <c r="M39" s="130"/>
      <c r="N39" s="153"/>
      <c r="O39" s="151"/>
      <c r="P39" s="148"/>
    </row>
    <row r="40" spans="1:16" x14ac:dyDescent="0.25">
      <c r="B40" s="156"/>
      <c r="C40" s="153"/>
      <c r="D40" s="122"/>
      <c r="E40" s="122"/>
      <c r="F40" s="157"/>
      <c r="G40" s="152"/>
      <c r="H40" s="153"/>
      <c r="I40" s="129"/>
      <c r="J40" s="155"/>
      <c r="K40" s="122"/>
      <c r="L40" s="129"/>
      <c r="M40" s="130"/>
      <c r="N40" s="153"/>
      <c r="O40" s="151"/>
      <c r="P40" s="148"/>
    </row>
    <row r="41" spans="1:16" x14ac:dyDescent="0.25">
      <c r="B41" s="156"/>
      <c r="C41" s="153"/>
      <c r="D41" s="122"/>
      <c r="E41" s="122"/>
      <c r="F41" s="157"/>
      <c r="G41" s="152"/>
      <c r="H41" s="153"/>
      <c r="I41" s="153"/>
      <c r="J41" s="122"/>
      <c r="K41" s="113"/>
      <c r="L41" s="153"/>
      <c r="M41" s="129"/>
      <c r="N41" s="129"/>
      <c r="O41" s="131"/>
      <c r="P41" s="148"/>
    </row>
    <row r="42" spans="1:16" x14ac:dyDescent="0.25">
      <c r="B42" s="156"/>
      <c r="C42" s="151"/>
      <c r="D42" s="122"/>
      <c r="E42" s="122"/>
      <c r="F42" s="122"/>
      <c r="G42" s="152"/>
      <c r="H42" s="153"/>
      <c r="I42" s="153"/>
      <c r="J42" s="122"/>
      <c r="K42" s="113"/>
      <c r="L42" s="153"/>
      <c r="M42" s="129"/>
      <c r="N42" s="129"/>
      <c r="O42" s="131"/>
      <c r="P42" s="148"/>
    </row>
    <row r="43" spans="1:16" x14ac:dyDescent="0.25">
      <c r="B43" s="156"/>
      <c r="C43" s="153"/>
      <c r="D43" s="122"/>
      <c r="E43" s="122"/>
      <c r="F43" s="157"/>
      <c r="G43" s="152"/>
      <c r="H43" s="153"/>
      <c r="I43" s="153"/>
      <c r="J43" s="122"/>
      <c r="K43" s="113"/>
      <c r="L43" s="153"/>
      <c r="M43" s="129"/>
      <c r="N43" s="129"/>
      <c r="O43" s="131"/>
      <c r="P43" s="148"/>
    </row>
    <row r="44" spans="1:16" x14ac:dyDescent="0.25">
      <c r="B44" s="156"/>
      <c r="C44" s="151"/>
      <c r="D44" s="122"/>
      <c r="E44" s="122"/>
      <c r="F44" s="158"/>
      <c r="G44" s="152"/>
      <c r="H44" s="153"/>
      <c r="I44" s="153"/>
      <c r="J44" s="122"/>
      <c r="K44" s="113"/>
      <c r="L44" s="153"/>
      <c r="M44" s="129"/>
      <c r="N44" s="129"/>
      <c r="O44" s="131"/>
      <c r="P44" s="148"/>
    </row>
    <row r="45" spans="1:16" x14ac:dyDescent="0.25">
      <c r="B45" s="156"/>
      <c r="C45" s="153"/>
      <c r="D45" s="122"/>
      <c r="E45" s="122"/>
      <c r="F45" s="157"/>
      <c r="G45" s="152"/>
      <c r="H45" s="153"/>
      <c r="I45" s="153"/>
      <c r="J45" s="122"/>
      <c r="K45" s="113"/>
      <c r="L45" s="153"/>
      <c r="M45" s="129"/>
      <c r="N45" s="129"/>
      <c r="O45" s="131"/>
      <c r="P45" s="148"/>
    </row>
    <row r="46" spans="1:16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</sheetData>
  <sheetProtection selectLockedCells="1" selectUnlockedCells="1"/>
  <sortState ref="B16:P18">
    <sortCondition descending="1" ref="O16:O18"/>
  </sortState>
  <mergeCells count="29">
    <mergeCell ref="C8:L8"/>
    <mergeCell ref="O14:O15"/>
    <mergeCell ref="H14:H15"/>
    <mergeCell ref="I14:I15"/>
    <mergeCell ref="J14:K14"/>
    <mergeCell ref="L14:L15"/>
    <mergeCell ref="M14:M15"/>
    <mergeCell ref="A1:P1"/>
    <mergeCell ref="A2:P2"/>
    <mergeCell ref="A3:P3"/>
    <mergeCell ref="A4:P4"/>
    <mergeCell ref="A6:B6"/>
    <mergeCell ref="C6:L6"/>
    <mergeCell ref="P14:P15"/>
    <mergeCell ref="A10:B10"/>
    <mergeCell ref="C10:L10"/>
    <mergeCell ref="A7:B7"/>
    <mergeCell ref="C7:L7"/>
    <mergeCell ref="M7:O7"/>
    <mergeCell ref="A9:B9"/>
    <mergeCell ref="C9:L9"/>
    <mergeCell ref="M10:O10"/>
    <mergeCell ref="A14:A15"/>
    <mergeCell ref="B14:B15"/>
    <mergeCell ref="C14:C15"/>
    <mergeCell ref="D14:D15"/>
    <mergeCell ref="E14:E15"/>
    <mergeCell ref="G14:G15"/>
    <mergeCell ref="N14:N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30"/>
  <sheetViews>
    <sheetView view="pageLayout" zoomScale="81" zoomScaleNormal="55" zoomScaleSheetLayoutView="85" zoomScalePageLayoutView="81" workbookViewId="0">
      <selection sqref="A1:P28"/>
    </sheetView>
  </sheetViews>
  <sheetFormatPr defaultColWidth="9.109375" defaultRowHeight="13.2" x14ac:dyDescent="0.25"/>
  <cols>
    <col min="1" max="1" width="8.33203125" style="11" customWidth="1"/>
    <col min="2" max="2" width="19.77734375" style="11" customWidth="1"/>
    <col min="3" max="3" width="10" style="11" customWidth="1"/>
    <col min="4" max="4" width="7.44140625" style="11" customWidth="1"/>
    <col min="5" max="5" width="24.33203125" style="11" customWidth="1"/>
    <col min="6" max="6" width="16.6640625" style="11" customWidth="1"/>
    <col min="7" max="7" width="7.77734375" style="11" customWidth="1"/>
    <col min="8" max="8" width="7.109375" style="11" customWidth="1"/>
    <col min="9" max="9" width="6.5546875" style="31" customWidth="1"/>
    <col min="10" max="10" width="7.77734375" style="11" customWidth="1"/>
    <col min="11" max="11" width="7.44140625" style="11" customWidth="1"/>
    <col min="12" max="12" width="7.33203125" style="31" customWidth="1"/>
    <col min="13" max="13" width="10.77734375" style="11" customWidth="1"/>
    <col min="14" max="14" width="8.5546875" style="11" customWidth="1"/>
    <col min="15" max="15" width="9" style="11" customWidth="1"/>
    <col min="16" max="16" width="43.109375" style="11" customWidth="1"/>
    <col min="17" max="16384" width="9.109375" style="11"/>
  </cols>
  <sheetData>
    <row r="1" spans="1:20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227"/>
      <c r="R1" s="182"/>
      <c r="S1" s="182"/>
      <c r="T1" s="182"/>
    </row>
    <row r="2" spans="1:20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227"/>
      <c r="R2" s="182"/>
      <c r="S2" s="182"/>
      <c r="T2" s="182"/>
    </row>
    <row r="3" spans="1:20" s="31" customFormat="1" ht="12.75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206"/>
      <c r="R3" s="228"/>
      <c r="S3" s="182"/>
      <c r="T3" s="182"/>
    </row>
    <row r="4" spans="1:20" s="31" customFormat="1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227"/>
      <c r="R4" s="229"/>
      <c r="S4" s="182"/>
      <c r="T4" s="182"/>
    </row>
    <row r="5" spans="1:20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</row>
    <row r="6" spans="1:20" s="31" customFormat="1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137"/>
      <c r="N6" s="137"/>
      <c r="O6" s="118"/>
      <c r="P6" s="118"/>
      <c r="Q6" s="182"/>
      <c r="R6" s="182"/>
      <c r="S6" s="182"/>
      <c r="T6" s="182"/>
    </row>
    <row r="7" spans="1:20" s="31" customFormat="1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  <c r="Q7" s="182"/>
      <c r="R7" s="182"/>
      <c r="S7" s="182"/>
      <c r="T7" s="182"/>
    </row>
    <row r="8" spans="1:20" s="31" customFormat="1" ht="15" x14ac:dyDescent="0.25">
      <c r="A8" s="113"/>
      <c r="B8" s="113"/>
      <c r="C8" s="762" t="s">
        <v>283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106"/>
      <c r="Q8" s="182"/>
      <c r="R8" s="182"/>
      <c r="S8" s="182"/>
      <c r="T8" s="182"/>
    </row>
    <row r="9" spans="1:20" s="31" customFormat="1" ht="15" customHeight="1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>
        <v>143</v>
      </c>
      <c r="N9" s="261">
        <v>196</v>
      </c>
      <c r="O9" s="261">
        <v>229</v>
      </c>
      <c r="P9" s="113"/>
      <c r="Q9" s="182"/>
      <c r="R9" s="182"/>
      <c r="S9" s="182"/>
      <c r="T9" s="182"/>
    </row>
    <row r="10" spans="1:20" s="7" customFormat="1" ht="15" x14ac:dyDescent="0.25">
      <c r="A10" s="750" t="s">
        <v>107</v>
      </c>
      <c r="B10" s="750"/>
      <c r="C10" s="698" t="s">
        <v>122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  <c r="Q10" s="105"/>
      <c r="R10" s="105"/>
      <c r="S10" s="105"/>
      <c r="T10" s="105"/>
    </row>
    <row r="11" spans="1:20" s="31" customFormat="1" ht="15" x14ac:dyDescent="0.25">
      <c r="A11" s="179" t="s">
        <v>41</v>
      </c>
      <c r="B11" s="62"/>
      <c r="C11" s="250">
        <v>86</v>
      </c>
      <c r="D11" s="106"/>
      <c r="E11" s="106"/>
      <c r="F11" s="106"/>
      <c r="G11" s="106"/>
      <c r="H11" s="106"/>
      <c r="I11" s="106"/>
      <c r="J11" s="113"/>
      <c r="K11" s="113"/>
      <c r="L11" s="113"/>
      <c r="M11" s="184" t="s">
        <v>3</v>
      </c>
      <c r="N11" s="184" t="s">
        <v>4</v>
      </c>
      <c r="O11" s="184" t="s">
        <v>5</v>
      </c>
      <c r="P11" s="118" t="s">
        <v>110</v>
      </c>
      <c r="Q11" s="182"/>
      <c r="R11" s="182"/>
      <c r="S11" s="182"/>
      <c r="T11" s="182"/>
    </row>
    <row r="12" spans="1:20" s="31" customFormat="1" ht="15" x14ac:dyDescent="0.25">
      <c r="A12" s="185" t="s">
        <v>42</v>
      </c>
      <c r="B12" s="186"/>
      <c r="C12" s="251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83">
        <v>210</v>
      </c>
      <c r="N12" s="183">
        <v>146</v>
      </c>
      <c r="O12" s="183">
        <v>83</v>
      </c>
      <c r="P12" s="118" t="s">
        <v>19</v>
      </c>
      <c r="Q12" s="182"/>
      <c r="R12" s="182"/>
      <c r="S12" s="182"/>
      <c r="T12" s="182"/>
    </row>
    <row r="13" spans="1:20" s="31" customFormat="1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</row>
    <row r="14" spans="1:20" s="16" customFormat="1" ht="15" customHeight="1" x14ac:dyDescent="0.25">
      <c r="A14" s="760" t="s">
        <v>6</v>
      </c>
      <c r="B14" s="694" t="s">
        <v>120</v>
      </c>
      <c r="C14" s="693" t="s">
        <v>7</v>
      </c>
      <c r="D14" s="693" t="s">
        <v>8</v>
      </c>
      <c r="E14" s="693" t="s">
        <v>9</v>
      </c>
      <c r="F14" s="187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64" t="s">
        <v>119</v>
      </c>
      <c r="N14" s="693" t="s">
        <v>12</v>
      </c>
      <c r="O14" s="696" t="s">
        <v>13</v>
      </c>
      <c r="P14" s="696" t="s">
        <v>14</v>
      </c>
      <c r="Q14" s="182"/>
      <c r="R14" s="182"/>
      <c r="S14" s="182"/>
      <c r="T14" s="182"/>
    </row>
    <row r="15" spans="1:20" s="16" customFormat="1" ht="15" customHeight="1" x14ac:dyDescent="0.25">
      <c r="A15" s="761"/>
      <c r="B15" s="695"/>
      <c r="C15" s="693"/>
      <c r="D15" s="693"/>
      <c r="E15" s="693"/>
      <c r="F15" s="188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65"/>
      <c r="N15" s="693"/>
      <c r="O15" s="697"/>
      <c r="P15" s="697"/>
      <c r="Q15" s="182"/>
      <c r="R15" s="182"/>
      <c r="S15" s="182"/>
      <c r="T15" s="182"/>
    </row>
    <row r="16" spans="1:20" s="16" customFormat="1" ht="15.6" customHeight="1" x14ac:dyDescent="0.25">
      <c r="A16" s="339">
        <f>_xlfn.RANK.EQ(M16,M$16:M$20)</f>
        <v>1</v>
      </c>
      <c r="B16" s="180" t="s">
        <v>229</v>
      </c>
      <c r="C16" s="256">
        <v>2007</v>
      </c>
      <c r="D16" s="257" t="s">
        <v>5</v>
      </c>
      <c r="E16" s="180" t="s">
        <v>127</v>
      </c>
      <c r="F16" s="219" t="s">
        <v>183</v>
      </c>
      <c r="G16" s="163">
        <v>66.650000000000006</v>
      </c>
      <c r="H16" s="161">
        <v>65</v>
      </c>
      <c r="I16" s="161">
        <f>_xlfn.RANK.EQ(H16,H$16:H$20)</f>
        <v>1</v>
      </c>
      <c r="J16" s="164">
        <v>100</v>
      </c>
      <c r="K16" s="62">
        <f>J16/2</f>
        <v>50</v>
      </c>
      <c r="L16" s="161">
        <f>_xlfn.RANK.EQ(K16,K$16:K$20)</f>
        <v>1</v>
      </c>
      <c r="M16" s="162">
        <f>K16+H16</f>
        <v>115</v>
      </c>
      <c r="N16" s="161">
        <f>IF(A16=1,20,IF(A16=2,18,IF(A16=3,16,IF(A16&gt;19,0,19-A16))))</f>
        <v>20</v>
      </c>
      <c r="O16" s="172" t="s">
        <v>5</v>
      </c>
      <c r="P16" s="175" t="s">
        <v>171</v>
      </c>
      <c r="Q16" s="182"/>
      <c r="R16" s="107"/>
      <c r="S16" s="182"/>
      <c r="T16" s="182"/>
    </row>
    <row r="17" spans="1:20" s="18" customFormat="1" ht="15.6" customHeight="1" x14ac:dyDescent="0.25">
      <c r="A17" s="425"/>
      <c r="B17" s="299"/>
      <c r="C17" s="290"/>
      <c r="D17" s="290"/>
      <c r="E17" s="289"/>
      <c r="F17" s="290"/>
      <c r="G17" s="396"/>
      <c r="H17" s="291"/>
      <c r="I17" s="291"/>
      <c r="J17" s="426"/>
      <c r="K17" s="290"/>
      <c r="L17" s="291"/>
      <c r="M17" s="296"/>
      <c r="N17" s="291"/>
      <c r="O17" s="290"/>
      <c r="P17" s="299"/>
      <c r="Q17" s="182"/>
      <c r="R17" s="107"/>
      <c r="S17" s="182"/>
      <c r="T17" s="182"/>
    </row>
    <row r="18" spans="1:20" s="18" customFormat="1" ht="15.6" customHeight="1" x14ac:dyDescent="0.25">
      <c r="A18" s="425"/>
      <c r="B18" s="299"/>
      <c r="C18" s="290"/>
      <c r="D18" s="290"/>
      <c r="E18" s="289"/>
      <c r="F18" s="401"/>
      <c r="G18" s="396"/>
      <c r="H18" s="291"/>
      <c r="I18" s="291"/>
      <c r="J18" s="426"/>
      <c r="K18" s="290"/>
      <c r="L18" s="291"/>
      <c r="M18" s="296"/>
      <c r="N18" s="291"/>
      <c r="O18" s="290"/>
      <c r="P18" s="427"/>
      <c r="Q18" s="182"/>
      <c r="R18" s="107"/>
      <c r="S18" s="182"/>
      <c r="T18" s="182"/>
    </row>
    <row r="19" spans="1:20" s="18" customFormat="1" ht="15.6" customHeight="1" x14ac:dyDescent="0.25">
      <c r="A19" s="425"/>
      <c r="B19" s="223"/>
      <c r="C19" s="291"/>
      <c r="D19" s="400"/>
      <c r="E19" s="289"/>
      <c r="F19" s="299"/>
      <c r="G19" s="396"/>
      <c r="H19" s="291"/>
      <c r="I19" s="291"/>
      <c r="J19" s="426"/>
      <c r="K19" s="290"/>
      <c r="L19" s="291"/>
      <c r="M19" s="296"/>
      <c r="N19" s="291"/>
      <c r="O19" s="290"/>
      <c r="P19" s="299"/>
      <c r="Q19" s="182"/>
      <c r="R19" s="107"/>
      <c r="S19" s="182"/>
      <c r="T19" s="182"/>
    </row>
    <row r="20" spans="1:20" s="18" customFormat="1" ht="15.6" customHeight="1" x14ac:dyDescent="0.25">
      <c r="A20" s="425"/>
      <c r="B20" s="299"/>
      <c r="C20" s="290"/>
      <c r="D20" s="290"/>
      <c r="E20" s="289"/>
      <c r="F20" s="401"/>
      <c r="G20" s="396"/>
      <c r="H20" s="291"/>
      <c r="I20" s="291"/>
      <c r="J20" s="426"/>
      <c r="K20" s="290"/>
      <c r="L20" s="291"/>
      <c r="M20" s="296"/>
      <c r="N20" s="291"/>
      <c r="O20" s="290"/>
      <c r="P20" s="427"/>
      <c r="Q20" s="182"/>
      <c r="R20" s="107"/>
      <c r="S20" s="182"/>
      <c r="T20" s="182"/>
    </row>
    <row r="21" spans="1:20" s="16" customFormat="1" x14ac:dyDescent="0.25">
      <c r="A21" s="107" t="s">
        <v>15</v>
      </c>
      <c r="B21" s="182"/>
      <c r="C21" s="182"/>
      <c r="D21" s="107" t="s">
        <v>156</v>
      </c>
      <c r="E21" s="182"/>
      <c r="F21" s="182"/>
      <c r="G21" s="107"/>
      <c r="H21" s="107"/>
      <c r="I21" s="182"/>
      <c r="J21" s="107" t="s">
        <v>98</v>
      </c>
      <c r="K21" s="182"/>
      <c r="L21" s="182"/>
      <c r="M21" s="182"/>
      <c r="N21" s="108" t="s">
        <v>274</v>
      </c>
      <c r="O21" s="182"/>
      <c r="P21" s="182"/>
      <c r="Q21" s="182"/>
      <c r="R21" s="182"/>
      <c r="S21" s="182"/>
      <c r="T21" s="182"/>
    </row>
    <row r="22" spans="1:20" s="16" customFormat="1" x14ac:dyDescent="0.25">
      <c r="A22" s="107"/>
      <c r="B22" s="182"/>
      <c r="C22" s="182"/>
      <c r="D22" s="108"/>
      <c r="E22" s="182"/>
      <c r="F22" s="182"/>
      <c r="G22" s="107"/>
      <c r="H22" s="107"/>
      <c r="I22" s="182"/>
      <c r="J22" s="107"/>
      <c r="K22" s="182"/>
      <c r="L22" s="182"/>
      <c r="M22" s="182"/>
      <c r="N22" s="182"/>
      <c r="O22" s="182"/>
      <c r="P22" s="182"/>
      <c r="Q22" s="182"/>
      <c r="R22" s="182"/>
      <c r="S22" s="182"/>
      <c r="T22" s="182"/>
    </row>
    <row r="23" spans="1:20" x14ac:dyDescent="0.25">
      <c r="A23" s="107" t="s">
        <v>16</v>
      </c>
      <c r="B23" s="182"/>
      <c r="C23" s="182"/>
      <c r="D23" s="107" t="s">
        <v>115</v>
      </c>
      <c r="E23" s="182"/>
      <c r="F23" s="182"/>
      <c r="G23" s="107"/>
      <c r="H23" s="107"/>
      <c r="I23" s="182"/>
      <c r="J23" s="107" t="s">
        <v>99</v>
      </c>
      <c r="K23" s="182"/>
      <c r="L23" s="182"/>
      <c r="M23" s="182"/>
      <c r="N23" s="182" t="s">
        <v>349</v>
      </c>
      <c r="O23" s="182"/>
      <c r="P23" s="182"/>
      <c r="Q23" s="182"/>
      <c r="R23" s="182"/>
      <c r="S23" s="182"/>
      <c r="T23" s="182"/>
    </row>
    <row r="24" spans="1:20" x14ac:dyDescent="0.25">
      <c r="A24" s="182"/>
      <c r="B24" s="182"/>
      <c r="C24" s="182"/>
      <c r="D24" s="182"/>
      <c r="E24" s="182"/>
      <c r="F24" s="182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</row>
    <row r="25" spans="1:20" x14ac:dyDescent="0.25">
      <c r="A25" s="182"/>
      <c r="B25" s="182"/>
      <c r="C25" s="182"/>
      <c r="D25" s="182"/>
      <c r="E25" s="182"/>
      <c r="F25" s="182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x14ac:dyDescent="0.25">
      <c r="A26" s="182"/>
      <c r="B26" s="182"/>
      <c r="C26" s="182"/>
      <c r="D26" s="182"/>
      <c r="E26" s="182"/>
      <c r="F26" s="182"/>
      <c r="G26" s="105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</row>
    <row r="27" spans="1:20" x14ac:dyDescent="0.25">
      <c r="A27" s="182"/>
      <c r="B27" s="182"/>
      <c r="C27" s="182"/>
      <c r="D27" s="182"/>
      <c r="E27" s="182"/>
      <c r="F27" s="182"/>
      <c r="G27" s="105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</row>
    <row r="28" spans="1:20" x14ac:dyDescent="0.25">
      <c r="A28" s="182"/>
      <c r="B28" s="182"/>
      <c r="C28" s="182"/>
      <c r="D28" s="182"/>
      <c r="E28" s="182"/>
      <c r="F28" s="182"/>
      <c r="G28" s="105"/>
      <c r="H28" s="105"/>
      <c r="I28" s="105"/>
      <c r="J28" s="105"/>
      <c r="K28" s="768"/>
      <c r="L28" s="768"/>
      <c r="M28" s="768"/>
      <c r="N28" s="105"/>
      <c r="O28" s="105"/>
      <c r="P28" s="105"/>
      <c r="Q28" s="105"/>
      <c r="R28" s="105"/>
      <c r="S28" s="105"/>
      <c r="T28" s="105"/>
    </row>
    <row r="29" spans="1:20" x14ac:dyDescent="0.25">
      <c r="A29" s="182"/>
      <c r="B29" s="182"/>
      <c r="C29" s="182"/>
      <c r="D29" s="182"/>
      <c r="E29" s="182"/>
      <c r="F29" s="182"/>
      <c r="G29" s="105"/>
      <c r="H29" s="105"/>
      <c r="I29" s="105"/>
      <c r="J29" s="105"/>
      <c r="K29" s="106"/>
      <c r="L29" s="106"/>
      <c r="M29" s="106"/>
      <c r="N29" s="105"/>
      <c r="O29" s="105"/>
      <c r="P29" s="105"/>
      <c r="Q29" s="105"/>
      <c r="R29" s="105"/>
      <c r="S29" s="105"/>
      <c r="T29" s="105"/>
    </row>
    <row r="30" spans="1:20" x14ac:dyDescent="0.25">
      <c r="A30" s="182"/>
      <c r="B30" s="182"/>
      <c r="C30" s="182"/>
      <c r="D30" s="182"/>
      <c r="E30" s="182"/>
      <c r="F30" s="182"/>
      <c r="G30" s="105"/>
      <c r="H30" s="105"/>
      <c r="I30" s="105"/>
      <c r="J30" s="105"/>
      <c r="K30" s="113"/>
      <c r="L30" s="113"/>
      <c r="M30" s="113"/>
      <c r="N30" s="105"/>
      <c r="O30" s="105"/>
      <c r="P30" s="105"/>
      <c r="Q30" s="105"/>
      <c r="R30" s="105"/>
      <c r="S30" s="105"/>
      <c r="T30" s="105"/>
    </row>
  </sheetData>
  <sheetProtection selectLockedCells="1" selectUnlockedCells="1"/>
  <sortState ref="B17:P18">
    <sortCondition descending="1" ref="O17:O18"/>
  </sortState>
  <mergeCells count="30">
    <mergeCell ref="P14:P15"/>
    <mergeCell ref="A1:P1"/>
    <mergeCell ref="A2:P2"/>
    <mergeCell ref="A3:P3"/>
    <mergeCell ref="A4:P4"/>
    <mergeCell ref="I14:I15"/>
    <mergeCell ref="L14:L15"/>
    <mergeCell ref="A9:B9"/>
    <mergeCell ref="A10:B10"/>
    <mergeCell ref="A6:B6"/>
    <mergeCell ref="A7:B7"/>
    <mergeCell ref="A14:A15"/>
    <mergeCell ref="B14:B15"/>
    <mergeCell ref="C14:C15"/>
    <mergeCell ref="D14:D15"/>
    <mergeCell ref="E14:E15"/>
    <mergeCell ref="K28:M28"/>
    <mergeCell ref="M7:O7"/>
    <mergeCell ref="M10:O10"/>
    <mergeCell ref="C6:L6"/>
    <mergeCell ref="C7:L7"/>
    <mergeCell ref="C8:L8"/>
    <mergeCell ref="C9:L9"/>
    <mergeCell ref="C10:L10"/>
    <mergeCell ref="G14:G15"/>
    <mergeCell ref="H14:H15"/>
    <mergeCell ref="M14:M15"/>
    <mergeCell ref="N14:N15"/>
    <mergeCell ref="J14:K14"/>
    <mergeCell ref="O14:O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72"/>
  <sheetViews>
    <sheetView view="pageLayout" topLeftCell="A12" zoomScale="79" zoomScaleNormal="55" zoomScaleSheetLayoutView="85" zoomScalePageLayoutView="79" workbookViewId="0">
      <selection sqref="A1:P29"/>
    </sheetView>
  </sheetViews>
  <sheetFormatPr defaultColWidth="9.109375" defaultRowHeight="13.2" x14ac:dyDescent="0.25"/>
  <cols>
    <col min="1" max="1" width="8.33203125" style="11" customWidth="1"/>
    <col min="2" max="2" width="20.109375" style="11" customWidth="1"/>
    <col min="3" max="3" width="9.44140625" style="11" customWidth="1"/>
    <col min="4" max="4" width="7.44140625" style="11" customWidth="1"/>
    <col min="5" max="5" width="20.33203125" style="11" customWidth="1"/>
    <col min="6" max="6" width="17.88671875" style="11" customWidth="1"/>
    <col min="7" max="7" width="7.6640625" style="11" customWidth="1"/>
    <col min="8" max="8" width="8.109375" style="11" customWidth="1"/>
    <col min="9" max="9" width="8.109375" style="31" customWidth="1"/>
    <col min="10" max="10" width="8.5546875" style="11" customWidth="1"/>
    <col min="11" max="11" width="8.77734375" style="11" customWidth="1"/>
    <col min="12" max="12" width="8" style="31" customWidth="1"/>
    <col min="13" max="13" width="10.77734375" style="11" customWidth="1"/>
    <col min="14" max="14" width="8.5546875" style="11" customWidth="1"/>
    <col min="15" max="15" width="8.6640625" style="11" customWidth="1"/>
    <col min="16" max="16" width="38.77734375" style="11" customWidth="1"/>
    <col min="17" max="16384" width="9.109375" style="11"/>
  </cols>
  <sheetData>
    <row r="1" spans="1:18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3"/>
    </row>
    <row r="2" spans="1:18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3"/>
    </row>
    <row r="3" spans="1:18" s="31" customFormat="1" ht="12.75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10"/>
      <c r="R3" s="87"/>
    </row>
    <row r="4" spans="1:18" s="31" customFormat="1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3"/>
      <c r="R4" s="88"/>
    </row>
    <row r="5" spans="1:18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</row>
    <row r="6" spans="1:18" s="31" customFormat="1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137"/>
      <c r="N6" s="137"/>
      <c r="O6" s="118"/>
      <c r="P6" s="118"/>
    </row>
    <row r="7" spans="1:18" s="31" customFormat="1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</row>
    <row r="8" spans="1:18" s="31" customFormat="1" ht="15" x14ac:dyDescent="0.25">
      <c r="A8" s="113"/>
      <c r="B8" s="113"/>
      <c r="C8" s="762" t="s">
        <v>282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106"/>
    </row>
    <row r="9" spans="1:18" s="31" customFormat="1" ht="15.6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>
        <v>162</v>
      </c>
      <c r="N9" s="261">
        <v>203</v>
      </c>
      <c r="O9" s="261">
        <v>237</v>
      </c>
      <c r="P9" s="113"/>
    </row>
    <row r="10" spans="1:18" s="31" customFormat="1" ht="15" customHeight="1" x14ac:dyDescent="0.25">
      <c r="A10" s="750" t="s">
        <v>107</v>
      </c>
      <c r="B10" s="750"/>
      <c r="C10" s="698" t="s">
        <v>123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</row>
    <row r="11" spans="1:18" s="7" customFormat="1" ht="15" x14ac:dyDescent="0.25">
      <c r="A11" s="179" t="s">
        <v>41</v>
      </c>
      <c r="B11" s="62"/>
      <c r="C11" s="250">
        <v>86</v>
      </c>
      <c r="D11" s="106"/>
      <c r="E11" s="106"/>
      <c r="F11" s="106"/>
      <c r="G11" s="106"/>
      <c r="H11" s="106"/>
      <c r="I11" s="106"/>
      <c r="J11" s="113"/>
      <c r="K11" s="113"/>
      <c r="L11" s="113"/>
      <c r="M11" s="184" t="s">
        <v>3</v>
      </c>
      <c r="N11" s="184" t="s">
        <v>4</v>
      </c>
      <c r="O11" s="184" t="s">
        <v>5</v>
      </c>
      <c r="P11" s="118" t="s">
        <v>110</v>
      </c>
    </row>
    <row r="12" spans="1:18" s="31" customFormat="1" ht="15" x14ac:dyDescent="0.25">
      <c r="A12" s="185" t="s">
        <v>42</v>
      </c>
      <c r="B12" s="186"/>
      <c r="C12" s="251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83">
        <v>222</v>
      </c>
      <c r="N12" s="183">
        <v>162</v>
      </c>
      <c r="O12" s="183">
        <v>95</v>
      </c>
      <c r="P12" s="118" t="s">
        <v>19</v>
      </c>
    </row>
    <row r="13" spans="1:18" s="31" customFormat="1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</row>
    <row r="14" spans="1:18" s="31" customFormat="1" ht="16.8" customHeight="1" x14ac:dyDescent="0.25">
      <c r="A14" s="760" t="s">
        <v>6</v>
      </c>
      <c r="B14" s="694" t="s">
        <v>120</v>
      </c>
      <c r="C14" s="693" t="s">
        <v>7</v>
      </c>
      <c r="D14" s="693" t="s">
        <v>8</v>
      </c>
      <c r="E14" s="693" t="s">
        <v>9</v>
      </c>
      <c r="F14" s="187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64" t="s">
        <v>119</v>
      </c>
      <c r="N14" s="693" t="s">
        <v>12</v>
      </c>
      <c r="O14" s="696" t="s">
        <v>13</v>
      </c>
      <c r="P14" s="696" t="s">
        <v>14</v>
      </c>
    </row>
    <row r="15" spans="1:18" s="16" customFormat="1" ht="16.8" customHeight="1" x14ac:dyDescent="0.25">
      <c r="A15" s="761"/>
      <c r="B15" s="695"/>
      <c r="C15" s="693"/>
      <c r="D15" s="693"/>
      <c r="E15" s="693"/>
      <c r="F15" s="188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65"/>
      <c r="N15" s="693"/>
      <c r="O15" s="697"/>
      <c r="P15" s="697"/>
    </row>
    <row r="16" spans="1:18" s="16" customFormat="1" ht="15.6" customHeight="1" x14ac:dyDescent="0.25">
      <c r="A16" s="339">
        <f>_xlfn.RANK.EQ(M16,M$16:M$20)</f>
        <v>1</v>
      </c>
      <c r="B16" s="220" t="s">
        <v>184</v>
      </c>
      <c r="C16" s="161">
        <v>1983</v>
      </c>
      <c r="D16" s="62" t="s">
        <v>3</v>
      </c>
      <c r="E16" s="253" t="s">
        <v>127</v>
      </c>
      <c r="F16" s="222" t="s">
        <v>181</v>
      </c>
      <c r="G16" s="163">
        <v>73</v>
      </c>
      <c r="H16" s="161">
        <v>96</v>
      </c>
      <c r="I16" s="161">
        <f>_xlfn.RANK.EQ(H16,H$16:H$20)</f>
        <v>1</v>
      </c>
      <c r="J16" s="164">
        <v>180</v>
      </c>
      <c r="K16" s="62">
        <f>J16/2</f>
        <v>90</v>
      </c>
      <c r="L16" s="161">
        <f>_xlfn.RANK.EQ(K16,K$16:K$20)</f>
        <v>1</v>
      </c>
      <c r="M16" s="162">
        <f>K16+H16</f>
        <v>186</v>
      </c>
      <c r="N16" s="161">
        <f>IF(A16=1,20,IF(A16=2,18,IF(A16=3,16,IF(A16&gt;19,0,19-A16))))</f>
        <v>20</v>
      </c>
      <c r="O16" s="568" t="s">
        <v>4</v>
      </c>
      <c r="P16" s="179" t="s">
        <v>185</v>
      </c>
    </row>
    <row r="17" spans="1:20" s="31" customFormat="1" ht="15.6" customHeight="1" x14ac:dyDescent="0.25">
      <c r="A17" s="339">
        <f>_xlfn.RANK.EQ(M17,M$16:M$21)</f>
        <v>2</v>
      </c>
      <c r="B17" s="562" t="s">
        <v>196</v>
      </c>
      <c r="C17" s="594">
        <v>2004</v>
      </c>
      <c r="D17" s="561" t="s">
        <v>5</v>
      </c>
      <c r="E17" s="562" t="s">
        <v>127</v>
      </c>
      <c r="F17" s="582" t="s">
        <v>303</v>
      </c>
      <c r="G17" s="580">
        <v>72</v>
      </c>
      <c r="H17" s="161">
        <v>45</v>
      </c>
      <c r="I17" s="161">
        <f>_xlfn.RANK.EQ(H17,H$16:H$21)</f>
        <v>2</v>
      </c>
      <c r="J17" s="62">
        <v>105</v>
      </c>
      <c r="K17" s="62">
        <f>J17/2</f>
        <v>52.5</v>
      </c>
      <c r="L17" s="161">
        <f>_xlfn.RANK.EQ(K17,K$16:K$21)</f>
        <v>2</v>
      </c>
      <c r="M17" s="162">
        <f>K17+H17</f>
        <v>97.5</v>
      </c>
      <c r="N17" s="161">
        <f>IF(A17=1,20,IF(A17=2,18,IF(A17=3,16,IF(A17&gt;19,0,19-A17))))</f>
        <v>18</v>
      </c>
      <c r="O17" s="583" t="s">
        <v>5</v>
      </c>
      <c r="P17" s="584" t="s">
        <v>126</v>
      </c>
      <c r="Q17" s="16"/>
      <c r="R17" s="32"/>
    </row>
    <row r="18" spans="1:20" s="31" customFormat="1" ht="15.6" customHeight="1" x14ac:dyDescent="0.3">
      <c r="A18" s="425"/>
      <c r="B18" s="289"/>
      <c r="C18" s="291"/>
      <c r="D18" s="290"/>
      <c r="E18" s="289"/>
      <c r="F18" s="400"/>
      <c r="G18" s="396"/>
      <c r="H18" s="397"/>
      <c r="I18" s="398"/>
      <c r="J18" s="399"/>
      <c r="K18" s="290"/>
      <c r="L18" s="299"/>
      <c r="M18" s="273"/>
      <c r="N18" s="224"/>
      <c r="O18" s="379"/>
      <c r="P18" s="225"/>
      <c r="Q18" s="16"/>
      <c r="R18" s="32"/>
    </row>
    <row r="19" spans="1:20" s="31" customFormat="1" ht="15.6" customHeight="1" x14ac:dyDescent="0.25">
      <c r="A19" s="425"/>
      <c r="B19" s="299"/>
      <c r="C19" s="373"/>
      <c r="D19" s="373"/>
      <c r="E19" s="225"/>
      <c r="F19" s="226"/>
      <c r="G19" s="297"/>
      <c r="H19" s="224"/>
      <c r="I19" s="224"/>
      <c r="J19" s="272"/>
      <c r="K19" s="374"/>
      <c r="L19" s="224"/>
      <c r="M19" s="273"/>
      <c r="N19" s="224"/>
      <c r="O19" s="373"/>
      <c r="P19" s="225"/>
      <c r="Q19" s="16"/>
      <c r="R19" s="32"/>
    </row>
    <row r="20" spans="1:20" s="31" customFormat="1" ht="15.6" customHeight="1" x14ac:dyDescent="0.25">
      <c r="A20" s="425"/>
      <c r="B20" s="223"/>
      <c r="C20" s="291"/>
      <c r="D20" s="290"/>
      <c r="E20" s="289"/>
      <c r="F20" s="323"/>
      <c r="G20" s="297"/>
      <c r="H20" s="224"/>
      <c r="I20" s="224"/>
      <c r="J20" s="272"/>
      <c r="K20" s="374"/>
      <c r="L20" s="224"/>
      <c r="M20" s="273"/>
      <c r="N20" s="224"/>
      <c r="O20" s="373"/>
      <c r="P20" s="225"/>
      <c r="Q20" s="16"/>
      <c r="R20" s="32"/>
    </row>
    <row r="21" spans="1:20" s="31" customFormat="1" ht="15" customHeight="1" x14ac:dyDescent="0.25">
      <c r="A21" s="107" t="s">
        <v>15</v>
      </c>
      <c r="B21" s="182"/>
      <c r="C21" s="182"/>
      <c r="D21" s="107" t="s">
        <v>156</v>
      </c>
      <c r="E21" s="182"/>
      <c r="F21" s="182"/>
      <c r="G21" s="107"/>
      <c r="H21" s="107"/>
      <c r="I21" s="182"/>
      <c r="J21" s="107" t="s">
        <v>98</v>
      </c>
      <c r="K21" s="182"/>
      <c r="L21" s="182"/>
      <c r="M21" s="182"/>
      <c r="N21" s="108" t="s">
        <v>274</v>
      </c>
      <c r="O21" s="182"/>
      <c r="P21" s="182"/>
    </row>
    <row r="22" spans="1:20" s="31" customFormat="1" x14ac:dyDescent="0.25">
      <c r="A22" s="107"/>
      <c r="B22" s="182"/>
      <c r="C22" s="182"/>
      <c r="D22" s="108"/>
      <c r="E22" s="182"/>
      <c r="F22" s="182"/>
      <c r="G22" s="107"/>
      <c r="H22" s="107"/>
      <c r="I22" s="182"/>
      <c r="J22" s="107"/>
      <c r="K22" s="182"/>
      <c r="L22" s="182"/>
      <c r="M22" s="182"/>
      <c r="N22" s="182"/>
      <c r="O22" s="182"/>
      <c r="P22" s="182"/>
    </row>
    <row r="23" spans="1:20" s="16" customFormat="1" x14ac:dyDescent="0.25">
      <c r="A23" s="107" t="s">
        <v>16</v>
      </c>
      <c r="B23" s="182"/>
      <c r="C23" s="182"/>
      <c r="D23" s="107" t="s">
        <v>115</v>
      </c>
      <c r="E23" s="182"/>
      <c r="F23" s="182"/>
      <c r="G23" s="107"/>
      <c r="H23" s="107"/>
      <c r="I23" s="182"/>
      <c r="J23" s="107" t="s">
        <v>99</v>
      </c>
      <c r="K23" s="182"/>
      <c r="L23" s="182"/>
      <c r="M23" s="182"/>
      <c r="N23" s="182" t="s">
        <v>349</v>
      </c>
      <c r="O23" s="182"/>
      <c r="P23" s="182"/>
    </row>
    <row r="24" spans="1:20" s="16" customFormat="1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</row>
    <row r="25" spans="1:20" x14ac:dyDescent="0.25">
      <c r="A25" s="182"/>
      <c r="B25" s="182"/>
      <c r="C25" s="182"/>
      <c r="D25" s="182"/>
      <c r="E25" s="107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</row>
    <row r="26" spans="1:20" x14ac:dyDescent="0.25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B27" s="7"/>
      <c r="C27" s="7"/>
      <c r="D27" s="7"/>
      <c r="E27" s="7"/>
      <c r="F27" s="7"/>
      <c r="G27" s="7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</row>
    <row r="28" spans="1:20" x14ac:dyDescent="0.25">
      <c r="B28" s="165"/>
      <c r="C28" s="151"/>
      <c r="D28" s="151"/>
      <c r="E28" s="122"/>
      <c r="F28" s="159"/>
      <c r="G28" s="152"/>
      <c r="H28" s="153"/>
      <c r="I28" s="153"/>
      <c r="J28" s="122"/>
      <c r="K28" s="122"/>
      <c r="L28" s="153"/>
      <c r="M28" s="153"/>
      <c r="N28" s="153"/>
      <c r="O28" s="122"/>
      <c r="P28" s="166"/>
      <c r="Q28" s="7"/>
      <c r="R28" s="7"/>
      <c r="S28" s="7"/>
      <c r="T28" s="7"/>
    </row>
    <row r="29" spans="1:20" x14ac:dyDescent="0.25">
      <c r="B29" s="167"/>
      <c r="C29" s="168"/>
      <c r="D29" s="168"/>
      <c r="E29" s="168"/>
      <c r="F29" s="159"/>
      <c r="G29" s="169"/>
      <c r="H29" s="153"/>
      <c r="I29" s="153"/>
      <c r="J29" s="155"/>
      <c r="K29" s="122"/>
      <c r="L29" s="153"/>
      <c r="M29" s="153"/>
      <c r="N29" s="153"/>
      <c r="O29" s="122"/>
      <c r="P29" s="154"/>
      <c r="Q29" s="7"/>
      <c r="R29" s="7"/>
      <c r="S29" s="7"/>
      <c r="T29" s="7"/>
    </row>
    <row r="30" spans="1:20" x14ac:dyDescent="0.25">
      <c r="B30" s="156"/>
      <c r="C30" s="153"/>
      <c r="D30" s="122"/>
      <c r="E30" s="122"/>
      <c r="F30" s="159"/>
      <c r="G30" s="152"/>
      <c r="H30" s="153"/>
      <c r="I30" s="153"/>
      <c r="J30" s="122"/>
      <c r="K30" s="122"/>
      <c r="L30" s="153"/>
      <c r="M30" s="153"/>
      <c r="N30" s="153"/>
      <c r="O30" s="122"/>
      <c r="P30" s="166"/>
      <c r="Q30" s="7"/>
      <c r="R30" s="7"/>
      <c r="S30" s="7"/>
      <c r="T30" s="7"/>
    </row>
    <row r="31" spans="1:20" x14ac:dyDescent="0.25">
      <c r="B31" s="156"/>
      <c r="C31" s="153"/>
      <c r="D31" s="122"/>
      <c r="E31" s="122"/>
      <c r="F31" s="159"/>
      <c r="G31" s="152"/>
      <c r="H31" s="153"/>
      <c r="I31" s="153"/>
      <c r="J31" s="122"/>
      <c r="K31" s="122"/>
      <c r="L31" s="153"/>
      <c r="M31" s="153"/>
      <c r="N31" s="153"/>
      <c r="O31" s="122"/>
      <c r="P31" s="166"/>
      <c r="Q31" s="7"/>
      <c r="R31" s="7"/>
      <c r="S31" s="7"/>
      <c r="T31" s="7"/>
    </row>
    <row r="32" spans="1:20" x14ac:dyDescent="0.25">
      <c r="B32" s="156"/>
      <c r="C32" s="153"/>
      <c r="D32" s="122"/>
      <c r="E32" s="122"/>
      <c r="F32" s="159"/>
      <c r="G32" s="152"/>
      <c r="H32" s="153"/>
      <c r="I32" s="153"/>
      <c r="J32" s="122"/>
      <c r="K32" s="122"/>
      <c r="L32" s="153"/>
      <c r="M32" s="153"/>
      <c r="N32" s="153"/>
      <c r="O32" s="122"/>
      <c r="P32" s="166"/>
      <c r="Q32" s="7"/>
      <c r="R32" s="7"/>
      <c r="S32" s="7"/>
      <c r="T32" s="7"/>
    </row>
    <row r="33" spans="2:20" x14ac:dyDescent="0.25">
      <c r="B33" s="156"/>
      <c r="C33" s="153"/>
      <c r="D33" s="122"/>
      <c r="E33" s="122"/>
      <c r="F33" s="159"/>
      <c r="G33" s="152"/>
      <c r="H33" s="153"/>
      <c r="I33" s="153"/>
      <c r="J33" s="122"/>
      <c r="K33" s="122"/>
      <c r="L33" s="153"/>
      <c r="M33" s="153"/>
      <c r="N33" s="153"/>
      <c r="O33" s="122"/>
      <c r="P33" s="166"/>
      <c r="Q33" s="7"/>
      <c r="R33" s="7"/>
      <c r="S33" s="7"/>
      <c r="T33" s="7"/>
    </row>
    <row r="34" spans="2:20" x14ac:dyDescent="0.25">
      <c r="B34" s="156"/>
      <c r="C34" s="153"/>
      <c r="D34" s="122"/>
      <c r="E34" s="122"/>
      <c r="F34" s="159"/>
      <c r="G34" s="152"/>
      <c r="H34" s="153"/>
      <c r="I34" s="153"/>
      <c r="J34" s="122"/>
      <c r="K34" s="122"/>
      <c r="L34" s="153"/>
      <c r="M34" s="153"/>
      <c r="N34" s="153"/>
      <c r="O34" s="122"/>
      <c r="P34" s="166"/>
      <c r="Q34" s="7"/>
      <c r="R34" s="7"/>
      <c r="S34" s="7"/>
      <c r="T34" s="7"/>
    </row>
    <row r="35" spans="2:20" x14ac:dyDescent="0.25">
      <c r="B35" s="156"/>
      <c r="C35" s="151"/>
      <c r="D35" s="151"/>
      <c r="E35" s="122"/>
      <c r="F35" s="122"/>
      <c r="G35" s="152"/>
      <c r="H35" s="153"/>
      <c r="I35" s="153"/>
      <c r="J35" s="155"/>
      <c r="K35" s="122"/>
      <c r="L35" s="153"/>
      <c r="M35" s="153"/>
      <c r="N35" s="153"/>
      <c r="O35" s="122"/>
      <c r="P35" s="166"/>
      <c r="Q35" s="7"/>
      <c r="R35" s="7"/>
      <c r="S35" s="7"/>
      <c r="T35" s="7"/>
    </row>
    <row r="36" spans="2:20" x14ac:dyDescent="0.25">
      <c r="B36" s="156"/>
      <c r="C36" s="153"/>
      <c r="D36" s="122"/>
      <c r="E36" s="122"/>
      <c r="F36" s="159"/>
      <c r="G36" s="152"/>
      <c r="H36" s="153"/>
      <c r="I36" s="153"/>
      <c r="J36" s="122"/>
      <c r="K36" s="122"/>
      <c r="L36" s="153"/>
      <c r="M36" s="153"/>
      <c r="N36" s="153"/>
      <c r="O36" s="122"/>
      <c r="P36" s="166"/>
      <c r="Q36" s="7"/>
      <c r="R36" s="7"/>
      <c r="S36" s="7"/>
      <c r="T36" s="7"/>
    </row>
    <row r="37" spans="2:20" x14ac:dyDescent="0.25">
      <c r="B37" s="156"/>
      <c r="C37" s="153"/>
      <c r="D37" s="122"/>
      <c r="E37" s="122"/>
      <c r="F37" s="159"/>
      <c r="G37" s="152"/>
      <c r="H37" s="153"/>
      <c r="I37" s="153"/>
      <c r="J37" s="122"/>
      <c r="K37" s="122"/>
      <c r="L37" s="153"/>
      <c r="M37" s="153"/>
      <c r="N37" s="153"/>
      <c r="O37" s="122"/>
      <c r="P37" s="166"/>
      <c r="Q37" s="7"/>
      <c r="R37" s="7"/>
      <c r="S37" s="7"/>
      <c r="T37" s="7"/>
    </row>
    <row r="38" spans="2:20" x14ac:dyDescent="0.25">
      <c r="B38" s="156"/>
      <c r="C38" s="153"/>
      <c r="D38" s="122"/>
      <c r="E38" s="122"/>
      <c r="F38" s="159"/>
      <c r="G38" s="152"/>
      <c r="H38" s="153"/>
      <c r="I38" s="153"/>
      <c r="J38" s="122"/>
      <c r="K38" s="122"/>
      <c r="L38" s="153"/>
      <c r="M38" s="153"/>
      <c r="N38" s="153"/>
      <c r="O38" s="122"/>
      <c r="P38" s="166"/>
      <c r="Q38" s="7"/>
      <c r="R38" s="7"/>
      <c r="S38" s="7"/>
      <c r="T38" s="7"/>
    </row>
    <row r="39" spans="2:20" x14ac:dyDescent="0.25">
      <c r="B39" s="156"/>
      <c r="C39" s="153"/>
      <c r="D39" s="122"/>
      <c r="E39" s="122"/>
      <c r="F39" s="157"/>
      <c r="G39" s="152"/>
      <c r="H39" s="153"/>
      <c r="I39" s="153"/>
      <c r="J39" s="122"/>
      <c r="K39" s="122"/>
      <c r="L39" s="153"/>
      <c r="M39" s="153"/>
      <c r="N39" s="153"/>
      <c r="O39" s="122"/>
      <c r="P39" s="166"/>
      <c r="Q39" s="7"/>
      <c r="R39" s="7"/>
      <c r="S39" s="7"/>
      <c r="T39" s="7"/>
    </row>
    <row r="40" spans="2:20" x14ac:dyDescent="0.25">
      <c r="B40" s="156"/>
      <c r="C40" s="153"/>
      <c r="D40" s="122"/>
      <c r="E40" s="122"/>
      <c r="F40" s="159"/>
      <c r="G40" s="152"/>
      <c r="H40" s="153"/>
      <c r="I40" s="153"/>
      <c r="J40" s="122"/>
      <c r="K40" s="122"/>
      <c r="L40" s="153"/>
      <c r="M40" s="153"/>
      <c r="N40" s="153"/>
      <c r="O40" s="122"/>
      <c r="P40" s="166"/>
      <c r="Q40" s="7"/>
      <c r="R40" s="7"/>
      <c r="S40" s="7"/>
      <c r="T40" s="7"/>
    </row>
    <row r="41" spans="2:20" x14ac:dyDescent="0.25">
      <c r="B41" s="156"/>
      <c r="C41" s="131"/>
      <c r="D41" s="122"/>
      <c r="E41" s="113"/>
      <c r="F41" s="113"/>
      <c r="G41" s="152"/>
      <c r="H41" s="153"/>
      <c r="I41" s="153"/>
      <c r="J41" s="122"/>
      <c r="K41" s="122"/>
      <c r="L41" s="153"/>
      <c r="M41" s="153"/>
      <c r="N41" s="153"/>
      <c r="O41" s="122"/>
      <c r="P41" s="166"/>
      <c r="Q41" s="7"/>
      <c r="R41" s="7"/>
      <c r="S41" s="7"/>
      <c r="T41" s="7"/>
    </row>
    <row r="42" spans="2:20" x14ac:dyDescent="0.25">
      <c r="B42" s="156"/>
      <c r="C42" s="151"/>
      <c r="D42" s="122"/>
      <c r="E42" s="122"/>
      <c r="F42" s="159"/>
      <c r="G42" s="152"/>
      <c r="H42" s="153"/>
      <c r="I42" s="153"/>
      <c r="J42" s="122"/>
      <c r="K42" s="122"/>
      <c r="L42" s="153"/>
      <c r="M42" s="153"/>
      <c r="N42" s="153"/>
      <c r="O42" s="122"/>
      <c r="P42" s="166"/>
      <c r="Q42" s="7"/>
      <c r="R42" s="7"/>
      <c r="S42" s="7"/>
      <c r="T42" s="7"/>
    </row>
    <row r="43" spans="2:20" x14ac:dyDescent="0.25">
      <c r="B43" s="170"/>
      <c r="C43" s="131"/>
      <c r="D43" s="131"/>
      <c r="E43" s="113"/>
      <c r="F43" s="113"/>
      <c r="G43" s="171"/>
      <c r="H43" s="129"/>
      <c r="I43" s="153"/>
      <c r="J43" s="133"/>
      <c r="K43" s="122"/>
      <c r="L43" s="153"/>
      <c r="M43" s="153"/>
      <c r="N43" s="153"/>
      <c r="O43" s="122"/>
      <c r="P43" s="135"/>
      <c r="Q43" s="7"/>
      <c r="R43" s="7"/>
      <c r="S43" s="7"/>
      <c r="T43" s="7"/>
    </row>
    <row r="44" spans="2:20" x14ac:dyDescent="0.25">
      <c r="B44" s="156"/>
      <c r="C44" s="153"/>
      <c r="D44" s="122"/>
      <c r="E44" s="122"/>
      <c r="F44" s="159"/>
      <c r="G44" s="152"/>
      <c r="H44" s="153"/>
      <c r="I44" s="153"/>
      <c r="J44" s="122"/>
      <c r="K44" s="122"/>
      <c r="L44" s="153"/>
      <c r="M44" s="153"/>
      <c r="N44" s="153"/>
      <c r="O44" s="122"/>
      <c r="P44" s="166"/>
      <c r="Q44" s="7"/>
      <c r="R44" s="7"/>
      <c r="S44" s="7"/>
      <c r="T44" s="7"/>
    </row>
    <row r="45" spans="2:20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2:20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2:20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2:20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72" ht="28.2" customHeight="1" x14ac:dyDescent="0.25"/>
  </sheetData>
  <sheetProtection selectLockedCells="1" selectUnlockedCells="1"/>
  <sortState ref="B16:P20">
    <sortCondition descending="1" ref="O16:O20"/>
  </sortState>
  <mergeCells count="29">
    <mergeCell ref="M7:O7"/>
    <mergeCell ref="C8:L8"/>
    <mergeCell ref="A1:P1"/>
    <mergeCell ref="A2:P2"/>
    <mergeCell ref="A3:P3"/>
    <mergeCell ref="A4:P4"/>
    <mergeCell ref="A6:B6"/>
    <mergeCell ref="C6:L6"/>
    <mergeCell ref="A14:A15"/>
    <mergeCell ref="B14:B15"/>
    <mergeCell ref="C14:C15"/>
    <mergeCell ref="D14:D15"/>
    <mergeCell ref="A7:B7"/>
    <mergeCell ref="C7:L7"/>
    <mergeCell ref="A9:B9"/>
    <mergeCell ref="C9:L9"/>
    <mergeCell ref="A10:B10"/>
    <mergeCell ref="C10:L10"/>
    <mergeCell ref="M10:O10"/>
    <mergeCell ref="E14:E15"/>
    <mergeCell ref="M14:M15"/>
    <mergeCell ref="N14:N15"/>
    <mergeCell ref="O14:O15"/>
    <mergeCell ref="P14:P15"/>
    <mergeCell ref="G14:G15"/>
    <mergeCell ref="H14:H15"/>
    <mergeCell ref="I14:I15"/>
    <mergeCell ref="J14:K14"/>
    <mergeCell ref="L14:L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26"/>
  <sheetViews>
    <sheetView view="pageLayout" zoomScale="81" zoomScaleNormal="100" zoomScalePageLayoutView="81" workbookViewId="0">
      <selection sqref="A1:P27"/>
    </sheetView>
  </sheetViews>
  <sheetFormatPr defaultRowHeight="13.2" x14ac:dyDescent="0.25"/>
  <cols>
    <col min="1" max="1" width="8.109375" customWidth="1"/>
    <col min="2" max="2" width="20.88671875" customWidth="1"/>
    <col min="3" max="3" width="9.6640625" customWidth="1"/>
    <col min="4" max="4" width="7.5546875" customWidth="1"/>
    <col min="5" max="5" width="23.88671875" customWidth="1"/>
    <col min="6" max="6" width="17.6640625" customWidth="1"/>
    <col min="7" max="12" width="7.77734375" customWidth="1"/>
    <col min="13" max="13" width="8.33203125" customWidth="1"/>
    <col min="14" max="15" width="7.77734375" customWidth="1"/>
    <col min="16" max="16" width="32.77734375" customWidth="1"/>
  </cols>
  <sheetData>
    <row r="1" spans="1:16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</row>
    <row r="6" spans="1:16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475"/>
      <c r="N6" s="475"/>
      <c r="O6" s="118"/>
      <c r="P6" s="118"/>
    </row>
    <row r="7" spans="1:16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</row>
    <row r="8" spans="1:16" ht="15" x14ac:dyDescent="0.25">
      <c r="A8" s="472"/>
      <c r="B8" s="472"/>
      <c r="C8" s="762" t="s">
        <v>282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478"/>
    </row>
    <row r="9" spans="1:16" ht="15.6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/>
      <c r="N9" s="261"/>
      <c r="O9" s="261"/>
      <c r="P9" s="472"/>
    </row>
    <row r="10" spans="1:16" ht="15" x14ac:dyDescent="0.25">
      <c r="A10" s="750" t="s">
        <v>107</v>
      </c>
      <c r="B10" s="750"/>
      <c r="C10" s="698" t="s">
        <v>218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</row>
    <row r="11" spans="1:16" ht="15" x14ac:dyDescent="0.25">
      <c r="A11" s="179" t="s">
        <v>41</v>
      </c>
      <c r="B11" s="62"/>
      <c r="C11" s="250">
        <v>86</v>
      </c>
      <c r="D11" s="478"/>
      <c r="E11" s="478"/>
      <c r="F11" s="478"/>
      <c r="G11" s="478"/>
      <c r="H11" s="478"/>
      <c r="I11" s="478"/>
      <c r="J11" s="472"/>
      <c r="K11" s="472"/>
      <c r="L11" s="472"/>
      <c r="M11" s="477" t="s">
        <v>3</v>
      </c>
      <c r="N11" s="477" t="s">
        <v>4</v>
      </c>
      <c r="O11" s="477" t="s">
        <v>5</v>
      </c>
      <c r="P11" s="118" t="s">
        <v>110</v>
      </c>
    </row>
    <row r="12" spans="1:16" ht="15" x14ac:dyDescent="0.25">
      <c r="A12" s="185" t="s">
        <v>42</v>
      </c>
      <c r="B12" s="471"/>
      <c r="C12" s="251">
        <v>6</v>
      </c>
      <c r="D12" s="478"/>
      <c r="E12" s="478"/>
      <c r="F12" s="478"/>
      <c r="G12" s="478"/>
      <c r="H12" s="478"/>
      <c r="I12" s="478"/>
      <c r="J12" s="478"/>
      <c r="K12" s="478"/>
      <c r="L12" s="478"/>
      <c r="M12" s="183"/>
      <c r="N12" s="183"/>
      <c r="O12" s="183"/>
      <c r="P12" s="118" t="s">
        <v>19</v>
      </c>
    </row>
    <row r="13" spans="1:16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</row>
    <row r="14" spans="1:16" ht="15.6" customHeight="1" x14ac:dyDescent="0.25">
      <c r="A14" s="760" t="s">
        <v>6</v>
      </c>
      <c r="B14" s="696" t="s">
        <v>120</v>
      </c>
      <c r="C14" s="769" t="s">
        <v>7</v>
      </c>
      <c r="D14" s="693" t="s">
        <v>8</v>
      </c>
      <c r="E14" s="693" t="s">
        <v>9</v>
      </c>
      <c r="F14" s="469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70" t="s">
        <v>119</v>
      </c>
      <c r="N14" s="693" t="s">
        <v>12</v>
      </c>
      <c r="O14" s="696" t="s">
        <v>13</v>
      </c>
      <c r="P14" s="696" t="s">
        <v>14</v>
      </c>
    </row>
    <row r="15" spans="1:16" ht="15.6" customHeight="1" x14ac:dyDescent="0.25">
      <c r="A15" s="761"/>
      <c r="B15" s="697"/>
      <c r="C15" s="769"/>
      <c r="D15" s="693"/>
      <c r="E15" s="693"/>
      <c r="F15" s="470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71"/>
      <c r="N15" s="693"/>
      <c r="O15" s="697"/>
      <c r="P15" s="697"/>
    </row>
    <row r="16" spans="1:16" ht="15.6" customHeight="1" x14ac:dyDescent="0.25">
      <c r="A16" s="339">
        <f>_xlfn.RANK.EQ(M16,M$16:M$21)</f>
        <v>1</v>
      </c>
      <c r="B16" s="174" t="s">
        <v>337</v>
      </c>
      <c r="C16" s="178">
        <v>1983</v>
      </c>
      <c r="D16" s="62" t="s">
        <v>5</v>
      </c>
      <c r="E16" s="179" t="s">
        <v>31</v>
      </c>
      <c r="F16" s="62"/>
      <c r="G16" s="94">
        <v>77.150000000000006</v>
      </c>
      <c r="H16" s="161">
        <v>30</v>
      </c>
      <c r="I16" s="161">
        <f>_xlfn.RANK.EQ(H16,H$16:H$21)</f>
        <v>1</v>
      </c>
      <c r="J16" s="164">
        <v>85</v>
      </c>
      <c r="K16" s="62">
        <f t="shared" ref="K16:K17" si="0">J16/2</f>
        <v>42.5</v>
      </c>
      <c r="L16" s="161">
        <f>_xlfn.RANK.EQ(K16,K$16:K$21)</f>
        <v>1</v>
      </c>
      <c r="M16" s="162">
        <f t="shared" ref="M16:M17" si="1">K16+H16</f>
        <v>72.5</v>
      </c>
      <c r="N16" s="161">
        <f t="shared" ref="N16:N17" si="2">IF(A16=1,20,IF(A16=2,18,IF(A16=3,16,IF(A16&gt;19,0,19-A16))))</f>
        <v>20</v>
      </c>
      <c r="O16" s="172"/>
      <c r="P16" s="177" t="s">
        <v>105</v>
      </c>
    </row>
    <row r="17" spans="1:16" ht="15.6" customHeight="1" x14ac:dyDescent="0.25">
      <c r="A17" s="681">
        <f>_xlfn.RANK.EQ(M17,M$16:M$21)</f>
        <v>2</v>
      </c>
      <c r="B17" s="602" t="s">
        <v>199</v>
      </c>
      <c r="C17" s="577">
        <v>1973</v>
      </c>
      <c r="D17" s="578">
        <v>1</v>
      </c>
      <c r="E17" s="579" t="s">
        <v>161</v>
      </c>
      <c r="F17" s="578"/>
      <c r="G17" s="580">
        <v>77.599999999999994</v>
      </c>
      <c r="H17" s="577">
        <v>18</v>
      </c>
      <c r="I17" s="560">
        <f>_xlfn.RANK.EQ(H17,H$16:H$21)</f>
        <v>2</v>
      </c>
      <c r="J17" s="682">
        <v>81</v>
      </c>
      <c r="K17" s="561">
        <f t="shared" si="0"/>
        <v>40.5</v>
      </c>
      <c r="L17" s="560">
        <f>_xlfn.RANK.EQ(K17,K$16:K$21)</f>
        <v>2</v>
      </c>
      <c r="M17" s="607">
        <f t="shared" si="1"/>
        <v>58.5</v>
      </c>
      <c r="N17" s="560">
        <f t="shared" si="2"/>
        <v>18</v>
      </c>
      <c r="O17" s="654"/>
      <c r="P17" s="683" t="s">
        <v>230</v>
      </c>
    </row>
    <row r="18" spans="1:16" x14ac:dyDescent="0.25">
      <c r="A18" s="271"/>
      <c r="B18" s="299"/>
      <c r="C18" s="476"/>
      <c r="D18" s="476"/>
      <c r="E18" s="225"/>
      <c r="F18" s="420"/>
      <c r="G18" s="297"/>
      <c r="H18" s="474"/>
      <c r="I18" s="224"/>
      <c r="J18" s="272"/>
      <c r="K18" s="474"/>
      <c r="L18" s="224"/>
      <c r="M18" s="273"/>
      <c r="N18" s="224"/>
      <c r="O18" s="476"/>
      <c r="P18" s="108"/>
    </row>
    <row r="19" spans="1:16" x14ac:dyDescent="0.25">
      <c r="A19" s="271"/>
      <c r="B19" s="299"/>
      <c r="C19" s="632"/>
      <c r="D19" s="632"/>
      <c r="E19" s="225"/>
      <c r="F19" s="420"/>
      <c r="G19" s="297"/>
      <c r="H19" s="633"/>
      <c r="I19" s="224"/>
      <c r="J19" s="272"/>
      <c r="K19" s="633"/>
      <c r="L19" s="224"/>
      <c r="M19" s="273"/>
      <c r="N19" s="224"/>
      <c r="O19" s="632"/>
      <c r="P19" s="108"/>
    </row>
    <row r="20" spans="1:16" x14ac:dyDescent="0.25">
      <c r="A20" s="271"/>
      <c r="B20" s="299"/>
      <c r="C20" s="476"/>
      <c r="D20" s="474"/>
      <c r="E20" s="225"/>
      <c r="F20" s="474"/>
      <c r="G20" s="270"/>
      <c r="H20" s="474"/>
      <c r="I20" s="224"/>
      <c r="J20" s="272"/>
      <c r="K20" s="474"/>
      <c r="L20" s="224"/>
      <c r="M20" s="273"/>
      <c r="N20" s="224"/>
      <c r="O20" s="474"/>
      <c r="P20" s="225"/>
    </row>
    <row r="21" spans="1:16" x14ac:dyDescent="0.25">
      <c r="A21" s="271"/>
      <c r="B21" s="299"/>
      <c r="C21" s="476"/>
      <c r="D21" s="476"/>
      <c r="E21" s="225"/>
      <c r="F21" s="474"/>
      <c r="G21" s="270"/>
      <c r="H21" s="224"/>
      <c r="I21" s="224"/>
      <c r="J21" s="272"/>
      <c r="K21" s="474"/>
      <c r="L21" s="224"/>
      <c r="M21" s="273"/>
      <c r="N21" s="224"/>
      <c r="O21" s="476"/>
      <c r="P21" s="225"/>
    </row>
    <row r="22" spans="1:16" x14ac:dyDescent="0.25">
      <c r="A22" s="7"/>
      <c r="B22" s="107" t="s">
        <v>15</v>
      </c>
      <c r="C22" s="182"/>
      <c r="D22" s="182"/>
      <c r="E22" s="107" t="s">
        <v>156</v>
      </c>
      <c r="F22" s="182"/>
      <c r="G22" s="182"/>
      <c r="H22" s="107"/>
      <c r="I22" s="107"/>
      <c r="J22" s="182"/>
      <c r="K22" s="107" t="s">
        <v>98</v>
      </c>
      <c r="L22" s="182"/>
      <c r="M22" s="182"/>
      <c r="N22" s="182"/>
      <c r="O22" s="108" t="s">
        <v>274</v>
      </c>
      <c r="P22" s="182"/>
    </row>
    <row r="23" spans="1:16" x14ac:dyDescent="0.25">
      <c r="A23" s="7"/>
      <c r="B23" s="107"/>
      <c r="C23" s="182"/>
      <c r="D23" s="182"/>
      <c r="E23" s="108"/>
      <c r="F23" s="182"/>
      <c r="G23" s="182"/>
      <c r="H23" s="107"/>
      <c r="I23" s="107"/>
      <c r="J23" s="182"/>
      <c r="K23" s="107"/>
      <c r="L23" s="182"/>
      <c r="M23" s="182"/>
      <c r="N23" s="182"/>
      <c r="O23" s="182"/>
      <c r="P23" s="182"/>
    </row>
    <row r="24" spans="1:16" x14ac:dyDescent="0.25">
      <c r="A24" s="149"/>
      <c r="B24" s="107" t="s">
        <v>16</v>
      </c>
      <c r="C24" s="182"/>
      <c r="D24" s="182"/>
      <c r="E24" s="107" t="s">
        <v>268</v>
      </c>
      <c r="F24" s="182"/>
      <c r="G24" s="182"/>
      <c r="H24" s="107"/>
      <c r="I24" s="107"/>
      <c r="J24" s="182"/>
      <c r="K24" s="107" t="s">
        <v>99</v>
      </c>
      <c r="L24" s="182"/>
      <c r="M24" s="182"/>
      <c r="N24" s="182"/>
      <c r="O24" s="182" t="s">
        <v>349</v>
      </c>
      <c r="P24" s="182"/>
    </row>
    <row r="25" spans="1:16" x14ac:dyDescent="0.25">
      <c r="A25" s="149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mergeCells count="29">
    <mergeCell ref="P14:P15"/>
    <mergeCell ref="I14:I15"/>
    <mergeCell ref="J14:K14"/>
    <mergeCell ref="L14:L15"/>
    <mergeCell ref="M14:M15"/>
    <mergeCell ref="N14:N15"/>
    <mergeCell ref="O14:O15"/>
    <mergeCell ref="A10:B10"/>
    <mergeCell ref="C10:L10"/>
    <mergeCell ref="M10:O10"/>
    <mergeCell ref="A14:A15"/>
    <mergeCell ref="B14:B15"/>
    <mergeCell ref="C14:C15"/>
    <mergeCell ref="D14:D15"/>
    <mergeCell ref="E14:E15"/>
    <mergeCell ref="G14:G15"/>
    <mergeCell ref="H14:H15"/>
    <mergeCell ref="A7:B7"/>
    <mergeCell ref="C7:L7"/>
    <mergeCell ref="M7:O7"/>
    <mergeCell ref="C8:L8"/>
    <mergeCell ref="A9:B9"/>
    <mergeCell ref="C9:L9"/>
    <mergeCell ref="A1:P1"/>
    <mergeCell ref="A2:P2"/>
    <mergeCell ref="A3:P3"/>
    <mergeCell ref="A4:P4"/>
    <mergeCell ref="A6:B6"/>
    <mergeCell ref="C6:L6"/>
  </mergeCells>
  <pageMargins left="0.7" right="0.7" top="0.75" bottom="0.75" header="0.3" footer="0.3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26"/>
  <sheetViews>
    <sheetView view="pageLayout" zoomScale="78" zoomScaleNormal="100" zoomScalePageLayoutView="78" workbookViewId="0">
      <selection sqref="A1:P27"/>
    </sheetView>
  </sheetViews>
  <sheetFormatPr defaultRowHeight="13.2" x14ac:dyDescent="0.25"/>
  <cols>
    <col min="1" max="1" width="7.5546875" customWidth="1"/>
    <col min="2" max="2" width="20.88671875" customWidth="1"/>
    <col min="3" max="3" width="9.109375" customWidth="1"/>
    <col min="4" max="4" width="7.6640625" customWidth="1"/>
    <col min="5" max="5" width="23.88671875" customWidth="1"/>
    <col min="6" max="6" width="17.6640625" customWidth="1"/>
    <col min="7" max="12" width="7.77734375" customWidth="1"/>
    <col min="13" max="13" width="8.6640625" customWidth="1"/>
    <col min="14" max="15" width="7.77734375" customWidth="1"/>
    <col min="16" max="16" width="33.21875" customWidth="1"/>
  </cols>
  <sheetData>
    <row r="1" spans="1:16" x14ac:dyDescent="0.25">
      <c r="A1" s="689" t="s">
        <v>66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</row>
    <row r="6" spans="1:16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475"/>
      <c r="N6" s="475"/>
      <c r="O6" s="118"/>
      <c r="P6" s="118"/>
    </row>
    <row r="7" spans="1:16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</row>
    <row r="8" spans="1:16" ht="15" x14ac:dyDescent="0.25">
      <c r="A8" s="472"/>
      <c r="B8" s="472"/>
      <c r="C8" s="762" t="s">
        <v>282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478"/>
    </row>
    <row r="9" spans="1:16" ht="15.6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>
        <v>166</v>
      </c>
      <c r="N9" s="261">
        <v>234</v>
      </c>
      <c r="O9" s="261">
        <v>251.5</v>
      </c>
      <c r="P9" s="472"/>
    </row>
    <row r="10" spans="1:16" ht="15" x14ac:dyDescent="0.25">
      <c r="A10" s="750" t="s">
        <v>107</v>
      </c>
      <c r="B10" s="750"/>
      <c r="C10" s="698" t="s">
        <v>124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</row>
    <row r="11" spans="1:16" ht="15" x14ac:dyDescent="0.25">
      <c r="A11" s="179" t="s">
        <v>41</v>
      </c>
      <c r="B11" s="62"/>
      <c r="C11" s="250">
        <v>86</v>
      </c>
      <c r="D11" s="478"/>
      <c r="E11" s="478"/>
      <c r="F11" s="478"/>
      <c r="G11" s="478"/>
      <c r="H11" s="478"/>
      <c r="I11" s="478"/>
      <c r="J11" s="472"/>
      <c r="K11" s="472"/>
      <c r="L11" s="472"/>
      <c r="M11" s="477" t="s">
        <v>3</v>
      </c>
      <c r="N11" s="477" t="s">
        <v>4</v>
      </c>
      <c r="O11" s="477" t="s">
        <v>5</v>
      </c>
      <c r="P11" s="118" t="s">
        <v>110</v>
      </c>
    </row>
    <row r="12" spans="1:16" ht="15" x14ac:dyDescent="0.25">
      <c r="A12" s="185" t="s">
        <v>42</v>
      </c>
      <c r="B12" s="471"/>
      <c r="C12" s="251">
        <v>6</v>
      </c>
      <c r="D12" s="478"/>
      <c r="E12" s="478"/>
      <c r="F12" s="478"/>
      <c r="G12" s="478"/>
      <c r="H12" s="478"/>
      <c r="I12" s="478"/>
      <c r="J12" s="478"/>
      <c r="K12" s="478"/>
      <c r="L12" s="478"/>
      <c r="M12" s="183">
        <v>234</v>
      </c>
      <c r="N12" s="183">
        <v>178</v>
      </c>
      <c r="O12" s="183">
        <v>117</v>
      </c>
      <c r="P12" s="118" t="s">
        <v>19</v>
      </c>
    </row>
    <row r="13" spans="1:16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</row>
    <row r="14" spans="1:16" ht="15" customHeight="1" x14ac:dyDescent="0.25">
      <c r="A14" s="760" t="s">
        <v>6</v>
      </c>
      <c r="B14" s="696" t="s">
        <v>120</v>
      </c>
      <c r="C14" s="769" t="s">
        <v>7</v>
      </c>
      <c r="D14" s="693" t="s">
        <v>8</v>
      </c>
      <c r="E14" s="693" t="s">
        <v>9</v>
      </c>
      <c r="F14" s="469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70" t="s">
        <v>119</v>
      </c>
      <c r="N14" s="693" t="s">
        <v>12</v>
      </c>
      <c r="O14" s="696" t="s">
        <v>13</v>
      </c>
      <c r="P14" s="696" t="s">
        <v>14</v>
      </c>
    </row>
    <row r="15" spans="1:16" ht="15" customHeight="1" x14ac:dyDescent="0.25">
      <c r="A15" s="761"/>
      <c r="B15" s="697"/>
      <c r="C15" s="769"/>
      <c r="D15" s="693"/>
      <c r="E15" s="693"/>
      <c r="F15" s="470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71"/>
      <c r="N15" s="693"/>
      <c r="O15" s="697"/>
      <c r="P15" s="697"/>
    </row>
    <row r="16" spans="1:16" ht="16.8" customHeight="1" x14ac:dyDescent="0.25">
      <c r="A16" s="339">
        <f>_xlfn.RANK.EQ(M16,M$16:M$21)</f>
        <v>1</v>
      </c>
      <c r="B16" s="180" t="s">
        <v>132</v>
      </c>
      <c r="C16" s="161">
        <v>1994</v>
      </c>
      <c r="D16" s="62" t="s">
        <v>4</v>
      </c>
      <c r="E16" s="179" t="s">
        <v>127</v>
      </c>
      <c r="F16" s="190" t="s">
        <v>303</v>
      </c>
      <c r="G16" s="94">
        <v>78.45</v>
      </c>
      <c r="H16" s="161">
        <v>88</v>
      </c>
      <c r="I16" s="256">
        <f>_xlfn.RANK.EQ(H16,H$16:H$21)</f>
        <v>1</v>
      </c>
      <c r="J16" s="372">
        <v>118</v>
      </c>
      <c r="K16" s="257">
        <f>J16/2</f>
        <v>59</v>
      </c>
      <c r="L16" s="256">
        <f>_xlfn.RANK.EQ(K16,K$16:K$21)</f>
        <v>1</v>
      </c>
      <c r="M16" s="249">
        <f>K16+H16</f>
        <v>147</v>
      </c>
      <c r="N16" s="256">
        <f>IF(A16=1,20,IF(A16=2,18,IF(A16=3,16,IF(A16&gt;19,0,19-A16))))</f>
        <v>20</v>
      </c>
      <c r="O16" s="172" t="s">
        <v>5</v>
      </c>
      <c r="P16" s="201" t="s">
        <v>126</v>
      </c>
    </row>
    <row r="17" spans="1:16" ht="17.399999999999999" customHeight="1" x14ac:dyDescent="0.25">
      <c r="A17" s="339">
        <f>_xlfn.RANK.EQ(M17,M$16:M$21)</f>
        <v>2</v>
      </c>
      <c r="B17" s="180" t="s">
        <v>341</v>
      </c>
      <c r="C17" s="161">
        <v>2007</v>
      </c>
      <c r="D17" s="62">
        <v>1</v>
      </c>
      <c r="E17" s="179" t="s">
        <v>127</v>
      </c>
      <c r="F17" s="677" t="s">
        <v>339</v>
      </c>
      <c r="G17" s="94">
        <v>85</v>
      </c>
      <c r="H17" s="161">
        <v>30</v>
      </c>
      <c r="I17" s="161">
        <f>_xlfn.RANK.EQ(H17,H$16:H$21)</f>
        <v>2</v>
      </c>
      <c r="J17" s="164">
        <v>63</v>
      </c>
      <c r="K17" s="62">
        <f>J17/2</f>
        <v>31.5</v>
      </c>
      <c r="L17" s="161">
        <f>_xlfn.RANK.EQ(K17,K$16:K$21)</f>
        <v>2</v>
      </c>
      <c r="M17" s="162">
        <f>K17+H17</f>
        <v>61.5</v>
      </c>
      <c r="N17" s="161">
        <f>IF(A17=1,20,IF(A17=2,18,IF(A17=3,16,IF(A17&gt;19,0,19-A17))))</f>
        <v>18</v>
      </c>
      <c r="O17" s="172"/>
      <c r="P17" s="177" t="s">
        <v>276</v>
      </c>
    </row>
    <row r="18" spans="1:16" x14ac:dyDescent="0.25">
      <c r="A18" s="444"/>
      <c r="B18" s="433"/>
      <c r="C18" s="437"/>
      <c r="D18" s="436"/>
      <c r="E18" s="441"/>
      <c r="F18" s="442"/>
      <c r="G18" s="445"/>
      <c r="H18" s="436"/>
      <c r="I18" s="437"/>
      <c r="J18" s="438"/>
      <c r="K18" s="436"/>
      <c r="L18" s="437"/>
      <c r="M18" s="439"/>
      <c r="N18" s="437"/>
      <c r="O18" s="440"/>
      <c r="P18" s="443"/>
    </row>
    <row r="19" spans="1:16" x14ac:dyDescent="0.25">
      <c r="A19" s="271"/>
      <c r="B19" s="299"/>
      <c r="C19" s="476"/>
      <c r="D19" s="476"/>
      <c r="E19" s="225"/>
      <c r="F19" s="420"/>
      <c r="G19" s="297"/>
      <c r="H19" s="474"/>
      <c r="I19" s="224"/>
      <c r="J19" s="272"/>
      <c r="K19" s="474"/>
      <c r="L19" s="224"/>
      <c r="M19" s="273"/>
      <c r="N19" s="224"/>
      <c r="O19" s="476"/>
      <c r="P19" s="108"/>
    </row>
    <row r="20" spans="1:16" x14ac:dyDescent="0.25">
      <c r="A20" s="271"/>
      <c r="B20" s="299"/>
      <c r="C20" s="476"/>
      <c r="D20" s="474"/>
      <c r="E20" s="225"/>
      <c r="F20" s="474"/>
      <c r="G20" s="270"/>
      <c r="H20" s="474"/>
      <c r="I20" s="224"/>
      <c r="J20" s="272"/>
      <c r="K20" s="474"/>
      <c r="L20" s="224"/>
      <c r="M20" s="273"/>
      <c r="N20" s="224"/>
      <c r="O20" s="474"/>
      <c r="P20" s="225"/>
    </row>
    <row r="21" spans="1:16" x14ac:dyDescent="0.25">
      <c r="A21" s="271"/>
      <c r="B21" s="299"/>
      <c r="C21" s="476"/>
      <c r="D21" s="476"/>
      <c r="E21" s="225"/>
      <c r="F21" s="474"/>
      <c r="G21" s="270"/>
      <c r="H21" s="224"/>
      <c r="I21" s="224"/>
      <c r="J21" s="272"/>
      <c r="K21" s="474"/>
      <c r="L21" s="224"/>
      <c r="M21" s="273"/>
      <c r="N21" s="224"/>
      <c r="O21" s="476"/>
      <c r="P21" s="225"/>
    </row>
    <row r="22" spans="1:16" x14ac:dyDescent="0.25">
      <c r="A22" s="7"/>
      <c r="B22" s="107" t="s">
        <v>15</v>
      </c>
      <c r="C22" s="182"/>
      <c r="D22" s="182"/>
      <c r="E22" s="107" t="s">
        <v>156</v>
      </c>
      <c r="F22" s="182"/>
      <c r="G22" s="182"/>
      <c r="H22" s="107"/>
      <c r="I22" s="107"/>
      <c r="J22" s="182"/>
      <c r="K22" s="107" t="s">
        <v>98</v>
      </c>
      <c r="L22" s="182"/>
      <c r="M22" s="182"/>
      <c r="N22" s="182"/>
      <c r="O22" s="108" t="s">
        <v>274</v>
      </c>
      <c r="P22" s="182"/>
    </row>
    <row r="23" spans="1:16" x14ac:dyDescent="0.25">
      <c r="A23" s="7"/>
      <c r="B23" s="107"/>
      <c r="C23" s="182"/>
      <c r="D23" s="182"/>
      <c r="E23" s="108"/>
      <c r="F23" s="182"/>
      <c r="G23" s="182"/>
      <c r="H23" s="107"/>
      <c r="I23" s="107"/>
      <c r="J23" s="182"/>
      <c r="K23" s="107"/>
      <c r="L23" s="182"/>
      <c r="M23" s="182"/>
      <c r="N23" s="182"/>
      <c r="O23" s="182"/>
      <c r="P23" s="182"/>
    </row>
    <row r="24" spans="1:16" x14ac:dyDescent="0.25">
      <c r="A24" s="149"/>
      <c r="B24" s="107" t="s">
        <v>16</v>
      </c>
      <c r="C24" s="182"/>
      <c r="D24" s="182"/>
      <c r="E24" s="107" t="s">
        <v>115</v>
      </c>
      <c r="F24" s="182"/>
      <c r="G24" s="182"/>
      <c r="H24" s="107"/>
      <c r="I24" s="107"/>
      <c r="J24" s="182"/>
      <c r="K24" s="107" t="s">
        <v>99</v>
      </c>
      <c r="L24" s="182"/>
      <c r="M24" s="182"/>
      <c r="N24" s="182"/>
      <c r="O24" s="182" t="s">
        <v>349</v>
      </c>
      <c r="P24" s="182"/>
    </row>
    <row r="25" spans="1:16" x14ac:dyDescent="0.25">
      <c r="A25" s="149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sortState ref="B16:P17">
    <sortCondition descending="1" ref="M16:M17"/>
  </sortState>
  <mergeCells count="29">
    <mergeCell ref="P14:P15"/>
    <mergeCell ref="I14:I15"/>
    <mergeCell ref="J14:K14"/>
    <mergeCell ref="L14:L15"/>
    <mergeCell ref="M14:M15"/>
    <mergeCell ref="N14:N15"/>
    <mergeCell ref="O14:O15"/>
    <mergeCell ref="A10:B10"/>
    <mergeCell ref="C10:L10"/>
    <mergeCell ref="M10:O10"/>
    <mergeCell ref="A14:A15"/>
    <mergeCell ref="B14:B15"/>
    <mergeCell ref="C14:C15"/>
    <mergeCell ref="D14:D15"/>
    <mergeCell ref="E14:E15"/>
    <mergeCell ref="G14:G15"/>
    <mergeCell ref="H14:H15"/>
    <mergeCell ref="A7:B7"/>
    <mergeCell ref="C7:L7"/>
    <mergeCell ref="M7:O7"/>
    <mergeCell ref="C8:L8"/>
    <mergeCell ref="A9:B9"/>
    <mergeCell ref="C9:L9"/>
    <mergeCell ref="A1:P1"/>
    <mergeCell ref="A2:P2"/>
    <mergeCell ref="A3:P3"/>
    <mergeCell ref="A4:P4"/>
    <mergeCell ref="A6:B6"/>
    <mergeCell ref="C6:L6"/>
  </mergeCells>
  <pageMargins left="0.7" right="0.7" top="0.75" bottom="0.75" header="0.3" footer="0.3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V69"/>
  <sheetViews>
    <sheetView view="pageLayout" zoomScale="75" zoomScaleNormal="55" zoomScaleSheetLayoutView="85" zoomScalePageLayoutView="75" workbookViewId="0">
      <selection sqref="A1:P29"/>
    </sheetView>
  </sheetViews>
  <sheetFormatPr defaultColWidth="9.109375" defaultRowHeight="13.2" x14ac:dyDescent="0.25"/>
  <cols>
    <col min="1" max="1" width="8.33203125" style="11" customWidth="1"/>
    <col min="2" max="2" width="20.88671875" style="11" customWidth="1"/>
    <col min="3" max="3" width="9.6640625" style="11" customWidth="1"/>
    <col min="4" max="4" width="7.5546875" style="11" customWidth="1"/>
    <col min="5" max="5" width="23.88671875" style="11" customWidth="1"/>
    <col min="6" max="6" width="17.6640625" style="11" customWidth="1"/>
    <col min="7" max="7" width="7.77734375" style="11" customWidth="1"/>
    <col min="8" max="8" width="7.44140625" style="11" customWidth="1"/>
    <col min="9" max="9" width="7.77734375" style="11" customWidth="1"/>
    <col min="10" max="10" width="8.44140625" style="31" customWidth="1"/>
    <col min="11" max="11" width="8.33203125" style="11" customWidth="1"/>
    <col min="12" max="12" width="7.6640625" style="11" customWidth="1"/>
    <col min="13" max="13" width="10.21875" style="31" customWidth="1"/>
    <col min="14" max="14" width="7.77734375" style="11" customWidth="1"/>
    <col min="15" max="15" width="7.5546875" style="11" customWidth="1"/>
    <col min="16" max="16" width="40.88671875" style="11" customWidth="1"/>
    <col min="17" max="17" width="15.88671875" style="11" customWidth="1"/>
    <col min="18" max="18" width="16.44140625" style="11" customWidth="1"/>
    <col min="19" max="16384" width="9.109375" style="11"/>
  </cols>
  <sheetData>
    <row r="1" spans="1:22" s="31" customFormat="1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143"/>
      <c r="R1" s="143"/>
      <c r="S1" s="126"/>
      <c r="T1" s="7"/>
      <c r="U1" s="7"/>
      <c r="V1" s="7"/>
    </row>
    <row r="2" spans="1:22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143"/>
      <c r="R2" s="143"/>
      <c r="S2" s="126"/>
      <c r="T2" s="7"/>
      <c r="U2" s="7"/>
      <c r="V2" s="7"/>
    </row>
    <row r="3" spans="1:22" s="31" customFormat="1" ht="12.75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143"/>
      <c r="R3" s="143"/>
      <c r="S3" s="24"/>
      <c r="T3" s="87"/>
      <c r="U3" s="7"/>
      <c r="V3" s="7"/>
    </row>
    <row r="4" spans="1:22" s="31" customFormat="1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143"/>
      <c r="R4" s="143"/>
      <c r="S4" s="126"/>
      <c r="T4" s="88"/>
      <c r="U4" s="7"/>
      <c r="V4" s="7"/>
    </row>
    <row r="5" spans="1:22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7"/>
      <c r="R5" s="7"/>
      <c r="S5" s="7"/>
      <c r="T5" s="7"/>
      <c r="U5" s="7"/>
      <c r="V5" s="7"/>
    </row>
    <row r="6" spans="1:22" s="31" customFormat="1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137"/>
      <c r="N6" s="137"/>
      <c r="O6" s="118"/>
      <c r="P6" s="118"/>
      <c r="Q6" s="120"/>
      <c r="R6" s="120"/>
      <c r="S6" s="7"/>
      <c r="T6" s="7"/>
      <c r="U6" s="7"/>
      <c r="V6" s="7"/>
    </row>
    <row r="7" spans="1:22" s="31" customFormat="1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  <c r="Q7" s="120"/>
      <c r="R7" s="120"/>
      <c r="S7" s="7"/>
      <c r="T7" s="7"/>
      <c r="U7" s="7"/>
      <c r="V7" s="7"/>
    </row>
    <row r="8" spans="1:22" s="31" customFormat="1" ht="15" x14ac:dyDescent="0.25">
      <c r="A8" s="113"/>
      <c r="B8" s="113"/>
      <c r="C8" s="762" t="s">
        <v>283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106"/>
      <c r="Q8" s="140"/>
      <c r="R8" s="140"/>
      <c r="S8" s="7"/>
      <c r="T8" s="7"/>
      <c r="U8" s="7"/>
      <c r="V8" s="7"/>
    </row>
    <row r="9" spans="1:22" s="31" customFormat="1" ht="15.6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/>
      <c r="N9" s="261"/>
      <c r="O9" s="261"/>
      <c r="P9" s="113"/>
      <c r="Q9" s="119"/>
      <c r="R9" s="119"/>
      <c r="S9" s="7"/>
      <c r="T9" s="7"/>
      <c r="U9" s="7"/>
      <c r="V9" s="7"/>
    </row>
    <row r="10" spans="1:22" s="31" customFormat="1" ht="15" customHeight="1" x14ac:dyDescent="0.25">
      <c r="A10" s="750" t="s">
        <v>107</v>
      </c>
      <c r="B10" s="750"/>
      <c r="C10" s="698" t="s">
        <v>219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  <c r="Q10" s="126"/>
      <c r="R10" s="126"/>
      <c r="S10" s="7"/>
      <c r="T10" s="7"/>
      <c r="U10" s="7"/>
      <c r="V10" s="7"/>
    </row>
    <row r="11" spans="1:22" s="7" customFormat="1" ht="15" x14ac:dyDescent="0.25">
      <c r="A11" s="179" t="s">
        <v>41</v>
      </c>
      <c r="B11" s="62"/>
      <c r="C11" s="250">
        <v>86</v>
      </c>
      <c r="D11" s="106"/>
      <c r="E11" s="106"/>
      <c r="F11" s="106"/>
      <c r="G11" s="106"/>
      <c r="H11" s="106"/>
      <c r="I11" s="106"/>
      <c r="J11" s="113"/>
      <c r="K11" s="113"/>
      <c r="L11" s="113"/>
      <c r="M11" s="184" t="s">
        <v>3</v>
      </c>
      <c r="N11" s="184" t="s">
        <v>4</v>
      </c>
      <c r="O11" s="184" t="s">
        <v>5</v>
      </c>
      <c r="P11" s="118" t="s">
        <v>110</v>
      </c>
      <c r="Q11" s="22"/>
      <c r="R11" s="22"/>
    </row>
    <row r="12" spans="1:22" s="31" customFormat="1" ht="15" x14ac:dyDescent="0.25">
      <c r="A12" s="185" t="s">
        <v>42</v>
      </c>
      <c r="B12" s="186"/>
      <c r="C12" s="251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83">
        <v>240</v>
      </c>
      <c r="N12" s="183">
        <v>183</v>
      </c>
      <c r="O12" s="183">
        <v>120</v>
      </c>
      <c r="P12" s="118" t="s">
        <v>19</v>
      </c>
      <c r="Q12" s="22"/>
      <c r="R12" s="22"/>
      <c r="S12" s="7"/>
      <c r="T12" s="7"/>
      <c r="U12" s="7"/>
      <c r="V12" s="7"/>
    </row>
    <row r="13" spans="1:22" s="31" customFormat="1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22"/>
      <c r="R13" s="22"/>
      <c r="S13" s="7"/>
      <c r="T13" s="7"/>
      <c r="U13" s="7"/>
      <c r="V13" s="7"/>
    </row>
    <row r="14" spans="1:22" s="31" customFormat="1" ht="15.6" customHeight="1" x14ac:dyDescent="0.25">
      <c r="A14" s="760" t="s">
        <v>6</v>
      </c>
      <c r="B14" s="696" t="s">
        <v>120</v>
      </c>
      <c r="C14" s="769" t="s">
        <v>7</v>
      </c>
      <c r="D14" s="693" t="s">
        <v>8</v>
      </c>
      <c r="E14" s="693" t="s">
        <v>9</v>
      </c>
      <c r="F14" s="187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64" t="s">
        <v>119</v>
      </c>
      <c r="N14" s="693" t="s">
        <v>12</v>
      </c>
      <c r="O14" s="696" t="s">
        <v>13</v>
      </c>
      <c r="P14" s="696" t="s">
        <v>14</v>
      </c>
      <c r="Q14" s="7"/>
      <c r="R14" s="7"/>
      <c r="S14" s="7"/>
      <c r="T14" s="7"/>
      <c r="U14" s="7"/>
      <c r="V14" s="7"/>
    </row>
    <row r="15" spans="1:22" s="16" customFormat="1" ht="15.6" customHeight="1" x14ac:dyDescent="0.25">
      <c r="A15" s="761"/>
      <c r="B15" s="697"/>
      <c r="C15" s="769"/>
      <c r="D15" s="693"/>
      <c r="E15" s="693"/>
      <c r="F15" s="188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65"/>
      <c r="N15" s="693"/>
      <c r="O15" s="697"/>
      <c r="P15" s="697"/>
      <c r="Q15" s="145"/>
      <c r="R15" s="145"/>
      <c r="S15" s="149"/>
      <c r="T15" s="149"/>
      <c r="U15" s="149"/>
      <c r="V15" s="149"/>
    </row>
    <row r="16" spans="1:22" s="16" customFormat="1" ht="15.6" customHeight="1" x14ac:dyDescent="0.25">
      <c r="A16" s="339">
        <f>_xlfn.RANK.EQ(M16,M$16:M$22)</f>
        <v>1</v>
      </c>
      <c r="B16" s="174" t="s">
        <v>186</v>
      </c>
      <c r="C16" s="257">
        <v>1993</v>
      </c>
      <c r="D16" s="257" t="s">
        <v>4</v>
      </c>
      <c r="E16" s="253" t="s">
        <v>127</v>
      </c>
      <c r="F16" s="62" t="s">
        <v>181</v>
      </c>
      <c r="G16" s="260">
        <v>89.4</v>
      </c>
      <c r="H16" s="161">
        <v>141</v>
      </c>
      <c r="I16" s="161">
        <f>_xlfn.RANK.EQ(H16,H$16:H$22)</f>
        <v>1</v>
      </c>
      <c r="J16" s="164">
        <v>178</v>
      </c>
      <c r="K16" s="62">
        <f t="shared" ref="K16:K18" si="0">J16/2</f>
        <v>89</v>
      </c>
      <c r="L16" s="161">
        <f>_xlfn.RANK.EQ(K16,K$16:K$22)</f>
        <v>1</v>
      </c>
      <c r="M16" s="162">
        <f t="shared" ref="M16:M18" si="1">K16+H16</f>
        <v>230</v>
      </c>
      <c r="N16" s="161">
        <f t="shared" ref="N16:N18" si="2">IF(A16=1,20,IF(A16=2,18,IF(A16=3,16,IF(A16&gt;19,0,19-A16))))</f>
        <v>20</v>
      </c>
      <c r="O16" s="172" t="s">
        <v>4</v>
      </c>
      <c r="P16" s="177" t="s">
        <v>171</v>
      </c>
      <c r="Q16" s="145"/>
      <c r="R16" s="145"/>
      <c r="S16" s="149"/>
      <c r="T16" s="149"/>
      <c r="U16" s="149"/>
      <c r="V16" s="149"/>
    </row>
    <row r="17" spans="1:22" s="16" customFormat="1" ht="15.6" customHeight="1" x14ac:dyDescent="0.25">
      <c r="A17" s="339">
        <f>_xlfn.RANK.EQ(M17,M$16:M$22)</f>
        <v>2</v>
      </c>
      <c r="B17" s="174" t="s">
        <v>142</v>
      </c>
      <c r="C17" s="314">
        <v>1983</v>
      </c>
      <c r="D17" s="257" t="s">
        <v>4</v>
      </c>
      <c r="E17" s="180" t="s">
        <v>31</v>
      </c>
      <c r="F17" s="62"/>
      <c r="G17" s="94">
        <v>90.75</v>
      </c>
      <c r="H17" s="161">
        <v>125</v>
      </c>
      <c r="I17" s="256">
        <f>_xlfn.RANK.EQ(H17,H$16:H$22)</f>
        <v>2</v>
      </c>
      <c r="J17" s="372">
        <v>178</v>
      </c>
      <c r="K17" s="257">
        <f t="shared" si="0"/>
        <v>89</v>
      </c>
      <c r="L17" s="256">
        <f>_xlfn.RANK.EQ(K17,K$16:K$22)</f>
        <v>1</v>
      </c>
      <c r="M17" s="249">
        <f t="shared" si="1"/>
        <v>214</v>
      </c>
      <c r="N17" s="256">
        <f t="shared" si="2"/>
        <v>18</v>
      </c>
      <c r="O17" s="172" t="s">
        <v>4</v>
      </c>
      <c r="P17" s="201" t="s">
        <v>65</v>
      </c>
      <c r="Q17" s="93"/>
      <c r="R17" s="141"/>
      <c r="S17" s="149"/>
      <c r="T17" s="149"/>
      <c r="U17" s="149"/>
      <c r="V17" s="149"/>
    </row>
    <row r="18" spans="1:22" s="18" customFormat="1" ht="15.6" customHeight="1" x14ac:dyDescent="0.25">
      <c r="A18" s="339">
        <f>_xlfn.RANK.EQ(M18,M$16:M$22)</f>
        <v>3</v>
      </c>
      <c r="B18" s="562" t="s">
        <v>342</v>
      </c>
      <c r="C18" s="560">
        <v>1993</v>
      </c>
      <c r="D18" s="561" t="s">
        <v>4</v>
      </c>
      <c r="E18" s="562" t="s">
        <v>127</v>
      </c>
      <c r="F18" s="587" t="s">
        <v>303</v>
      </c>
      <c r="G18" s="94">
        <v>85.9</v>
      </c>
      <c r="H18" s="161">
        <v>100</v>
      </c>
      <c r="I18" s="161">
        <f>_xlfn.RANK.EQ(H18,H$16:H$22)</f>
        <v>3</v>
      </c>
      <c r="J18" s="164">
        <v>130</v>
      </c>
      <c r="K18" s="62">
        <f t="shared" si="0"/>
        <v>65</v>
      </c>
      <c r="L18" s="161">
        <f>_xlfn.RANK.EQ(K18,K$16:K$22)</f>
        <v>3</v>
      </c>
      <c r="M18" s="162">
        <f t="shared" si="1"/>
        <v>165</v>
      </c>
      <c r="N18" s="161">
        <f t="shared" si="2"/>
        <v>16</v>
      </c>
      <c r="O18" s="172" t="s">
        <v>5</v>
      </c>
      <c r="P18" s="201" t="s">
        <v>126</v>
      </c>
      <c r="Q18" s="86"/>
      <c r="R18" s="147"/>
      <c r="S18" s="149"/>
      <c r="T18" s="143"/>
      <c r="U18" s="143"/>
      <c r="V18" s="143"/>
    </row>
    <row r="19" spans="1:22" s="16" customFormat="1" ht="15.6" customHeight="1" x14ac:dyDescent="0.25">
      <c r="A19" s="271"/>
      <c r="B19" s="299"/>
      <c r="C19" s="373"/>
      <c r="D19" s="374"/>
      <c r="E19" s="225"/>
      <c r="F19" s="374"/>
      <c r="G19" s="270"/>
      <c r="H19" s="374"/>
      <c r="I19" s="224"/>
      <c r="J19" s="272"/>
      <c r="K19" s="374"/>
      <c r="L19" s="224"/>
      <c r="M19" s="273"/>
      <c r="N19" s="224"/>
      <c r="O19" s="374"/>
      <c r="P19" s="225"/>
      <c r="Q19" s="93"/>
      <c r="R19" s="141"/>
      <c r="S19" s="149"/>
      <c r="T19" s="20"/>
      <c r="U19" s="149"/>
      <c r="V19" s="149"/>
    </row>
    <row r="20" spans="1:22" s="16" customFormat="1" ht="15.6" customHeight="1" x14ac:dyDescent="0.25">
      <c r="A20" s="271"/>
      <c r="B20" s="299"/>
      <c r="C20" s="601"/>
      <c r="D20" s="600"/>
      <c r="E20" s="225"/>
      <c r="F20" s="600"/>
      <c r="G20" s="270"/>
      <c r="H20" s="600"/>
      <c r="I20" s="224"/>
      <c r="J20" s="272"/>
      <c r="K20" s="600"/>
      <c r="L20" s="224"/>
      <c r="M20" s="273"/>
      <c r="N20" s="224"/>
      <c r="O20" s="600"/>
      <c r="P20" s="225"/>
      <c r="Q20" s="93"/>
      <c r="R20" s="141"/>
      <c r="S20" s="149"/>
      <c r="T20" s="20"/>
      <c r="U20" s="149"/>
      <c r="V20" s="149"/>
    </row>
    <row r="21" spans="1:22" s="16" customFormat="1" ht="15.6" customHeight="1" x14ac:dyDescent="0.25">
      <c r="A21" s="271"/>
      <c r="B21" s="299"/>
      <c r="C21" s="601"/>
      <c r="D21" s="600"/>
      <c r="E21" s="225"/>
      <c r="F21" s="600"/>
      <c r="G21" s="270"/>
      <c r="H21" s="600"/>
      <c r="I21" s="224"/>
      <c r="J21" s="272"/>
      <c r="K21" s="600"/>
      <c r="L21" s="224"/>
      <c r="M21" s="273"/>
      <c r="N21" s="224"/>
      <c r="O21" s="600"/>
      <c r="P21" s="225"/>
      <c r="Q21" s="93"/>
      <c r="R21" s="141"/>
      <c r="S21" s="149"/>
      <c r="T21" s="20"/>
      <c r="U21" s="149"/>
      <c r="V21" s="149"/>
    </row>
    <row r="22" spans="1:22" s="16" customFormat="1" ht="15.6" customHeight="1" x14ac:dyDescent="0.25">
      <c r="A22" s="271"/>
      <c r="B22" s="299"/>
      <c r="C22" s="373"/>
      <c r="D22" s="373"/>
      <c r="E22" s="225"/>
      <c r="F22" s="374"/>
      <c r="G22" s="270"/>
      <c r="H22" s="224"/>
      <c r="I22" s="224"/>
      <c r="J22" s="272"/>
      <c r="K22" s="374"/>
      <c r="L22" s="224"/>
      <c r="M22" s="273"/>
      <c r="N22" s="224"/>
      <c r="O22" s="373"/>
      <c r="P22" s="225"/>
      <c r="Q22" s="93"/>
      <c r="R22" s="141"/>
      <c r="S22" s="149"/>
      <c r="T22" s="20"/>
      <c r="U22" s="149"/>
      <c r="V22" s="149"/>
    </row>
    <row r="23" spans="1:22" s="31" customFormat="1" ht="15.6" customHeight="1" x14ac:dyDescent="0.25">
      <c r="A23" s="7"/>
      <c r="B23" s="107" t="s">
        <v>15</v>
      </c>
      <c r="C23" s="182"/>
      <c r="D23" s="182"/>
      <c r="E23" s="107" t="s">
        <v>156</v>
      </c>
      <c r="F23" s="182"/>
      <c r="G23" s="182"/>
      <c r="H23" s="107"/>
      <c r="I23" s="107"/>
      <c r="J23" s="182"/>
      <c r="K23" s="107" t="s">
        <v>98</v>
      </c>
      <c r="L23" s="182"/>
      <c r="M23" s="182"/>
      <c r="N23" s="182"/>
      <c r="O23" s="108" t="s">
        <v>274</v>
      </c>
      <c r="P23" s="182"/>
      <c r="Q23" s="7"/>
      <c r="R23" s="7"/>
      <c r="S23" s="7"/>
      <c r="T23" s="7"/>
      <c r="U23" s="7"/>
      <c r="V23" s="7"/>
    </row>
    <row r="24" spans="1:22" s="31" customFormat="1" x14ac:dyDescent="0.25">
      <c r="A24" s="7"/>
      <c r="B24" s="107"/>
      <c r="C24" s="182"/>
      <c r="D24" s="182"/>
      <c r="E24" s="108"/>
      <c r="F24" s="182"/>
      <c r="G24" s="182"/>
      <c r="H24" s="107"/>
      <c r="I24" s="107"/>
      <c r="J24" s="182"/>
      <c r="K24" s="107"/>
      <c r="L24" s="182"/>
      <c r="M24" s="182"/>
      <c r="N24" s="182"/>
      <c r="O24" s="182"/>
      <c r="P24" s="182"/>
      <c r="Q24" s="7"/>
      <c r="R24" s="7"/>
      <c r="S24" s="7"/>
      <c r="T24" s="7"/>
      <c r="U24" s="7"/>
      <c r="V24" s="7"/>
    </row>
    <row r="25" spans="1:22" s="16" customFormat="1" x14ac:dyDescent="0.25">
      <c r="A25" s="149"/>
      <c r="B25" s="107" t="s">
        <v>16</v>
      </c>
      <c r="C25" s="182"/>
      <c r="D25" s="182"/>
      <c r="E25" s="107" t="s">
        <v>115</v>
      </c>
      <c r="F25" s="182"/>
      <c r="G25" s="182"/>
      <c r="H25" s="107"/>
      <c r="I25" s="107"/>
      <c r="J25" s="182"/>
      <c r="K25" s="107" t="s">
        <v>99</v>
      </c>
      <c r="L25" s="182"/>
      <c r="M25" s="182"/>
      <c r="N25" s="182"/>
      <c r="O25" s="182" t="s">
        <v>349</v>
      </c>
      <c r="P25" s="182"/>
      <c r="Q25" s="149"/>
      <c r="R25" s="149"/>
      <c r="S25" s="149"/>
      <c r="T25" s="149"/>
      <c r="U25" s="149"/>
      <c r="V25" s="149"/>
    </row>
    <row r="26" spans="1:22" s="16" customFormat="1" x14ac:dyDescent="0.25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</row>
    <row r="27" spans="1:2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x14ac:dyDescent="0.25">
      <c r="A30" s="7"/>
      <c r="B30" s="7"/>
      <c r="C30" s="7"/>
      <c r="D30" s="7"/>
      <c r="E30" s="7"/>
      <c r="F30" s="7"/>
      <c r="G30" s="7"/>
      <c r="H30" s="7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</row>
    <row r="31" spans="1:22" x14ac:dyDescent="0.25">
      <c r="H31" s="7"/>
      <c r="I31" s="483"/>
      <c r="J31" s="483"/>
      <c r="K31" s="483"/>
      <c r="L31" s="483"/>
      <c r="M31" s="483"/>
      <c r="N31" s="483"/>
      <c r="O31" s="483"/>
      <c r="P31" s="483"/>
      <c r="Q31" s="483"/>
      <c r="R31" s="483"/>
      <c r="S31" s="483"/>
      <c r="T31" s="483"/>
      <c r="U31" s="483"/>
      <c r="V31" s="483"/>
    </row>
    <row r="32" spans="1:22" x14ac:dyDescent="0.25"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2:22" x14ac:dyDescent="0.25"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2:22" x14ac:dyDescent="0.25"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40" spans="2:22" s="31" customFormat="1" x14ac:dyDescent="0.25"/>
    <row r="44" spans="2:22" x14ac:dyDescent="0.25"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</row>
    <row r="45" spans="2:22" x14ac:dyDescent="0.25"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</row>
    <row r="46" spans="2:22" x14ac:dyDescent="0.25"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</row>
    <row r="47" spans="2:22" x14ac:dyDescent="0.25"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</row>
    <row r="48" spans="2:22" x14ac:dyDescent="0.25"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</row>
    <row r="49" spans="2:20" x14ac:dyDescent="0.25"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</row>
    <row r="50" spans="2:20" x14ac:dyDescent="0.25"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</row>
    <row r="51" spans="2:20" x14ac:dyDescent="0.25"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</row>
    <row r="52" spans="2:20" x14ac:dyDescent="0.25"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</row>
    <row r="53" spans="2:20" x14ac:dyDescent="0.25"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</row>
    <row r="54" spans="2:20" x14ac:dyDescent="0.25"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</row>
    <row r="55" spans="2:20" x14ac:dyDescent="0.25"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</row>
    <row r="56" spans="2:20" x14ac:dyDescent="0.25"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</row>
    <row r="57" spans="2:20" x14ac:dyDescent="0.25"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</row>
    <row r="58" spans="2:20" x14ac:dyDescent="0.25"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</row>
    <row r="59" spans="2:20" x14ac:dyDescent="0.25"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</row>
    <row r="60" spans="2:20" x14ac:dyDescent="0.25"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</row>
    <row r="61" spans="2:20" x14ac:dyDescent="0.25"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</row>
    <row r="62" spans="2:20" x14ac:dyDescent="0.25"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</row>
    <row r="63" spans="2:20" x14ac:dyDescent="0.25"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</row>
    <row r="64" spans="2:20" x14ac:dyDescent="0.25"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</row>
    <row r="65" spans="2:20" x14ac:dyDescent="0.25"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</row>
    <row r="66" spans="2:20" x14ac:dyDescent="0.25"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</row>
    <row r="67" spans="2:20" x14ac:dyDescent="0.25"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</row>
    <row r="68" spans="2:20" x14ac:dyDescent="0.25"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</row>
    <row r="69" spans="2:20" x14ac:dyDescent="0.25"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</row>
  </sheetData>
  <sheetProtection selectLockedCells="1" selectUnlockedCells="1"/>
  <sortState ref="B19:P20">
    <sortCondition descending="1" ref="M19:M20"/>
  </sortState>
  <mergeCells count="29">
    <mergeCell ref="M7:O7"/>
    <mergeCell ref="C8:L8"/>
    <mergeCell ref="A1:P1"/>
    <mergeCell ref="A2:P2"/>
    <mergeCell ref="A3:P3"/>
    <mergeCell ref="A4:P4"/>
    <mergeCell ref="A6:B6"/>
    <mergeCell ref="C6:L6"/>
    <mergeCell ref="A14:A15"/>
    <mergeCell ref="B14:B15"/>
    <mergeCell ref="C14:C15"/>
    <mergeCell ref="D14:D15"/>
    <mergeCell ref="A7:B7"/>
    <mergeCell ref="C7:L7"/>
    <mergeCell ref="A9:B9"/>
    <mergeCell ref="C9:L9"/>
    <mergeCell ref="A10:B10"/>
    <mergeCell ref="C10:L10"/>
    <mergeCell ref="M10:O10"/>
    <mergeCell ref="E14:E15"/>
    <mergeCell ref="M14:M15"/>
    <mergeCell ref="N14:N15"/>
    <mergeCell ref="O14:O15"/>
    <mergeCell ref="P14:P15"/>
    <mergeCell ref="G14:G15"/>
    <mergeCell ref="H14:H15"/>
    <mergeCell ref="I14:I15"/>
    <mergeCell ref="J14:K14"/>
    <mergeCell ref="L14:L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56"/>
  <sheetViews>
    <sheetView view="pageLayout" zoomScale="68" zoomScaleNormal="70" zoomScaleSheetLayoutView="90" zoomScalePageLayoutView="68" workbookViewId="0">
      <selection sqref="A1:U32"/>
    </sheetView>
  </sheetViews>
  <sheetFormatPr defaultColWidth="9.109375" defaultRowHeight="13.2" x14ac:dyDescent="0.25"/>
  <cols>
    <col min="1" max="1" width="8.33203125" style="11" customWidth="1"/>
    <col min="2" max="2" width="21.5546875" style="11" customWidth="1"/>
    <col min="3" max="3" width="9.44140625" style="11" customWidth="1"/>
    <col min="4" max="4" width="7.44140625" style="11" customWidth="1"/>
    <col min="5" max="5" width="34.33203125" style="11" customWidth="1"/>
    <col min="6" max="6" width="11.33203125" style="11" customWidth="1"/>
    <col min="7" max="7" width="8.109375" style="11" customWidth="1"/>
    <col min="8" max="8" width="7.33203125" style="11" customWidth="1"/>
    <col min="9" max="9" width="8" style="31" customWidth="1"/>
    <col min="10" max="10" width="7" style="11" customWidth="1"/>
    <col min="11" max="11" width="7.5546875" style="11" customWidth="1"/>
    <col min="12" max="12" width="7.44140625" style="31" customWidth="1"/>
    <col min="13" max="13" width="11" style="11" customWidth="1"/>
    <col min="14" max="14" width="8.5546875" style="11" customWidth="1"/>
    <col min="15" max="15" width="8.44140625" style="11" customWidth="1"/>
    <col min="16" max="16" width="36.88671875" style="11" customWidth="1"/>
    <col min="17" max="17" width="13.5546875" style="11" customWidth="1"/>
    <col min="18" max="16384" width="9.109375" style="11"/>
  </cols>
  <sheetData>
    <row r="1" spans="1:21" s="31" customFormat="1" x14ac:dyDescent="0.25">
      <c r="A1" s="689" t="s">
        <v>66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136"/>
      <c r="R1" s="227"/>
      <c r="S1" s="182"/>
      <c r="T1" s="182"/>
      <c r="U1" s="182"/>
    </row>
    <row r="2" spans="1:21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136"/>
      <c r="R2" s="227"/>
      <c r="S2" s="182"/>
      <c r="T2" s="182"/>
      <c r="U2" s="182"/>
    </row>
    <row r="3" spans="1:21" s="31" customFormat="1" ht="12.75" customHeight="1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136"/>
      <c r="R3" s="206"/>
      <c r="S3" s="228"/>
      <c r="T3" s="182"/>
      <c r="U3" s="182"/>
    </row>
    <row r="4" spans="1:21" s="31" customFormat="1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136"/>
      <c r="R4" s="227"/>
      <c r="S4" s="229"/>
      <c r="T4" s="182"/>
      <c r="U4" s="182"/>
    </row>
    <row r="5" spans="1:21" s="31" customFormat="1" ht="9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05"/>
      <c r="R5" s="182"/>
      <c r="S5" s="182"/>
      <c r="T5" s="182"/>
      <c r="U5" s="182"/>
    </row>
    <row r="6" spans="1:21" s="31" customFormat="1" ht="15.6" x14ac:dyDescent="0.3">
      <c r="A6" s="688"/>
      <c r="B6" s="688"/>
      <c r="C6" s="691" t="s">
        <v>121</v>
      </c>
      <c r="D6" s="691"/>
      <c r="E6" s="691"/>
      <c r="F6" s="691"/>
      <c r="G6" s="691"/>
      <c r="H6" s="691"/>
      <c r="I6" s="691"/>
      <c r="J6" s="691"/>
      <c r="K6" s="691"/>
      <c r="L6" s="691"/>
      <c r="M6" s="137"/>
      <c r="N6" s="137"/>
      <c r="O6" s="118"/>
      <c r="P6" s="118"/>
      <c r="Q6" s="118"/>
      <c r="R6" s="182"/>
      <c r="S6" s="182"/>
      <c r="T6" s="182"/>
      <c r="U6" s="182"/>
    </row>
    <row r="7" spans="1:21" s="31" customFormat="1" ht="15.6" x14ac:dyDescent="0.25">
      <c r="A7" s="752"/>
      <c r="B7" s="752"/>
      <c r="C7" s="700" t="s">
        <v>158</v>
      </c>
      <c r="D7" s="700"/>
      <c r="E7" s="700"/>
      <c r="F7" s="700"/>
      <c r="G7" s="700"/>
      <c r="H7" s="700"/>
      <c r="I7" s="700"/>
      <c r="J7" s="700"/>
      <c r="K7" s="700"/>
      <c r="L7" s="753"/>
      <c r="M7" s="754" t="s">
        <v>29</v>
      </c>
      <c r="N7" s="755"/>
      <c r="O7" s="756"/>
      <c r="P7" s="110"/>
      <c r="Q7" s="118"/>
      <c r="R7" s="182"/>
      <c r="S7" s="182"/>
      <c r="T7" s="182"/>
      <c r="U7" s="182"/>
    </row>
    <row r="8" spans="1:21" s="31" customFormat="1" ht="15" x14ac:dyDescent="0.25">
      <c r="A8" s="113"/>
      <c r="B8" s="113"/>
      <c r="C8" s="762" t="s">
        <v>282</v>
      </c>
      <c r="D8" s="762"/>
      <c r="E8" s="762"/>
      <c r="F8" s="762"/>
      <c r="G8" s="762"/>
      <c r="H8" s="762"/>
      <c r="I8" s="762"/>
      <c r="J8" s="762"/>
      <c r="K8" s="762"/>
      <c r="L8" s="763"/>
      <c r="M8" s="261" t="s">
        <v>11</v>
      </c>
      <c r="N8" s="261" t="s">
        <v>18</v>
      </c>
      <c r="O8" s="261" t="s">
        <v>20</v>
      </c>
      <c r="P8" s="106"/>
      <c r="Q8" s="110"/>
      <c r="R8" s="182"/>
      <c r="S8" s="182"/>
      <c r="T8" s="182"/>
      <c r="U8" s="182"/>
    </row>
    <row r="9" spans="1:21" s="31" customFormat="1" ht="15.6" x14ac:dyDescent="0.3">
      <c r="A9" s="757" t="s">
        <v>235</v>
      </c>
      <c r="B9" s="757"/>
      <c r="C9" s="691" t="s">
        <v>154</v>
      </c>
      <c r="D9" s="691"/>
      <c r="E9" s="691"/>
      <c r="F9" s="691"/>
      <c r="G9" s="691"/>
      <c r="H9" s="691"/>
      <c r="I9" s="691"/>
      <c r="J9" s="691"/>
      <c r="K9" s="691"/>
      <c r="L9" s="758"/>
      <c r="M9" s="261"/>
      <c r="N9" s="261"/>
      <c r="O9" s="261"/>
      <c r="P9" s="113"/>
      <c r="Q9" s="106"/>
      <c r="R9" s="182"/>
      <c r="S9" s="182"/>
      <c r="T9" s="182"/>
      <c r="U9" s="182"/>
    </row>
    <row r="10" spans="1:21" s="31" customFormat="1" ht="15" customHeight="1" x14ac:dyDescent="0.25">
      <c r="A10" s="750" t="s">
        <v>107</v>
      </c>
      <c r="B10" s="750"/>
      <c r="C10" s="698" t="s">
        <v>220</v>
      </c>
      <c r="D10" s="698"/>
      <c r="E10" s="698"/>
      <c r="F10" s="698"/>
      <c r="G10" s="698"/>
      <c r="H10" s="698"/>
      <c r="I10" s="698"/>
      <c r="J10" s="698"/>
      <c r="K10" s="698"/>
      <c r="L10" s="751"/>
      <c r="M10" s="759" t="s">
        <v>2</v>
      </c>
      <c r="N10" s="759"/>
      <c r="O10" s="759"/>
      <c r="P10" s="104"/>
      <c r="Q10" s="113"/>
      <c r="R10" s="182"/>
      <c r="S10" s="182"/>
      <c r="T10" s="182"/>
      <c r="U10" s="182"/>
    </row>
    <row r="11" spans="1:21" s="7" customFormat="1" ht="15" x14ac:dyDescent="0.25">
      <c r="A11" s="179" t="s">
        <v>41</v>
      </c>
      <c r="B11" s="62"/>
      <c r="C11" s="250">
        <v>86</v>
      </c>
      <c r="D11" s="106"/>
      <c r="E11" s="106"/>
      <c r="F11" s="106"/>
      <c r="G11" s="106"/>
      <c r="H11" s="106"/>
      <c r="I11" s="106"/>
      <c r="J11" s="113"/>
      <c r="K11" s="113"/>
      <c r="L11" s="113"/>
      <c r="M11" s="184" t="s">
        <v>3</v>
      </c>
      <c r="N11" s="184" t="s">
        <v>4</v>
      </c>
      <c r="O11" s="184" t="s">
        <v>5</v>
      </c>
      <c r="P11" s="236" t="s">
        <v>110</v>
      </c>
      <c r="Q11" s="104"/>
      <c r="R11" s="105"/>
      <c r="S11" s="105"/>
      <c r="T11" s="105"/>
      <c r="U11" s="105"/>
    </row>
    <row r="12" spans="1:21" s="31" customFormat="1" ht="15" x14ac:dyDescent="0.25">
      <c r="A12" s="185" t="s">
        <v>42</v>
      </c>
      <c r="B12" s="186"/>
      <c r="C12" s="251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83">
        <v>246</v>
      </c>
      <c r="N12" s="183">
        <v>190</v>
      </c>
      <c r="O12" s="183">
        <v>126</v>
      </c>
      <c r="P12" s="236" t="s">
        <v>19</v>
      </c>
      <c r="Q12" s="104"/>
      <c r="R12" s="182"/>
      <c r="S12" s="182"/>
      <c r="T12" s="182"/>
      <c r="U12" s="182"/>
    </row>
    <row r="13" spans="1:21" s="31" customFormat="1" x14ac:dyDescent="0.2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04"/>
      <c r="R13" s="182"/>
      <c r="S13" s="182"/>
      <c r="T13" s="182"/>
      <c r="U13" s="182"/>
    </row>
    <row r="14" spans="1:21" s="31" customFormat="1" ht="15.6" customHeight="1" x14ac:dyDescent="0.25">
      <c r="A14" s="760" t="s">
        <v>6</v>
      </c>
      <c r="B14" s="696" t="s">
        <v>120</v>
      </c>
      <c r="C14" s="769" t="s">
        <v>7</v>
      </c>
      <c r="D14" s="693" t="s">
        <v>8</v>
      </c>
      <c r="E14" s="693" t="s">
        <v>9</v>
      </c>
      <c r="F14" s="187" t="s">
        <v>114</v>
      </c>
      <c r="G14" s="693" t="s">
        <v>10</v>
      </c>
      <c r="H14" s="693" t="s">
        <v>11</v>
      </c>
      <c r="I14" s="764" t="s">
        <v>6</v>
      </c>
      <c r="J14" s="766" t="s">
        <v>18</v>
      </c>
      <c r="K14" s="767"/>
      <c r="L14" s="764" t="s">
        <v>6</v>
      </c>
      <c r="M14" s="764" t="s">
        <v>119</v>
      </c>
      <c r="N14" s="693" t="s">
        <v>12</v>
      </c>
      <c r="O14" s="696" t="s">
        <v>13</v>
      </c>
      <c r="P14" s="696" t="s">
        <v>14</v>
      </c>
      <c r="Q14" s="105"/>
      <c r="R14" s="182"/>
      <c r="S14" s="182"/>
      <c r="T14" s="182"/>
      <c r="U14" s="182"/>
    </row>
    <row r="15" spans="1:21" s="16" customFormat="1" ht="15.6" customHeight="1" x14ac:dyDescent="0.25">
      <c r="A15" s="761"/>
      <c r="B15" s="697"/>
      <c r="C15" s="769"/>
      <c r="D15" s="693"/>
      <c r="E15" s="693"/>
      <c r="F15" s="188" t="s">
        <v>113</v>
      </c>
      <c r="G15" s="693"/>
      <c r="H15" s="693"/>
      <c r="I15" s="765"/>
      <c r="J15" s="15" t="s">
        <v>20</v>
      </c>
      <c r="K15" s="15" t="s">
        <v>21</v>
      </c>
      <c r="L15" s="765"/>
      <c r="M15" s="765"/>
      <c r="N15" s="693"/>
      <c r="O15" s="697"/>
      <c r="P15" s="697"/>
      <c r="Q15" s="146"/>
      <c r="R15" s="182"/>
      <c r="S15" s="182"/>
      <c r="T15" s="182"/>
      <c r="U15" s="182"/>
    </row>
    <row r="16" spans="1:21" s="16" customFormat="1" ht="15.6" customHeight="1" x14ac:dyDescent="0.25">
      <c r="A16" s="339">
        <f>_xlfn.RANK.EQ(M16,M$16:M$24)</f>
        <v>1</v>
      </c>
      <c r="B16" s="174" t="s">
        <v>197</v>
      </c>
      <c r="C16" s="257">
        <v>2005</v>
      </c>
      <c r="D16" s="257" t="s">
        <v>5</v>
      </c>
      <c r="E16" s="180" t="s">
        <v>161</v>
      </c>
      <c r="F16" s="315"/>
      <c r="G16" s="260">
        <v>111.9</v>
      </c>
      <c r="H16" s="256">
        <v>98</v>
      </c>
      <c r="I16" s="256">
        <f>_xlfn.RANK.EQ(H16,H$16:H$24)</f>
        <v>1</v>
      </c>
      <c r="J16" s="372">
        <v>180</v>
      </c>
      <c r="K16" s="257">
        <f>J16/2</f>
        <v>90</v>
      </c>
      <c r="L16" s="256">
        <f>_xlfn.RANK.EQ(K16,K$16:K$24)</f>
        <v>1</v>
      </c>
      <c r="M16" s="249">
        <f>K16+H16</f>
        <v>188</v>
      </c>
      <c r="N16" s="256">
        <f>IF(A16=1,20,IF(A16=2,18,IF(A16=3,16,IF(A16&gt;19,0,19-A16))))</f>
        <v>20</v>
      </c>
      <c r="O16" s="257" t="s">
        <v>5</v>
      </c>
      <c r="P16" s="410" t="s">
        <v>198</v>
      </c>
      <c r="Q16" s="146"/>
      <c r="R16" s="182"/>
      <c r="S16" s="182"/>
      <c r="T16" s="182"/>
      <c r="U16" s="182"/>
    </row>
    <row r="17" spans="1:21" s="18" customFormat="1" ht="15.6" customHeight="1" x14ac:dyDescent="0.25">
      <c r="A17" s="339">
        <f>_xlfn.RANK.EQ(M17,M$16:M$24)</f>
        <v>2</v>
      </c>
      <c r="B17" s="322" t="s">
        <v>298</v>
      </c>
      <c r="C17" s="257">
        <v>1998</v>
      </c>
      <c r="D17" s="257" t="s">
        <v>4</v>
      </c>
      <c r="E17" s="180" t="s">
        <v>127</v>
      </c>
      <c r="F17" s="257" t="s">
        <v>316</v>
      </c>
      <c r="G17" s="260">
        <v>97.7</v>
      </c>
      <c r="H17" s="256">
        <v>60</v>
      </c>
      <c r="I17" s="256">
        <f>_xlfn.RANK.EQ(H17,H$16:H$24)</f>
        <v>2</v>
      </c>
      <c r="J17" s="372">
        <v>163</v>
      </c>
      <c r="K17" s="257">
        <f>J17/2</f>
        <v>81.5</v>
      </c>
      <c r="L17" s="256">
        <f>_xlfn.RANK.EQ(K17,K$16:K$24)</f>
        <v>2</v>
      </c>
      <c r="M17" s="249">
        <f>K17+H17</f>
        <v>141.5</v>
      </c>
      <c r="N17" s="256">
        <f>IF(A17=1,20,IF(A17=2,18,IF(A17=3,16,IF(A17&gt;19,0,19-A17))))</f>
        <v>18</v>
      </c>
      <c r="O17" s="257" t="s">
        <v>5</v>
      </c>
      <c r="P17" s="676" t="s">
        <v>299</v>
      </c>
      <c r="Q17" s="142"/>
      <c r="R17" s="182"/>
      <c r="S17" s="107"/>
      <c r="T17" s="182"/>
      <c r="U17" s="182"/>
    </row>
    <row r="18" spans="1:21" s="16" customFormat="1" ht="15.6" customHeight="1" x14ac:dyDescent="0.25">
      <c r="A18" s="339">
        <f>_xlfn.RANK.EQ(M18,M$16:M$24)</f>
        <v>3</v>
      </c>
      <c r="B18" s="410" t="s">
        <v>227</v>
      </c>
      <c r="C18" s="381">
        <v>1991</v>
      </c>
      <c r="D18" s="381" t="s">
        <v>5</v>
      </c>
      <c r="E18" s="371" t="s">
        <v>31</v>
      </c>
      <c r="F18" s="629"/>
      <c r="G18" s="260">
        <v>106.9</v>
      </c>
      <c r="H18" s="256">
        <v>50</v>
      </c>
      <c r="I18" s="256">
        <f>_xlfn.RANK.EQ(H18,H$16:H$24)</f>
        <v>3</v>
      </c>
      <c r="J18" s="257">
        <v>110</v>
      </c>
      <c r="K18" s="257">
        <f>J18/2</f>
        <v>55</v>
      </c>
      <c r="L18" s="256">
        <f>_xlfn.RANK.EQ(K18,K$16:K$24)</f>
        <v>3</v>
      </c>
      <c r="M18" s="249">
        <f>K18+H18</f>
        <v>105</v>
      </c>
      <c r="N18" s="256">
        <f>IF(A18=1,20,IF(A18=2,18,IF(A18=3,16,IF(A18&gt;19,0,19-A18))))</f>
        <v>16</v>
      </c>
      <c r="O18" s="257"/>
      <c r="P18" s="410" t="s">
        <v>228</v>
      </c>
      <c r="Q18" s="142"/>
      <c r="R18" s="182"/>
      <c r="S18" s="107"/>
      <c r="T18" s="182"/>
      <c r="U18" s="182"/>
    </row>
    <row r="19" spans="1:21" ht="15.6" customHeight="1" x14ac:dyDescent="0.25">
      <c r="A19" s="460">
        <f>_xlfn.RANK.EQ(M19,M$16:M$24)</f>
        <v>4</v>
      </c>
      <c r="B19" s="174" t="s">
        <v>192</v>
      </c>
      <c r="C19" s="257">
        <v>1989</v>
      </c>
      <c r="D19" s="257">
        <v>2</v>
      </c>
      <c r="E19" s="180" t="s">
        <v>118</v>
      </c>
      <c r="F19" s="259"/>
      <c r="G19" s="391">
        <v>144.16</v>
      </c>
      <c r="H19" s="408">
        <v>39</v>
      </c>
      <c r="I19" s="408">
        <f>_xlfn.RANK.EQ(H19,H$16:H$24)</f>
        <v>4</v>
      </c>
      <c r="J19" s="603">
        <v>91</v>
      </c>
      <c r="K19" s="381">
        <f>J19/2</f>
        <v>45.5</v>
      </c>
      <c r="L19" s="408">
        <f>_xlfn.RANK.EQ(K19,K$16:K$24)</f>
        <v>4</v>
      </c>
      <c r="M19" s="604">
        <f>K19+H19</f>
        <v>84.5</v>
      </c>
      <c r="N19" s="408">
        <f>IF(A19=1,20,IF(A19=2,18,IF(A19=3,16,IF(A19&gt;19,0,19-A19))))</f>
        <v>15</v>
      </c>
      <c r="O19" s="381"/>
      <c r="P19" s="174" t="s">
        <v>308</v>
      </c>
      <c r="Q19" s="141"/>
      <c r="R19" s="182"/>
      <c r="S19" s="107"/>
      <c r="T19" s="182"/>
      <c r="U19" s="182"/>
    </row>
    <row r="20" spans="1:21" s="31" customFormat="1" ht="15.6" customHeight="1" x14ac:dyDescent="0.25">
      <c r="A20" s="339">
        <f>_xlfn.RANK.EQ(M20,M$16:M$24)</f>
        <v>5</v>
      </c>
      <c r="B20" s="602" t="s">
        <v>318</v>
      </c>
      <c r="C20" s="561">
        <v>1981</v>
      </c>
      <c r="D20" s="561">
        <v>1</v>
      </c>
      <c r="E20" s="562" t="s">
        <v>129</v>
      </c>
      <c r="F20" s="576"/>
      <c r="G20" s="260">
        <v>95.1</v>
      </c>
      <c r="H20" s="256">
        <v>32</v>
      </c>
      <c r="I20" s="256">
        <f>_xlfn.RANK.EQ(H20,H$16:H$24)</f>
        <v>5</v>
      </c>
      <c r="J20" s="372">
        <v>82</v>
      </c>
      <c r="K20" s="257">
        <f>J20/2</f>
        <v>41</v>
      </c>
      <c r="L20" s="256">
        <f>_xlfn.RANK.EQ(K20,K$16:K$24)</f>
        <v>5</v>
      </c>
      <c r="M20" s="249">
        <f>K20+H20</f>
        <v>73</v>
      </c>
      <c r="N20" s="256">
        <f>IF(A20=1,20,IF(A20=2,18,IF(A20=3,16,IF(A20&gt;19,0,19-A20))))</f>
        <v>14</v>
      </c>
      <c r="O20" s="257"/>
      <c r="P20" s="602" t="s">
        <v>319</v>
      </c>
      <c r="Q20" s="141"/>
      <c r="R20" s="182"/>
      <c r="S20" s="107"/>
      <c r="T20" s="182"/>
      <c r="U20" s="182"/>
    </row>
    <row r="21" spans="1:21" s="31" customFormat="1" ht="15.6" customHeight="1" x14ac:dyDescent="0.25">
      <c r="A21" s="271"/>
      <c r="B21" s="299"/>
      <c r="C21" s="290"/>
      <c r="D21" s="290"/>
      <c r="E21" s="289"/>
      <c r="F21" s="429"/>
      <c r="G21" s="396"/>
      <c r="H21" s="291"/>
      <c r="I21" s="291"/>
      <c r="J21" s="426"/>
      <c r="K21" s="290"/>
      <c r="L21" s="291"/>
      <c r="M21" s="296"/>
      <c r="N21" s="291"/>
      <c r="O21" s="290"/>
      <c r="P21" s="427"/>
      <c r="Q21" s="141"/>
      <c r="R21" s="182"/>
      <c r="S21" s="107"/>
      <c r="T21" s="182"/>
      <c r="U21" s="182"/>
    </row>
    <row r="22" spans="1:21" s="31" customFormat="1" ht="15.6" customHeight="1" x14ac:dyDescent="0.25">
      <c r="A22" s="271"/>
      <c r="B22" s="428"/>
      <c r="C22" s="430"/>
      <c r="D22" s="430"/>
      <c r="E22" s="413"/>
      <c r="F22" s="290"/>
      <c r="G22" s="396"/>
      <c r="H22" s="291"/>
      <c r="I22" s="291"/>
      <c r="J22" s="426"/>
      <c r="K22" s="290"/>
      <c r="L22" s="291"/>
      <c r="M22" s="296"/>
      <c r="N22" s="291"/>
      <c r="O22" s="290"/>
      <c r="P22" s="299"/>
      <c r="Q22" s="141"/>
      <c r="R22" s="182"/>
      <c r="S22" s="107"/>
      <c r="T22" s="182"/>
      <c r="U22" s="182"/>
    </row>
    <row r="23" spans="1:21" s="31" customFormat="1" ht="15.6" customHeight="1" x14ac:dyDescent="0.25">
      <c r="A23" s="271"/>
      <c r="B23" s="428"/>
      <c r="C23" s="430"/>
      <c r="D23" s="430"/>
      <c r="E23" s="413"/>
      <c r="F23" s="290"/>
      <c r="G23" s="396"/>
      <c r="H23" s="291"/>
      <c r="I23" s="291"/>
      <c r="J23" s="426"/>
      <c r="K23" s="290"/>
      <c r="L23" s="291"/>
      <c r="M23" s="296"/>
      <c r="N23" s="291"/>
      <c r="O23" s="290"/>
      <c r="P23" s="299"/>
      <c r="Q23" s="141"/>
      <c r="R23" s="182"/>
      <c r="S23" s="107"/>
      <c r="T23" s="182"/>
      <c r="U23" s="182"/>
    </row>
    <row r="24" spans="1:21" s="31" customFormat="1" ht="15.6" customHeight="1" x14ac:dyDescent="0.25">
      <c r="A24" s="271"/>
      <c r="B24" s="289"/>
      <c r="C24" s="291"/>
      <c r="D24" s="290"/>
      <c r="E24" s="289"/>
      <c r="F24" s="401"/>
      <c r="G24" s="396"/>
      <c r="H24" s="291"/>
      <c r="I24" s="291"/>
      <c r="J24" s="426"/>
      <c r="K24" s="290"/>
      <c r="L24" s="291"/>
      <c r="M24" s="296"/>
      <c r="N24" s="291"/>
      <c r="O24" s="290"/>
      <c r="P24" s="299"/>
      <c r="Q24" s="141"/>
      <c r="R24" s="182"/>
      <c r="S24" s="107"/>
      <c r="T24" s="182"/>
      <c r="U24" s="182"/>
    </row>
    <row r="25" spans="1:21" s="31" customFormat="1" ht="13.2" customHeight="1" x14ac:dyDescent="0.25">
      <c r="A25" s="105"/>
      <c r="B25" s="107" t="s">
        <v>15</v>
      </c>
      <c r="C25" s="182"/>
      <c r="D25" s="182"/>
      <c r="E25" s="107" t="s">
        <v>156</v>
      </c>
      <c r="F25" s="182"/>
      <c r="G25" s="182"/>
      <c r="H25" s="107"/>
      <c r="I25" s="107"/>
      <c r="J25" s="182"/>
      <c r="K25" s="107" t="s">
        <v>98</v>
      </c>
      <c r="L25" s="182"/>
      <c r="M25" s="182"/>
      <c r="N25" s="182"/>
      <c r="O25" s="108" t="s">
        <v>274</v>
      </c>
      <c r="P25" s="182"/>
      <c r="Q25" s="105"/>
      <c r="R25" s="182"/>
      <c r="S25" s="182"/>
      <c r="T25" s="182"/>
      <c r="U25" s="182"/>
    </row>
    <row r="26" spans="1:21" s="31" customFormat="1" x14ac:dyDescent="0.25">
      <c r="A26" s="105"/>
      <c r="B26" s="107"/>
      <c r="C26" s="182"/>
      <c r="D26" s="182"/>
      <c r="E26" s="108"/>
      <c r="F26" s="182"/>
      <c r="G26" s="182"/>
      <c r="H26" s="107"/>
      <c r="I26" s="107"/>
      <c r="J26" s="182"/>
      <c r="K26" s="107"/>
      <c r="L26" s="182"/>
      <c r="M26" s="182"/>
      <c r="N26" s="182"/>
      <c r="O26" s="182"/>
      <c r="P26" s="182"/>
      <c r="Q26" s="105"/>
      <c r="R26" s="182"/>
      <c r="S26" s="182"/>
      <c r="T26" s="182"/>
      <c r="U26" s="182"/>
    </row>
    <row r="27" spans="1:21" s="16" customFormat="1" x14ac:dyDescent="0.25">
      <c r="A27" s="105"/>
      <c r="B27" s="107" t="s">
        <v>16</v>
      </c>
      <c r="C27" s="182"/>
      <c r="D27" s="182"/>
      <c r="E27" s="107" t="s">
        <v>115</v>
      </c>
      <c r="F27" s="182"/>
      <c r="G27" s="182"/>
      <c r="H27" s="107"/>
      <c r="I27" s="107"/>
      <c r="J27" s="182"/>
      <c r="K27" s="107" t="s">
        <v>99</v>
      </c>
      <c r="L27" s="182"/>
      <c r="M27" s="182"/>
      <c r="N27" s="182"/>
      <c r="O27" s="182" t="s">
        <v>349</v>
      </c>
      <c r="P27" s="182"/>
      <c r="Q27" s="105"/>
      <c r="R27" s="182"/>
      <c r="S27" s="182"/>
      <c r="T27" s="182"/>
      <c r="U27" s="182"/>
    </row>
    <row r="28" spans="1:21" s="16" customFormat="1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82"/>
      <c r="S28" s="182"/>
      <c r="T28" s="182"/>
      <c r="U28" s="182"/>
    </row>
    <row r="29" spans="1:21" x14ac:dyDescent="0.2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82"/>
      <c r="S29" s="182"/>
      <c r="T29" s="182"/>
      <c r="U29" s="182"/>
    </row>
    <row r="30" spans="1:21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</row>
    <row r="31" spans="1:21" x14ac:dyDescent="0.25">
      <c r="A31" s="182"/>
      <c r="B31" s="182"/>
      <c r="C31" s="182"/>
      <c r="D31" s="182"/>
      <c r="E31" s="182"/>
      <c r="F31" s="182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</row>
    <row r="32" spans="1:21" x14ac:dyDescent="0.25">
      <c r="A32" s="182"/>
      <c r="B32" s="182"/>
      <c r="C32" s="182"/>
      <c r="D32" s="182"/>
      <c r="E32" s="182"/>
      <c r="F32" s="182"/>
      <c r="G32" s="105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8"/>
    </row>
    <row r="33" spans="1:21" x14ac:dyDescent="0.25">
      <c r="A33" s="182"/>
      <c r="B33" s="182"/>
      <c r="C33" s="182"/>
      <c r="D33" s="182"/>
      <c r="E33" s="182"/>
      <c r="F33" s="182"/>
      <c r="G33" s="105"/>
      <c r="H33" s="768"/>
      <c r="I33" s="768"/>
      <c r="J33" s="768"/>
      <c r="K33" s="768"/>
      <c r="L33" s="768"/>
      <c r="M33" s="768"/>
      <c r="N33" s="768"/>
      <c r="O33" s="768"/>
      <c r="P33" s="768"/>
      <c r="Q33" s="768"/>
      <c r="R33" s="768"/>
      <c r="S33" s="768"/>
      <c r="T33" s="768"/>
      <c r="U33" s="768"/>
    </row>
    <row r="34" spans="1:21" x14ac:dyDescent="0.25">
      <c r="A34" s="182"/>
      <c r="B34" s="182"/>
      <c r="C34" s="182"/>
      <c r="D34" s="182"/>
      <c r="E34" s="182"/>
      <c r="F34" s="182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</row>
    <row r="35" spans="1:21" x14ac:dyDescent="0.25"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5"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50" spans="2:16" x14ac:dyDescent="0.25">
      <c r="B50" s="434"/>
      <c r="C50" s="153"/>
      <c r="D50" s="151"/>
      <c r="E50" s="122"/>
      <c r="F50" s="122"/>
      <c r="G50" s="152"/>
      <c r="H50" s="153"/>
      <c r="I50" s="153"/>
      <c r="J50" s="155"/>
      <c r="K50" s="122"/>
      <c r="L50" s="153"/>
      <c r="M50" s="153"/>
      <c r="N50" s="153"/>
      <c r="O50" s="122"/>
      <c r="P50" s="86"/>
    </row>
    <row r="51" spans="2:16" x14ac:dyDescent="0.25">
      <c r="B51" s="434"/>
      <c r="C51" s="153"/>
      <c r="D51" s="151"/>
      <c r="E51" s="122"/>
      <c r="F51" s="435"/>
      <c r="G51" s="152"/>
      <c r="H51" s="153"/>
      <c r="I51" s="153"/>
      <c r="J51" s="155"/>
      <c r="K51" s="122"/>
      <c r="L51" s="153"/>
      <c r="M51" s="153"/>
      <c r="N51" s="153"/>
      <c r="O51" s="122"/>
      <c r="P51" s="86"/>
    </row>
    <row r="52" spans="2:16" x14ac:dyDescent="0.25">
      <c r="B52" s="176"/>
      <c r="C52" s="131"/>
      <c r="D52" s="377"/>
      <c r="E52" s="377"/>
      <c r="F52" s="377"/>
      <c r="G52" s="160"/>
      <c r="H52" s="129"/>
      <c r="I52" s="153"/>
      <c r="J52" s="377"/>
      <c r="K52" s="122"/>
      <c r="L52" s="153"/>
      <c r="M52" s="153"/>
      <c r="N52" s="153"/>
      <c r="O52" s="122"/>
      <c r="P52" s="93"/>
    </row>
    <row r="53" spans="2:16" x14ac:dyDescent="0.25">
      <c r="B53" s="176"/>
      <c r="C53" s="131"/>
      <c r="D53" s="377"/>
      <c r="E53" s="377"/>
      <c r="F53" s="377"/>
      <c r="G53" s="160"/>
      <c r="H53" s="129"/>
      <c r="I53" s="153"/>
      <c r="J53" s="377"/>
      <c r="K53" s="122"/>
      <c r="L53" s="153"/>
      <c r="M53" s="153"/>
      <c r="N53" s="153"/>
      <c r="O53" s="122"/>
      <c r="P53" s="93"/>
    </row>
    <row r="54" spans="2:16" x14ac:dyDescent="0.25">
      <c r="B54" s="176"/>
      <c r="C54" s="131"/>
      <c r="D54" s="377"/>
      <c r="E54" s="377"/>
      <c r="F54" s="377"/>
      <c r="G54" s="160"/>
      <c r="H54" s="129"/>
      <c r="I54" s="153"/>
      <c r="J54" s="377"/>
      <c r="K54" s="122"/>
      <c r="L54" s="153"/>
      <c r="M54" s="153"/>
      <c r="N54" s="153"/>
      <c r="O54" s="122"/>
      <c r="P54" s="93"/>
    </row>
    <row r="55" spans="2:16" x14ac:dyDescent="0.25">
      <c r="B55" s="176"/>
      <c r="C55" s="131"/>
      <c r="D55" s="377"/>
      <c r="E55" s="377"/>
      <c r="F55" s="377"/>
      <c r="G55" s="160"/>
      <c r="H55" s="129"/>
      <c r="I55" s="153"/>
      <c r="J55" s="377"/>
      <c r="K55" s="122"/>
      <c r="L55" s="153"/>
      <c r="M55" s="153"/>
      <c r="N55" s="153"/>
      <c r="O55" s="122"/>
      <c r="P55" s="93"/>
    </row>
    <row r="56" spans="2:16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</sheetData>
  <sheetProtection selectLockedCells="1" selectUnlockedCells="1"/>
  <sortState ref="B16:P20">
    <sortCondition descending="1" ref="M16:M20"/>
  </sortState>
  <mergeCells count="31">
    <mergeCell ref="C8:L8"/>
    <mergeCell ref="A1:P1"/>
    <mergeCell ref="A2:P2"/>
    <mergeCell ref="A3:P3"/>
    <mergeCell ref="A4:P4"/>
    <mergeCell ref="C6:L6"/>
    <mergeCell ref="A7:B7"/>
    <mergeCell ref="C7:L7"/>
    <mergeCell ref="M7:O7"/>
    <mergeCell ref="A6:B6"/>
    <mergeCell ref="A9:B9"/>
    <mergeCell ref="C9:L9"/>
    <mergeCell ref="A10:B10"/>
    <mergeCell ref="C10:L10"/>
    <mergeCell ref="M10:O10"/>
    <mergeCell ref="H32:U32"/>
    <mergeCell ref="H33:U33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14:A15"/>
    <mergeCell ref="B14:B15"/>
    <mergeCell ref="C14:C15"/>
    <mergeCell ref="D14:D15"/>
    <mergeCell ref="E14:E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09375" defaultRowHeight="13.2" x14ac:dyDescent="0.25"/>
  <cols>
    <col min="1" max="1" width="8.88671875" customWidth="1"/>
    <col min="2" max="2" width="8.44140625" customWidth="1"/>
    <col min="3" max="3" width="7" customWidth="1"/>
    <col min="4" max="4" width="22.6640625" customWidth="1"/>
    <col min="5" max="5" width="9.6640625" customWidth="1"/>
    <col min="6" max="6" width="9.33203125" customWidth="1"/>
    <col min="7" max="7" width="10.6640625" customWidth="1"/>
    <col min="8" max="8" width="18.6640625" customWidth="1"/>
    <col min="9" max="9" width="37.44140625" customWidth="1"/>
    <col min="10" max="10" width="0.109375" customWidth="1"/>
    <col min="11" max="240" width="9.109375" customWidth="1"/>
    <col min="241" max="241" width="8.88671875" customWidth="1"/>
    <col min="242" max="242" width="8.44140625" customWidth="1"/>
    <col min="243" max="243" width="7" customWidth="1"/>
    <col min="244" max="244" width="22.6640625" customWidth="1"/>
    <col min="245" max="245" width="17" customWidth="1"/>
    <col min="246" max="246" width="10.88671875" customWidth="1"/>
    <col min="247" max="247" width="10.44140625" customWidth="1"/>
    <col min="248" max="248" width="11.6640625" customWidth="1"/>
  </cols>
  <sheetData>
    <row r="1" spans="1:10" x14ac:dyDescent="0.25">
      <c r="A1" s="782" t="s">
        <v>30</v>
      </c>
      <c r="B1" s="782"/>
      <c r="C1" s="782"/>
      <c r="D1" s="782"/>
      <c r="E1" s="782"/>
      <c r="F1" s="782"/>
      <c r="G1" s="782"/>
      <c r="H1" s="782"/>
      <c r="I1" s="782"/>
      <c r="J1" s="782"/>
    </row>
    <row r="2" spans="1:10" ht="10.5" customHeight="1" x14ac:dyDescent="0.25">
      <c r="A2" s="783" t="s">
        <v>38</v>
      </c>
      <c r="B2" s="783"/>
      <c r="C2" s="783"/>
      <c r="D2" s="783"/>
      <c r="E2" s="783"/>
      <c r="F2" s="783"/>
      <c r="G2" s="783"/>
      <c r="H2" s="783"/>
      <c r="I2" s="783"/>
      <c r="J2" s="783"/>
    </row>
    <row r="3" spans="1:10" ht="11.25" customHeight="1" x14ac:dyDescent="0.25">
      <c r="A3" s="783" t="s">
        <v>0</v>
      </c>
      <c r="B3" s="783"/>
      <c r="C3" s="783"/>
      <c r="D3" s="783"/>
      <c r="E3" s="783"/>
      <c r="F3" s="783"/>
      <c r="G3" s="783"/>
      <c r="H3" s="783"/>
      <c r="I3" s="783"/>
      <c r="J3" s="783"/>
    </row>
    <row r="4" spans="1:10" ht="11.25" customHeight="1" x14ac:dyDescent="0.25">
      <c r="A4" s="784" t="s">
        <v>35</v>
      </c>
      <c r="B4" s="784"/>
      <c r="C4" s="784"/>
      <c r="D4" s="784"/>
      <c r="E4" s="784"/>
      <c r="F4" s="784"/>
      <c r="G4" s="784"/>
      <c r="H4" s="784"/>
      <c r="I4" s="784"/>
      <c r="J4" s="784"/>
    </row>
    <row r="5" spans="1:10" ht="17.25" customHeight="1" x14ac:dyDescent="0.25">
      <c r="A5" s="40"/>
      <c r="B5" s="40"/>
      <c r="D5" s="773" t="s">
        <v>1</v>
      </c>
      <c r="E5" s="773"/>
      <c r="F5" s="773"/>
      <c r="G5" s="773"/>
      <c r="H5" s="773"/>
      <c r="I5" t="s">
        <v>70</v>
      </c>
    </row>
    <row r="6" spans="1:10" ht="18" customHeight="1" x14ac:dyDescent="0.25">
      <c r="A6" s="772" t="s">
        <v>40</v>
      </c>
      <c r="B6" s="772"/>
      <c r="C6" s="772"/>
      <c r="D6" s="773" t="s">
        <v>36</v>
      </c>
      <c r="E6" s="773"/>
      <c r="F6" s="773"/>
      <c r="G6" s="773"/>
      <c r="H6" s="773"/>
      <c r="I6" t="s">
        <v>71</v>
      </c>
    </row>
    <row r="7" spans="1:10" x14ac:dyDescent="0.25">
      <c r="A7" s="774" t="s">
        <v>37</v>
      </c>
      <c r="B7" s="774"/>
      <c r="C7" s="774"/>
      <c r="D7" s="775" t="s">
        <v>86</v>
      </c>
      <c r="E7" s="775"/>
      <c r="F7" s="775"/>
      <c r="G7" s="775"/>
      <c r="H7" s="775"/>
    </row>
    <row r="8" spans="1:10" x14ac:dyDescent="0.25">
      <c r="A8" s="39"/>
      <c r="B8" s="39"/>
      <c r="C8" s="39"/>
      <c r="D8" s="37"/>
      <c r="E8" s="37"/>
      <c r="F8" s="37"/>
      <c r="G8" s="37"/>
      <c r="H8" s="37"/>
    </row>
    <row r="9" spans="1:10" x14ac:dyDescent="0.25">
      <c r="A9" s="776" t="s">
        <v>91</v>
      </c>
      <c r="B9" s="776"/>
      <c r="C9" s="776"/>
      <c r="D9" s="776"/>
      <c r="E9" s="31"/>
      <c r="F9" s="31"/>
      <c r="G9" s="31"/>
      <c r="H9" s="31"/>
      <c r="I9" s="31"/>
    </row>
    <row r="10" spans="1:10" ht="20.399999999999999" x14ac:dyDescent="0.25">
      <c r="A10" s="41" t="s">
        <v>6</v>
      </c>
      <c r="B10" s="41" t="s">
        <v>72</v>
      </c>
      <c r="C10" s="42" t="s">
        <v>73</v>
      </c>
      <c r="D10" s="41" t="s">
        <v>67</v>
      </c>
      <c r="E10" s="42" t="s">
        <v>7</v>
      </c>
      <c r="F10" s="42" t="s">
        <v>74</v>
      </c>
      <c r="G10" s="42" t="s">
        <v>75</v>
      </c>
      <c r="H10" s="42" t="s">
        <v>76</v>
      </c>
      <c r="I10" s="43" t="s">
        <v>77</v>
      </c>
    </row>
    <row r="11" spans="1:10" ht="13.8" x14ac:dyDescent="0.25">
      <c r="A11" s="777">
        <v>1</v>
      </c>
      <c r="B11" s="41">
        <v>1</v>
      </c>
      <c r="C11" s="75">
        <v>68</v>
      </c>
      <c r="D11" s="46" t="s">
        <v>43</v>
      </c>
      <c r="E11" s="66">
        <v>1995</v>
      </c>
      <c r="F11" s="72">
        <v>65.55</v>
      </c>
      <c r="G11" s="41">
        <v>54</v>
      </c>
      <c r="H11" s="41">
        <f>G11</f>
        <v>54</v>
      </c>
      <c r="I11" s="61" t="s">
        <v>44</v>
      </c>
      <c r="J11" s="31"/>
    </row>
    <row r="12" spans="1:10" ht="14.4" thickBot="1" x14ac:dyDescent="0.3">
      <c r="A12" s="777"/>
      <c r="B12" s="41">
        <v>2</v>
      </c>
      <c r="C12" s="75">
        <v>85</v>
      </c>
      <c r="D12" s="46" t="s">
        <v>45</v>
      </c>
      <c r="E12" s="67">
        <v>1992</v>
      </c>
      <c r="F12" s="72">
        <v>85.45</v>
      </c>
      <c r="G12" s="41">
        <v>52</v>
      </c>
      <c r="H12" s="41">
        <f>H11+G12</f>
        <v>106</v>
      </c>
      <c r="I12" s="61" t="s">
        <v>69</v>
      </c>
      <c r="J12" s="31"/>
    </row>
    <row r="13" spans="1:10" ht="14.4" thickBot="1" x14ac:dyDescent="0.3">
      <c r="A13" s="777"/>
      <c r="B13" s="41">
        <v>3</v>
      </c>
      <c r="C13" s="75">
        <v>85</v>
      </c>
      <c r="D13" s="46" t="s">
        <v>33</v>
      </c>
      <c r="E13" s="67">
        <v>2002</v>
      </c>
      <c r="F13" s="72">
        <v>82.25</v>
      </c>
      <c r="G13" s="45">
        <v>58</v>
      </c>
      <c r="H13" s="41">
        <f>H12+G13</f>
        <v>164</v>
      </c>
      <c r="I13" s="61" t="s">
        <v>88</v>
      </c>
      <c r="J13" s="44"/>
    </row>
    <row r="14" spans="1:10" x14ac:dyDescent="0.25">
      <c r="A14" s="777"/>
      <c r="B14" s="41">
        <v>4</v>
      </c>
      <c r="C14" s="75" t="s">
        <v>78</v>
      </c>
      <c r="D14" s="46" t="s">
        <v>87</v>
      </c>
      <c r="E14" s="60">
        <v>1989</v>
      </c>
      <c r="F14" s="78">
        <v>119.45</v>
      </c>
      <c r="G14" s="41">
        <v>58</v>
      </c>
      <c r="H14" s="41">
        <f>H13+G14</f>
        <v>222</v>
      </c>
      <c r="I14" s="61" t="s">
        <v>46</v>
      </c>
      <c r="J14" s="44"/>
    </row>
    <row r="15" spans="1:10" ht="14.1" customHeight="1" x14ac:dyDescent="0.25">
      <c r="A15" s="778" t="s">
        <v>79</v>
      </c>
      <c r="B15" s="778"/>
      <c r="C15" s="778"/>
      <c r="D15" s="778"/>
      <c r="E15" s="779"/>
      <c r="F15" s="56">
        <f>SUM(F11:F14)</f>
        <v>352.7</v>
      </c>
      <c r="G15" s="31"/>
      <c r="H15" s="7"/>
      <c r="I15" s="31"/>
      <c r="J15" s="68"/>
    </row>
    <row r="16" spans="1:10" ht="14.1" customHeight="1" thickBot="1" x14ac:dyDescent="0.3">
      <c r="A16" s="780" t="s">
        <v>80</v>
      </c>
      <c r="B16" s="780"/>
      <c r="C16" s="780"/>
      <c r="D16" s="780"/>
      <c r="E16" s="780"/>
      <c r="F16" s="780"/>
      <c r="G16" s="781"/>
      <c r="H16" s="63">
        <f>H14</f>
        <v>222</v>
      </c>
      <c r="I16" s="31"/>
      <c r="J16" s="69"/>
    </row>
    <row r="17" spans="1:10" ht="14.1" customHeight="1" x14ac:dyDescent="0.25">
      <c r="A17" s="74"/>
      <c r="B17" s="74"/>
      <c r="C17" s="74"/>
      <c r="D17" s="74"/>
      <c r="E17" s="74"/>
      <c r="F17" s="74"/>
      <c r="G17" s="74"/>
      <c r="H17" s="73"/>
      <c r="I17" s="31"/>
      <c r="J17" s="7"/>
    </row>
    <row r="18" spans="1:10" ht="21" customHeight="1" x14ac:dyDescent="0.25">
      <c r="A18" s="776" t="s">
        <v>81</v>
      </c>
      <c r="B18" s="776"/>
      <c r="C18" s="776"/>
      <c r="D18" s="776"/>
      <c r="E18" s="31"/>
      <c r="F18" s="82"/>
      <c r="G18" s="31"/>
      <c r="H18" s="31"/>
      <c r="I18" s="31"/>
    </row>
    <row r="19" spans="1:10" ht="20.399999999999999" x14ac:dyDescent="0.25">
      <c r="A19" s="41" t="s">
        <v>6</v>
      </c>
      <c r="B19" s="41" t="s">
        <v>72</v>
      </c>
      <c r="C19" s="42" t="s">
        <v>73</v>
      </c>
      <c r="D19" s="41" t="s">
        <v>67</v>
      </c>
      <c r="E19" s="42" t="s">
        <v>7</v>
      </c>
      <c r="F19" s="83" t="s">
        <v>74</v>
      </c>
      <c r="G19" s="42" t="s">
        <v>75</v>
      </c>
      <c r="H19" s="42" t="s">
        <v>76</v>
      </c>
      <c r="I19" s="43" t="s">
        <v>77</v>
      </c>
      <c r="J19" s="31"/>
    </row>
    <row r="20" spans="1:10" ht="14.1" customHeight="1" x14ac:dyDescent="0.25">
      <c r="A20" s="777">
        <v>2</v>
      </c>
      <c r="B20" s="41">
        <v>1</v>
      </c>
      <c r="C20" s="71">
        <v>85</v>
      </c>
      <c r="D20" s="46" t="s">
        <v>56</v>
      </c>
      <c r="E20" s="47">
        <v>1995</v>
      </c>
      <c r="F20" s="84">
        <v>84.9</v>
      </c>
      <c r="G20" s="41">
        <v>54</v>
      </c>
      <c r="H20" s="41">
        <f>G20</f>
        <v>54</v>
      </c>
      <c r="I20" s="61" t="s">
        <v>57</v>
      </c>
      <c r="J20" s="31"/>
    </row>
    <row r="21" spans="1:10" ht="14.1" customHeight="1" x14ac:dyDescent="0.25">
      <c r="A21" s="777"/>
      <c r="B21" s="41">
        <v>2</v>
      </c>
      <c r="C21" s="71" t="s">
        <v>78</v>
      </c>
      <c r="D21" s="46" t="s">
        <v>82</v>
      </c>
      <c r="E21" s="47">
        <v>1990</v>
      </c>
      <c r="F21" s="78">
        <v>96.65</v>
      </c>
      <c r="G21" s="41">
        <v>56</v>
      </c>
      <c r="H21" s="41">
        <f>H20+G21</f>
        <v>110</v>
      </c>
      <c r="I21" s="61" t="s">
        <v>55</v>
      </c>
      <c r="J21" s="31"/>
    </row>
    <row r="22" spans="1:10" ht="14.1" customHeight="1" x14ac:dyDescent="0.25">
      <c r="A22" s="777"/>
      <c r="B22" s="41">
        <v>3</v>
      </c>
      <c r="C22" s="71">
        <v>85</v>
      </c>
      <c r="D22" s="46" t="s">
        <v>68</v>
      </c>
      <c r="E22" s="47">
        <v>1997</v>
      </c>
      <c r="F22" s="78">
        <v>84.8</v>
      </c>
      <c r="G22" s="45">
        <v>52</v>
      </c>
      <c r="H22" s="41">
        <f>H21+G22</f>
        <v>162</v>
      </c>
      <c r="I22" s="61" t="s">
        <v>55</v>
      </c>
      <c r="J22" s="12"/>
    </row>
    <row r="23" spans="1:10" ht="14.1" customHeight="1" x14ac:dyDescent="0.25">
      <c r="A23" s="777"/>
      <c r="B23" s="41">
        <v>4</v>
      </c>
      <c r="C23" s="71" t="s">
        <v>78</v>
      </c>
      <c r="D23" s="46" t="s">
        <v>83</v>
      </c>
      <c r="E23" s="13">
        <v>1990</v>
      </c>
      <c r="F23" s="77">
        <v>96.2</v>
      </c>
      <c r="G23" s="52">
        <v>40</v>
      </c>
      <c r="H23" s="41">
        <f>H22+G23</f>
        <v>202</v>
      </c>
      <c r="I23" s="61" t="s">
        <v>55</v>
      </c>
      <c r="J23" s="31"/>
    </row>
    <row r="24" spans="1:10" ht="12.75" customHeight="1" x14ac:dyDescent="0.25">
      <c r="A24" s="778" t="s">
        <v>79</v>
      </c>
      <c r="B24" s="778"/>
      <c r="C24" s="778"/>
      <c r="D24" s="778"/>
      <c r="E24" s="778"/>
      <c r="F24" s="56">
        <f>SUM(F20:F23)</f>
        <v>362.55</v>
      </c>
      <c r="G24" s="31"/>
      <c r="H24" s="7"/>
      <c r="I24" s="31"/>
      <c r="J24" s="31"/>
    </row>
    <row r="25" spans="1:10" ht="12.75" customHeight="1" x14ac:dyDescent="0.25">
      <c r="A25" s="780" t="s">
        <v>80</v>
      </c>
      <c r="B25" s="780"/>
      <c r="C25" s="780"/>
      <c r="D25" s="780"/>
      <c r="E25" s="780"/>
      <c r="F25" s="780"/>
      <c r="G25" s="780"/>
      <c r="H25" s="63">
        <f>H23</f>
        <v>202</v>
      </c>
      <c r="I25" s="31"/>
      <c r="J25" s="31"/>
    </row>
    <row r="26" spans="1:10" s="31" customFormat="1" ht="17.25" customHeight="1" x14ac:dyDescent="0.25"/>
    <row r="27" spans="1:10" ht="27.75" customHeight="1" x14ac:dyDescent="0.25">
      <c r="A27" s="776" t="s">
        <v>84</v>
      </c>
      <c r="B27" s="776"/>
      <c r="C27" s="776"/>
      <c r="D27" s="776"/>
      <c r="E27" s="31"/>
      <c r="F27" s="31"/>
      <c r="G27" s="31"/>
      <c r="H27" s="31"/>
      <c r="I27" s="31"/>
    </row>
    <row r="28" spans="1:10" s="31" customFormat="1" ht="20.399999999999999" x14ac:dyDescent="0.25">
      <c r="A28" s="41" t="s">
        <v>6</v>
      </c>
      <c r="B28" s="41" t="s">
        <v>72</v>
      </c>
      <c r="C28" s="42" t="s">
        <v>73</v>
      </c>
      <c r="D28" s="41" t="s">
        <v>67</v>
      </c>
      <c r="E28" s="42" t="s">
        <v>7</v>
      </c>
      <c r="F28" s="83" t="s">
        <v>74</v>
      </c>
      <c r="G28" s="42" t="s">
        <v>75</v>
      </c>
      <c r="H28" s="42" t="s">
        <v>76</v>
      </c>
      <c r="I28" s="43" t="s">
        <v>77</v>
      </c>
    </row>
    <row r="29" spans="1:10" s="31" customFormat="1" ht="14.1" customHeight="1" x14ac:dyDescent="0.25">
      <c r="A29" s="777">
        <v>3</v>
      </c>
      <c r="B29" s="41">
        <v>1</v>
      </c>
      <c r="C29" s="71">
        <v>73</v>
      </c>
      <c r="D29" s="46" t="s">
        <v>61</v>
      </c>
      <c r="E29" s="60">
        <v>1992</v>
      </c>
      <c r="F29" s="85">
        <v>72.400000000000006</v>
      </c>
      <c r="G29" s="52">
        <v>50</v>
      </c>
      <c r="H29" s="41">
        <f>G29</f>
        <v>50</v>
      </c>
      <c r="I29" s="61" t="s">
        <v>62</v>
      </c>
    </row>
    <row r="30" spans="1:10" s="31" customFormat="1" ht="14.1" customHeight="1" x14ac:dyDescent="0.25">
      <c r="A30" s="785"/>
      <c r="B30" s="41">
        <v>2</v>
      </c>
      <c r="C30" s="71" t="s">
        <v>78</v>
      </c>
      <c r="D30" s="46" t="s">
        <v>64</v>
      </c>
      <c r="E30" s="47">
        <v>1999</v>
      </c>
      <c r="F30" s="78">
        <v>87.7</v>
      </c>
      <c r="G30" s="52">
        <v>47</v>
      </c>
      <c r="H30" s="41">
        <f>H29+G30</f>
        <v>97</v>
      </c>
      <c r="I30" s="61" t="s">
        <v>58</v>
      </c>
    </row>
    <row r="31" spans="1:10" s="12" customFormat="1" ht="14.1" customHeight="1" x14ac:dyDescent="0.25">
      <c r="A31" s="785"/>
      <c r="B31" s="41">
        <v>3</v>
      </c>
      <c r="C31" s="71" t="s">
        <v>78</v>
      </c>
      <c r="D31" s="46" t="s">
        <v>59</v>
      </c>
      <c r="E31" s="62">
        <v>1999</v>
      </c>
      <c r="F31" s="77">
        <v>106.3</v>
      </c>
      <c r="G31" s="52">
        <v>47</v>
      </c>
      <c r="H31" s="41">
        <f>H30+G31</f>
        <v>144</v>
      </c>
      <c r="I31" s="61" t="s">
        <v>60</v>
      </c>
    </row>
    <row r="32" spans="1:10" s="31" customFormat="1" ht="13.5" customHeight="1" x14ac:dyDescent="0.25">
      <c r="A32" s="785"/>
      <c r="B32" s="41">
        <v>4</v>
      </c>
      <c r="C32" s="50">
        <v>85</v>
      </c>
      <c r="D32" s="30" t="s">
        <v>63</v>
      </c>
      <c r="E32" s="47">
        <v>1999</v>
      </c>
      <c r="F32" s="77">
        <v>83.85</v>
      </c>
      <c r="G32" s="41">
        <v>46</v>
      </c>
      <c r="H32" s="41">
        <f>H31+G32</f>
        <v>190</v>
      </c>
      <c r="I32" s="61" t="s">
        <v>58</v>
      </c>
    </row>
    <row r="33" spans="1:10" s="31" customFormat="1" ht="22.5" customHeight="1" x14ac:dyDescent="0.25">
      <c r="A33" s="55" t="s">
        <v>79</v>
      </c>
      <c r="B33" s="65"/>
      <c r="C33" s="65"/>
      <c r="D33" s="65"/>
      <c r="E33" s="65"/>
      <c r="F33" s="56">
        <f>SUM(F29:F32)</f>
        <v>350.25</v>
      </c>
      <c r="H33" s="7"/>
    </row>
    <row r="34" spans="1:10" ht="12.75" customHeight="1" x14ac:dyDescent="0.25">
      <c r="A34" s="55" t="s">
        <v>80</v>
      </c>
      <c r="B34" s="65"/>
      <c r="C34" s="65"/>
      <c r="D34" s="65"/>
      <c r="E34" s="65"/>
      <c r="F34" s="65"/>
      <c r="G34" s="65"/>
      <c r="H34" s="63">
        <f>H32</f>
        <v>190</v>
      </c>
      <c r="I34" s="31"/>
      <c r="J34" s="31"/>
    </row>
    <row r="35" spans="1:10" ht="13.5" customHeight="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s="31" customFormat="1" ht="23.25" customHeight="1" thickBot="1" x14ac:dyDescent="0.3">
      <c r="A36" s="76" t="s">
        <v>92</v>
      </c>
      <c r="B36" s="76"/>
      <c r="C36" s="76"/>
      <c r="D36" s="76"/>
    </row>
    <row r="37" spans="1:10" s="31" customFormat="1" ht="26.25" customHeight="1" thickBot="1" x14ac:dyDescent="0.3">
      <c r="A37" s="41" t="s">
        <v>6</v>
      </c>
      <c r="B37" s="41" t="s">
        <v>72</v>
      </c>
      <c r="C37" s="42" t="s">
        <v>73</v>
      </c>
      <c r="D37" s="41" t="s">
        <v>67</v>
      </c>
      <c r="E37" s="42" t="s">
        <v>7</v>
      </c>
      <c r="F37" s="42" t="s">
        <v>74</v>
      </c>
      <c r="G37" s="42" t="s">
        <v>75</v>
      </c>
      <c r="H37" s="42" t="s">
        <v>76</v>
      </c>
      <c r="I37" s="43" t="s">
        <v>77</v>
      </c>
      <c r="J37" s="44"/>
    </row>
    <row r="38" spans="1:10" s="31" customFormat="1" ht="14.1" customHeight="1" thickBot="1" x14ac:dyDescent="0.3">
      <c r="A38" s="777">
        <v>4</v>
      </c>
      <c r="B38" s="41">
        <v>1</v>
      </c>
      <c r="C38" s="45">
        <v>85</v>
      </c>
      <c r="D38" s="46" t="s">
        <v>51</v>
      </c>
      <c r="E38" s="47">
        <v>1992</v>
      </c>
      <c r="F38" s="64">
        <v>78.5</v>
      </c>
      <c r="G38" s="45">
        <v>30</v>
      </c>
      <c r="H38" s="41">
        <f>G38</f>
        <v>30</v>
      </c>
      <c r="I38" s="48" t="s">
        <v>52</v>
      </c>
      <c r="J38" s="49"/>
    </row>
    <row r="39" spans="1:10" ht="14.1" customHeight="1" x14ac:dyDescent="0.25">
      <c r="A39" s="785"/>
      <c r="B39" s="41">
        <v>2</v>
      </c>
      <c r="C39" s="75">
        <v>85</v>
      </c>
      <c r="D39" s="46" t="s">
        <v>47</v>
      </c>
      <c r="E39" s="47">
        <v>1983</v>
      </c>
      <c r="F39" s="77">
        <v>82.3</v>
      </c>
      <c r="G39" s="45">
        <v>39</v>
      </c>
      <c r="H39" s="41">
        <f>H38+G39</f>
        <v>69</v>
      </c>
      <c r="I39" s="48" t="s">
        <v>48</v>
      </c>
      <c r="J39" s="49"/>
    </row>
    <row r="40" spans="1:10" s="31" customFormat="1" ht="14.1" customHeight="1" thickBot="1" x14ac:dyDescent="0.3">
      <c r="A40" s="785"/>
      <c r="B40" s="41">
        <v>3</v>
      </c>
      <c r="C40" s="75">
        <v>85</v>
      </c>
      <c r="D40" s="51" t="s">
        <v>49</v>
      </c>
      <c r="E40" s="28">
        <v>1993</v>
      </c>
      <c r="F40" s="78">
        <v>80.05</v>
      </c>
      <c r="G40" s="52">
        <v>39</v>
      </c>
      <c r="H40" s="41">
        <f>H39+G40</f>
        <v>108</v>
      </c>
      <c r="I40" s="53" t="s">
        <v>50</v>
      </c>
      <c r="J40" s="54"/>
    </row>
    <row r="41" spans="1:10" s="31" customFormat="1" ht="14.1" customHeight="1" thickBot="1" x14ac:dyDescent="0.3">
      <c r="A41" s="785"/>
      <c r="B41" s="41">
        <v>4</v>
      </c>
      <c r="C41" s="75" t="s">
        <v>78</v>
      </c>
      <c r="D41" s="34" t="s">
        <v>53</v>
      </c>
      <c r="E41" s="17">
        <v>1965</v>
      </c>
      <c r="F41" s="79">
        <v>103.15</v>
      </c>
      <c r="G41" s="52">
        <v>40</v>
      </c>
      <c r="H41" s="41">
        <f>H40+G41</f>
        <v>148</v>
      </c>
      <c r="I41" s="53" t="s">
        <v>54</v>
      </c>
      <c r="J41" s="54"/>
    </row>
    <row r="42" spans="1:10" s="31" customFormat="1" ht="15.75" customHeight="1" x14ac:dyDescent="0.25">
      <c r="A42" s="55" t="s">
        <v>79</v>
      </c>
      <c r="B42" s="55"/>
      <c r="C42" s="55"/>
      <c r="D42" s="55"/>
      <c r="E42" s="55"/>
      <c r="F42" s="80">
        <f>SUM(F38:F41)</f>
        <v>344</v>
      </c>
      <c r="H42" s="7"/>
    </row>
    <row r="43" spans="1:10" s="31" customFormat="1" ht="20.25" customHeight="1" x14ac:dyDescent="0.25">
      <c r="A43" s="57" t="s">
        <v>80</v>
      </c>
      <c r="B43" s="57"/>
      <c r="C43" s="57"/>
      <c r="D43" s="57"/>
      <c r="E43" s="55"/>
      <c r="F43" s="81"/>
      <c r="G43" s="55"/>
      <c r="H43" s="58">
        <f>H41</f>
        <v>148</v>
      </c>
      <c r="I43" s="59"/>
    </row>
    <row r="44" spans="1:10" ht="13.5" customHeight="1" x14ac:dyDescent="0.25">
      <c r="A44" s="70"/>
      <c r="B44" s="70"/>
      <c r="C44" s="70"/>
      <c r="D44" s="70"/>
      <c r="E44" s="70"/>
      <c r="F44" s="70"/>
      <c r="G44" s="65"/>
      <c r="H44" s="38"/>
      <c r="I44" s="31"/>
      <c r="J44" s="31"/>
    </row>
    <row r="45" spans="1:10" ht="21.75" customHeight="1" x14ac:dyDescent="0.25"/>
    <row r="46" spans="1:10" x14ac:dyDescent="0.25">
      <c r="A46" s="32" t="s">
        <v>15</v>
      </c>
      <c r="B46" s="32"/>
      <c r="C46" s="32"/>
      <c r="D46" s="4" t="s">
        <v>93</v>
      </c>
      <c r="E46" s="32"/>
      <c r="F46" s="5"/>
      <c r="G46" s="18" t="s">
        <v>85</v>
      </c>
      <c r="I46" s="21" t="s">
        <v>94</v>
      </c>
    </row>
    <row r="47" spans="1:10" x14ac:dyDescent="0.25">
      <c r="A47" s="32"/>
      <c r="B47" s="32"/>
      <c r="C47" s="32"/>
      <c r="D47" s="32"/>
      <c r="E47" s="32"/>
      <c r="G47" s="18"/>
      <c r="I47" s="16"/>
    </row>
    <row r="48" spans="1:10" x14ac:dyDescent="0.25">
      <c r="A48" s="32" t="s">
        <v>16</v>
      </c>
      <c r="B48" s="32"/>
      <c r="C48" s="32"/>
      <c r="D48" s="21" t="s">
        <v>96</v>
      </c>
      <c r="E48" s="32"/>
      <c r="F48" s="32"/>
      <c r="G48" s="18" t="s">
        <v>17</v>
      </c>
      <c r="I48" s="21" t="s">
        <v>95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99"/>
  </sheetPr>
  <dimension ref="A1:AW38"/>
  <sheetViews>
    <sheetView view="pageLayout" topLeftCell="A10" zoomScale="55" zoomScaleNormal="55" zoomScaleSheetLayoutView="80" zoomScalePageLayoutView="55" workbookViewId="0">
      <selection activeCell="AV30" sqref="AV30"/>
    </sheetView>
  </sheetViews>
  <sheetFormatPr defaultColWidth="2.33203125" defaultRowHeight="13.2" x14ac:dyDescent="0.25"/>
  <cols>
    <col min="1" max="1" width="9.44140625" customWidth="1"/>
    <col min="2" max="2" width="36.33203125" customWidth="1"/>
    <col min="3" max="3" width="5.109375" customWidth="1"/>
    <col min="4" max="4" width="5.21875" customWidth="1"/>
    <col min="5" max="5" width="4.77734375" customWidth="1"/>
    <col min="6" max="6" width="4.21875" customWidth="1"/>
    <col min="7" max="9" width="4.44140625" style="8" customWidth="1"/>
    <col min="10" max="14" width="4.44140625" customWidth="1"/>
    <col min="15" max="15" width="4.44140625" style="8" customWidth="1"/>
    <col min="16" max="16" width="4.44140625" customWidth="1"/>
    <col min="17" max="17" width="4.77734375" style="8" customWidth="1"/>
    <col min="18" max="18" width="4.21875" customWidth="1"/>
    <col min="19" max="19" width="4.6640625" customWidth="1"/>
    <col min="20" max="20" width="4.21875" customWidth="1"/>
    <col min="21" max="22" width="4.44140625" customWidth="1"/>
    <col min="23" max="23" width="4.44140625" style="8" customWidth="1"/>
    <col min="24" max="24" width="4.44140625" customWidth="1"/>
    <col min="25" max="25" width="14.77734375" customWidth="1"/>
    <col min="26" max="26" width="4.44140625" style="8" customWidth="1"/>
    <col min="27" max="27" width="4.44140625" customWidth="1"/>
    <col min="28" max="28" width="4.44140625" style="8" customWidth="1"/>
    <col min="29" max="29" width="4.44140625" customWidth="1"/>
    <col min="30" max="32" width="4.44140625" style="8" customWidth="1"/>
    <col min="33" max="33" width="4.33203125" customWidth="1"/>
    <col min="34" max="34" width="4.77734375" customWidth="1"/>
    <col min="35" max="35" width="4.21875" customWidth="1"/>
    <col min="36" max="36" width="4.44140625" style="8" customWidth="1"/>
    <col min="37" max="39" width="4.44140625" customWidth="1"/>
    <col min="40" max="40" width="4.44140625" style="8" customWidth="1"/>
    <col min="41" max="43" width="4.44140625" customWidth="1"/>
    <col min="44" max="44" width="4.44140625" style="8" customWidth="1"/>
    <col min="45" max="45" width="4.44140625" customWidth="1"/>
    <col min="46" max="46" width="4.44140625" style="8" customWidth="1"/>
    <col min="47" max="47" width="4.44140625" customWidth="1"/>
    <col min="48" max="48" width="10.6640625" customWidth="1"/>
    <col min="49" max="49" width="11" style="96" customWidth="1"/>
    <col min="50" max="245" width="9.109375" customWidth="1"/>
    <col min="246" max="246" width="5.5546875" customWidth="1"/>
    <col min="247" max="247" width="26.109375" customWidth="1"/>
    <col min="248" max="248" width="3.109375" customWidth="1"/>
    <col min="249" max="249" width="1.5546875" customWidth="1"/>
    <col min="250" max="250" width="0" hidden="1" customWidth="1"/>
    <col min="251" max="251" width="3.109375" customWidth="1"/>
    <col min="252" max="252" width="2.33203125" customWidth="1"/>
    <col min="253" max="253" width="0.6640625" customWidth="1"/>
    <col min="254" max="254" width="3.5546875" customWidth="1"/>
    <col min="255" max="255" width="1.109375" customWidth="1"/>
    <col min="256" max="256" width="3.109375" customWidth="1"/>
    <col min="257" max="257" width="2.88671875" customWidth="1"/>
    <col min="258" max="259" width="2.33203125" customWidth="1"/>
    <col min="260" max="260" width="2.6640625" customWidth="1"/>
  </cols>
  <sheetData>
    <row r="1" spans="1:49" x14ac:dyDescent="0.25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  <c r="S1" s="689"/>
      <c r="T1" s="689"/>
      <c r="U1" s="689"/>
      <c r="V1" s="689"/>
      <c r="W1" s="689"/>
      <c r="X1" s="689"/>
      <c r="Y1" s="689"/>
      <c r="Z1" s="689"/>
      <c r="AA1" s="689"/>
      <c r="AB1" s="689"/>
      <c r="AC1" s="689"/>
      <c r="AD1" s="689"/>
      <c r="AE1" s="689"/>
      <c r="AF1" s="689"/>
      <c r="AG1" s="689"/>
      <c r="AH1" s="689"/>
      <c r="AI1" s="689"/>
      <c r="AJ1" s="689"/>
      <c r="AK1" s="689"/>
      <c r="AL1" s="689"/>
      <c r="AM1" s="689"/>
      <c r="AN1" s="689"/>
      <c r="AO1" s="689"/>
      <c r="AP1" s="689"/>
      <c r="AQ1" s="689"/>
      <c r="AR1" s="689"/>
      <c r="AS1" s="689"/>
      <c r="AT1" s="689"/>
      <c r="AU1" s="689"/>
      <c r="AV1" s="689"/>
      <c r="AW1" s="689"/>
    </row>
    <row r="2" spans="1:49" x14ac:dyDescent="0.25">
      <c r="A2" s="689" t="s">
        <v>100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  <c r="S2" s="689"/>
      <c r="T2" s="689"/>
      <c r="U2" s="689"/>
      <c r="V2" s="689"/>
      <c r="W2" s="689"/>
      <c r="X2" s="689"/>
      <c r="Y2" s="689"/>
      <c r="Z2" s="689"/>
      <c r="AA2" s="689"/>
      <c r="AB2" s="689"/>
      <c r="AC2" s="689"/>
      <c r="AD2" s="689"/>
      <c r="AE2" s="689"/>
      <c r="AF2" s="689"/>
      <c r="AG2" s="689"/>
      <c r="AH2" s="689"/>
      <c r="AI2" s="689"/>
      <c r="AJ2" s="689"/>
      <c r="AK2" s="689"/>
      <c r="AL2" s="689"/>
      <c r="AM2" s="689"/>
      <c r="AN2" s="689"/>
      <c r="AO2" s="689"/>
      <c r="AP2" s="689"/>
      <c r="AQ2" s="689"/>
      <c r="AR2" s="689"/>
      <c r="AS2" s="689"/>
      <c r="AT2" s="689"/>
      <c r="AU2" s="689"/>
      <c r="AV2" s="689"/>
      <c r="AW2" s="689"/>
    </row>
    <row r="3" spans="1:49" x14ac:dyDescent="0.25">
      <c r="A3" s="689" t="s">
        <v>108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  <c r="S3" s="689"/>
      <c r="T3" s="689"/>
      <c r="U3" s="689"/>
      <c r="V3" s="689"/>
      <c r="W3" s="689"/>
      <c r="X3" s="689"/>
      <c r="Y3" s="689"/>
      <c r="Z3" s="689"/>
      <c r="AA3" s="689"/>
      <c r="AB3" s="689"/>
      <c r="AC3" s="689"/>
      <c r="AD3" s="689"/>
      <c r="AE3" s="689"/>
      <c r="AF3" s="689"/>
      <c r="AG3" s="689"/>
      <c r="AH3" s="689"/>
      <c r="AI3" s="689"/>
      <c r="AJ3" s="689"/>
      <c r="AK3" s="689"/>
      <c r="AL3" s="689"/>
      <c r="AM3" s="689"/>
      <c r="AN3" s="689"/>
      <c r="AO3" s="689"/>
      <c r="AP3" s="689"/>
      <c r="AQ3" s="689"/>
      <c r="AR3" s="689"/>
      <c r="AS3" s="689"/>
      <c r="AT3" s="689"/>
      <c r="AU3" s="689"/>
      <c r="AV3" s="689"/>
      <c r="AW3" s="689"/>
    </row>
    <row r="4" spans="1:49" x14ac:dyDescent="0.25">
      <c r="A4" s="689" t="s">
        <v>109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89"/>
      <c r="X4" s="689"/>
      <c r="Y4" s="689"/>
      <c r="Z4" s="689"/>
      <c r="AA4" s="689"/>
      <c r="AB4" s="689"/>
      <c r="AC4" s="689"/>
      <c r="AD4" s="689"/>
      <c r="AE4" s="689"/>
      <c r="AF4" s="689"/>
      <c r="AG4" s="689"/>
      <c r="AH4" s="689"/>
      <c r="AI4" s="689"/>
      <c r="AJ4" s="689"/>
      <c r="AK4" s="689"/>
      <c r="AL4" s="689"/>
      <c r="AM4" s="689"/>
      <c r="AN4" s="689"/>
      <c r="AO4" s="689"/>
      <c r="AP4" s="689"/>
      <c r="AQ4" s="689"/>
      <c r="AR4" s="689"/>
      <c r="AS4" s="689"/>
      <c r="AT4" s="689"/>
      <c r="AU4" s="689"/>
      <c r="AV4" s="689"/>
      <c r="AW4" s="689"/>
    </row>
    <row r="5" spans="1:49" x14ac:dyDescent="0.25">
      <c r="A5" s="734"/>
      <c r="B5" s="734"/>
      <c r="C5" s="734"/>
      <c r="D5" s="734"/>
      <c r="E5" s="734"/>
      <c r="F5" s="734"/>
      <c r="G5" s="734"/>
      <c r="H5" s="734"/>
      <c r="I5" s="734"/>
      <c r="J5" s="734"/>
      <c r="K5" s="734"/>
      <c r="L5" s="734"/>
      <c r="M5" s="734"/>
      <c r="N5" s="734"/>
      <c r="O5" s="734"/>
      <c r="P5" s="734"/>
      <c r="Q5" s="734"/>
      <c r="R5" s="734"/>
      <c r="S5" s="734"/>
      <c r="T5" s="734"/>
      <c r="U5" s="734"/>
      <c r="V5" s="734"/>
      <c r="W5" s="734"/>
      <c r="X5" s="734"/>
      <c r="Y5" s="734"/>
      <c r="Z5" s="734"/>
      <c r="AA5" s="734"/>
      <c r="AB5" s="230"/>
      <c r="AC5" s="107"/>
      <c r="AD5" s="230"/>
      <c r="AE5" s="230"/>
      <c r="AF5" s="230"/>
      <c r="AG5" s="107"/>
      <c r="AH5" s="107"/>
      <c r="AI5" s="107"/>
      <c r="AJ5" s="230"/>
      <c r="AK5" s="107"/>
      <c r="AL5" s="107"/>
      <c r="AM5" s="107"/>
      <c r="AN5" s="230"/>
      <c r="AO5" s="107"/>
      <c r="AP5" s="107"/>
      <c r="AQ5" s="107"/>
      <c r="AR5" s="230"/>
      <c r="AS5" s="107"/>
      <c r="AT5" s="230"/>
      <c r="AU5" s="107"/>
      <c r="AV5" s="107"/>
      <c r="AW5" s="334"/>
    </row>
    <row r="6" spans="1:49" ht="15.6" x14ac:dyDescent="0.3">
      <c r="A6" s="691" t="s">
        <v>90</v>
      </c>
      <c r="B6" s="691"/>
      <c r="C6" s="691"/>
      <c r="D6" s="691"/>
      <c r="E6" s="691"/>
      <c r="F6" s="691"/>
      <c r="G6" s="691"/>
      <c r="H6" s="691"/>
      <c r="I6" s="691"/>
      <c r="J6" s="691"/>
      <c r="K6" s="691"/>
      <c r="L6" s="691"/>
      <c r="M6" s="691"/>
      <c r="N6" s="691"/>
      <c r="O6" s="691"/>
      <c r="P6" s="691"/>
      <c r="Q6" s="691"/>
      <c r="R6" s="691"/>
      <c r="S6" s="691"/>
      <c r="T6" s="691"/>
      <c r="U6" s="691"/>
      <c r="V6" s="691"/>
      <c r="W6" s="691"/>
      <c r="X6" s="691"/>
      <c r="Y6" s="691"/>
      <c r="Z6" s="691"/>
      <c r="AA6" s="691"/>
      <c r="AB6" s="691"/>
      <c r="AC6" s="691"/>
      <c r="AD6" s="691"/>
      <c r="AE6" s="691"/>
      <c r="AF6" s="691"/>
      <c r="AG6" s="691"/>
      <c r="AH6" s="691"/>
      <c r="AI6" s="691"/>
      <c r="AJ6" s="691"/>
      <c r="AK6" s="691"/>
      <c r="AL6" s="691"/>
      <c r="AM6" s="691"/>
      <c r="AN6" s="691"/>
      <c r="AO6" s="691"/>
      <c r="AP6" s="691"/>
      <c r="AQ6" s="691"/>
      <c r="AR6" s="691"/>
      <c r="AS6" s="691"/>
      <c r="AT6" s="691"/>
      <c r="AU6" s="691"/>
      <c r="AV6" s="691"/>
      <c r="AW6" s="691"/>
    </row>
    <row r="7" spans="1:49" ht="15.6" x14ac:dyDescent="0.3">
      <c r="A7" s="691" t="s">
        <v>243</v>
      </c>
      <c r="B7" s="691"/>
      <c r="C7" s="691"/>
      <c r="D7" s="691"/>
      <c r="E7" s="691"/>
      <c r="F7" s="691"/>
      <c r="G7" s="691"/>
      <c r="H7" s="691"/>
      <c r="I7" s="691"/>
      <c r="J7" s="691"/>
      <c r="K7" s="691"/>
      <c r="L7" s="691"/>
      <c r="M7" s="691"/>
      <c r="N7" s="691"/>
      <c r="O7" s="691"/>
      <c r="P7" s="691"/>
      <c r="Q7" s="691"/>
      <c r="R7" s="691"/>
      <c r="S7" s="691"/>
      <c r="T7" s="691"/>
      <c r="U7" s="691"/>
      <c r="V7" s="691"/>
      <c r="W7" s="691"/>
      <c r="X7" s="691"/>
      <c r="Y7" s="691"/>
      <c r="Z7" s="691"/>
      <c r="AA7" s="691"/>
      <c r="AB7" s="691"/>
      <c r="AC7" s="691"/>
      <c r="AD7" s="691"/>
      <c r="AE7" s="691"/>
      <c r="AF7" s="691"/>
      <c r="AG7" s="691"/>
      <c r="AH7" s="691"/>
      <c r="AI7" s="691"/>
      <c r="AJ7" s="691"/>
      <c r="AK7" s="691"/>
      <c r="AL7" s="691"/>
      <c r="AM7" s="691"/>
      <c r="AN7" s="691"/>
      <c r="AO7" s="691"/>
      <c r="AP7" s="691"/>
      <c r="AQ7" s="691"/>
      <c r="AR7" s="691"/>
      <c r="AS7" s="691"/>
      <c r="AT7" s="691"/>
      <c r="AU7" s="691"/>
      <c r="AV7" s="691"/>
      <c r="AW7" s="691"/>
    </row>
    <row r="8" spans="1:49" ht="15.6" x14ac:dyDescent="0.3">
      <c r="A8" s="688" t="s">
        <v>235</v>
      </c>
      <c r="B8" s="688"/>
      <c r="C8" s="688"/>
      <c r="D8" s="688"/>
      <c r="E8" s="688"/>
      <c r="F8" s="688"/>
      <c r="G8" s="688"/>
      <c r="H8" s="712" t="s">
        <v>281</v>
      </c>
      <c r="I8" s="712"/>
      <c r="J8" s="712"/>
      <c r="K8" s="712"/>
      <c r="L8" s="712"/>
      <c r="M8" s="712"/>
      <c r="N8" s="712"/>
      <c r="O8" s="712"/>
      <c r="P8" s="712"/>
      <c r="Q8" s="712"/>
      <c r="R8" s="712"/>
      <c r="S8" s="712"/>
      <c r="T8" s="712"/>
      <c r="U8" s="712"/>
      <c r="V8" s="712"/>
      <c r="W8" s="712"/>
      <c r="X8" s="712"/>
      <c r="Y8" s="712"/>
      <c r="Z8" s="712"/>
      <c r="AA8" s="712"/>
      <c r="AB8" s="712"/>
      <c r="AC8" s="712"/>
      <c r="AD8" s="712"/>
      <c r="AE8" s="712"/>
      <c r="AF8" s="712"/>
      <c r="AG8" s="712"/>
      <c r="AH8" s="712"/>
      <c r="AI8" s="712"/>
      <c r="AJ8" s="712"/>
      <c r="AK8" s="712"/>
      <c r="AL8" s="712"/>
      <c r="AM8" s="712"/>
      <c r="AN8" s="688" t="s">
        <v>107</v>
      </c>
      <c r="AO8" s="688"/>
      <c r="AP8" s="688"/>
      <c r="AQ8" s="688"/>
      <c r="AR8" s="688"/>
      <c r="AS8" s="688"/>
      <c r="AT8" s="688"/>
      <c r="AU8" s="688"/>
      <c r="AV8" s="688"/>
      <c r="AW8" s="688"/>
    </row>
    <row r="9" spans="1:49" ht="14.4" thickBot="1" x14ac:dyDescent="0.3">
      <c r="A9" s="182"/>
      <c r="B9" s="182"/>
      <c r="C9" s="182"/>
      <c r="D9" s="182"/>
      <c r="E9" s="182"/>
      <c r="F9" s="182"/>
      <c r="G9" s="182"/>
      <c r="H9" s="182"/>
      <c r="I9" s="494"/>
      <c r="J9" s="335"/>
      <c r="K9" s="482"/>
      <c r="L9" s="482"/>
      <c r="M9" s="482"/>
      <c r="N9" s="482"/>
      <c r="O9" s="335"/>
      <c r="P9" s="335"/>
      <c r="Q9" s="335"/>
      <c r="R9" s="335"/>
      <c r="S9" s="482"/>
      <c r="T9" s="482"/>
      <c r="U9" s="482"/>
      <c r="V9" s="482"/>
      <c r="W9" s="335"/>
      <c r="X9" s="335"/>
      <c r="Y9" s="482"/>
      <c r="Z9" s="812" t="s">
        <v>66</v>
      </c>
      <c r="AA9" s="812"/>
      <c r="AB9" s="136"/>
      <c r="AC9" s="136"/>
      <c r="AD9" s="136"/>
      <c r="AE9" s="136"/>
      <c r="AF9" s="136"/>
      <c r="AG9" s="136"/>
      <c r="AH9" s="136"/>
      <c r="AI9" s="136"/>
      <c r="AJ9" s="233"/>
      <c r="AK9" s="233"/>
      <c r="AL9" s="233"/>
      <c r="AM9" s="234"/>
      <c r="AN9" s="234"/>
      <c r="AO9" s="334"/>
      <c r="AP9" s="481"/>
      <c r="AQ9" s="481"/>
      <c r="AR9" s="334"/>
      <c r="AS9" s="334"/>
      <c r="AT9" s="230"/>
      <c r="AU9" s="107"/>
      <c r="AV9" s="107"/>
      <c r="AW9" s="334"/>
    </row>
    <row r="10" spans="1:49" ht="27" customHeight="1" x14ac:dyDescent="0.25">
      <c r="A10" s="792" t="s">
        <v>116</v>
      </c>
      <c r="B10" s="795" t="s">
        <v>117</v>
      </c>
      <c r="C10" s="802" t="s">
        <v>238</v>
      </c>
      <c r="D10" s="802"/>
      <c r="E10" s="802"/>
      <c r="F10" s="802"/>
      <c r="G10" s="802"/>
      <c r="H10" s="802"/>
      <c r="I10" s="802"/>
      <c r="J10" s="802"/>
      <c r="K10" s="802"/>
      <c r="L10" s="802"/>
      <c r="M10" s="802"/>
      <c r="N10" s="802"/>
      <c r="O10" s="802"/>
      <c r="P10" s="803"/>
      <c r="Q10" s="806" t="s">
        <v>239</v>
      </c>
      <c r="R10" s="807"/>
      <c r="S10" s="807"/>
      <c r="T10" s="807"/>
      <c r="U10" s="807"/>
      <c r="V10" s="807"/>
      <c r="W10" s="807"/>
      <c r="X10" s="808"/>
      <c r="Y10" s="496" t="s">
        <v>146</v>
      </c>
      <c r="Z10" s="806" t="s">
        <v>240</v>
      </c>
      <c r="AA10" s="807"/>
      <c r="AB10" s="807"/>
      <c r="AC10" s="807"/>
      <c r="AD10" s="807"/>
      <c r="AE10" s="807"/>
      <c r="AF10" s="807"/>
      <c r="AG10" s="807"/>
      <c r="AH10" s="807"/>
      <c r="AI10" s="807"/>
      <c r="AJ10" s="807"/>
      <c r="AK10" s="807"/>
      <c r="AL10" s="807"/>
      <c r="AM10" s="808"/>
      <c r="AN10" s="806" t="s">
        <v>241</v>
      </c>
      <c r="AO10" s="807"/>
      <c r="AP10" s="807"/>
      <c r="AQ10" s="807"/>
      <c r="AR10" s="807"/>
      <c r="AS10" s="807"/>
      <c r="AT10" s="807"/>
      <c r="AU10" s="808"/>
      <c r="AV10" s="786" t="s">
        <v>144</v>
      </c>
      <c r="AW10" s="789" t="s">
        <v>135</v>
      </c>
    </row>
    <row r="11" spans="1:49" ht="37.200000000000003" customHeight="1" thickBot="1" x14ac:dyDescent="0.3">
      <c r="A11" s="793"/>
      <c r="B11" s="796"/>
      <c r="C11" s="804"/>
      <c r="D11" s="804"/>
      <c r="E11" s="804"/>
      <c r="F11" s="804"/>
      <c r="G11" s="804"/>
      <c r="H11" s="804"/>
      <c r="I11" s="804"/>
      <c r="J11" s="804"/>
      <c r="K11" s="804"/>
      <c r="L11" s="804"/>
      <c r="M11" s="804"/>
      <c r="N11" s="804"/>
      <c r="O11" s="804"/>
      <c r="P11" s="805"/>
      <c r="Q11" s="809"/>
      <c r="R11" s="810"/>
      <c r="S11" s="810"/>
      <c r="T11" s="810"/>
      <c r="U11" s="810"/>
      <c r="V11" s="810"/>
      <c r="W11" s="810"/>
      <c r="X11" s="811"/>
      <c r="Y11" s="497" t="s">
        <v>134</v>
      </c>
      <c r="Z11" s="809"/>
      <c r="AA11" s="810"/>
      <c r="AB11" s="810"/>
      <c r="AC11" s="810"/>
      <c r="AD11" s="810"/>
      <c r="AE11" s="810"/>
      <c r="AF11" s="810"/>
      <c r="AG11" s="810"/>
      <c r="AH11" s="810"/>
      <c r="AI11" s="810"/>
      <c r="AJ11" s="810"/>
      <c r="AK11" s="810"/>
      <c r="AL11" s="810"/>
      <c r="AM11" s="811"/>
      <c r="AN11" s="809"/>
      <c r="AO11" s="810"/>
      <c r="AP11" s="810"/>
      <c r="AQ11" s="810"/>
      <c r="AR11" s="810"/>
      <c r="AS11" s="810"/>
      <c r="AT11" s="810"/>
      <c r="AU11" s="811"/>
      <c r="AV11" s="787"/>
      <c r="AW11" s="790"/>
    </row>
    <row r="12" spans="1:49" ht="37.200000000000003" customHeight="1" thickBot="1" x14ac:dyDescent="0.3">
      <c r="A12" s="794"/>
      <c r="B12" s="797"/>
      <c r="C12" s="798">
        <v>63</v>
      </c>
      <c r="D12" s="799"/>
      <c r="E12" s="800">
        <v>68</v>
      </c>
      <c r="F12" s="799"/>
      <c r="G12" s="798">
        <v>73</v>
      </c>
      <c r="H12" s="798"/>
      <c r="I12" s="814">
        <v>78</v>
      </c>
      <c r="J12" s="799"/>
      <c r="K12" s="800">
        <v>85</v>
      </c>
      <c r="L12" s="799"/>
      <c r="M12" s="798">
        <v>95</v>
      </c>
      <c r="N12" s="801"/>
      <c r="O12" s="814" t="s">
        <v>214</v>
      </c>
      <c r="P12" s="815"/>
      <c r="Q12" s="798">
        <v>58</v>
      </c>
      <c r="R12" s="798"/>
      <c r="S12" s="798">
        <v>63</v>
      </c>
      <c r="T12" s="798"/>
      <c r="U12" s="798">
        <v>68</v>
      </c>
      <c r="V12" s="799"/>
      <c r="W12" s="798" t="s">
        <v>237</v>
      </c>
      <c r="X12" s="815"/>
      <c r="Y12" s="495"/>
      <c r="Z12" s="820">
        <v>63</v>
      </c>
      <c r="AA12" s="798"/>
      <c r="AB12" s="814">
        <v>68</v>
      </c>
      <c r="AC12" s="798"/>
      <c r="AD12" s="814">
        <v>73</v>
      </c>
      <c r="AE12" s="798"/>
      <c r="AF12" s="814">
        <v>78</v>
      </c>
      <c r="AG12" s="799"/>
      <c r="AH12" s="800">
        <v>85</v>
      </c>
      <c r="AI12" s="799"/>
      <c r="AJ12" s="798">
        <v>95</v>
      </c>
      <c r="AK12" s="798"/>
      <c r="AL12" s="814" t="s">
        <v>214</v>
      </c>
      <c r="AM12" s="815"/>
      <c r="AN12" s="809">
        <v>58</v>
      </c>
      <c r="AO12" s="816"/>
      <c r="AP12" s="810">
        <v>63</v>
      </c>
      <c r="AQ12" s="817"/>
      <c r="AR12" s="813">
        <v>68</v>
      </c>
      <c r="AS12" s="810"/>
      <c r="AT12" s="813" t="s">
        <v>237</v>
      </c>
      <c r="AU12" s="811"/>
      <c r="AV12" s="788"/>
      <c r="AW12" s="791"/>
    </row>
    <row r="13" spans="1:49" ht="30.6" customHeight="1" thickBot="1" x14ac:dyDescent="0.45">
      <c r="A13" s="465">
        <v>1</v>
      </c>
      <c r="B13" s="499" t="s">
        <v>127</v>
      </c>
      <c r="C13" s="656">
        <v>20</v>
      </c>
      <c r="D13" s="655"/>
      <c r="E13" s="656">
        <v>20</v>
      </c>
      <c r="F13" s="655"/>
      <c r="G13" s="657">
        <v>18</v>
      </c>
      <c r="H13" s="657"/>
      <c r="I13" s="658">
        <v>20</v>
      </c>
      <c r="J13" s="659"/>
      <c r="K13" s="657">
        <v>18</v>
      </c>
      <c r="L13" s="659"/>
      <c r="M13" s="657"/>
      <c r="N13" s="657"/>
      <c r="O13" s="658"/>
      <c r="P13" s="660"/>
      <c r="Q13" s="661"/>
      <c r="R13" s="659"/>
      <c r="S13" s="658">
        <v>20</v>
      </c>
      <c r="T13" s="659"/>
      <c r="U13" s="657"/>
      <c r="V13" s="659"/>
      <c r="W13" s="657">
        <v>20</v>
      </c>
      <c r="X13" s="660"/>
      <c r="Y13" s="662">
        <v>18</v>
      </c>
      <c r="Z13" s="663">
        <v>20</v>
      </c>
      <c r="AA13" s="664"/>
      <c r="AB13" s="665">
        <v>20</v>
      </c>
      <c r="AC13" s="664"/>
      <c r="AD13" s="665">
        <v>20</v>
      </c>
      <c r="AE13" s="664"/>
      <c r="AF13" s="665"/>
      <c r="AG13" s="666"/>
      <c r="AH13" s="658">
        <v>20</v>
      </c>
      <c r="AI13" s="666"/>
      <c r="AJ13" s="664">
        <v>20</v>
      </c>
      <c r="AK13" s="664"/>
      <c r="AL13" s="665"/>
      <c r="AM13" s="667"/>
      <c r="AN13" s="661">
        <v>20</v>
      </c>
      <c r="AO13" s="659"/>
      <c r="AP13" s="657">
        <v>20</v>
      </c>
      <c r="AQ13" s="657"/>
      <c r="AR13" s="658"/>
      <c r="AS13" s="657"/>
      <c r="AT13" s="658"/>
      <c r="AU13" s="660"/>
      <c r="AV13" s="660">
        <v>20</v>
      </c>
      <c r="AW13" s="634">
        <f>C13+D13+E13+F13+G13+H13+I13+J13+K13+L13+M13+N13+O13+P13+Q13+R13+S13+T13+U13+V13+W13+X13+Y13+Z13+AA13+AB13+AC13+AD13+AE13+AF13+AG13+AH13+AI13+AJ13+AK13+AL13+AM13+AN13+AO13+AP13+AQ13+AR13+AS13+AT13+AU13+AV13</f>
        <v>314</v>
      </c>
    </row>
    <row r="14" spans="1:49" ht="30.6" customHeight="1" thickBot="1" x14ac:dyDescent="0.45">
      <c r="A14" s="466">
        <v>2</v>
      </c>
      <c r="B14" s="500" t="s">
        <v>31</v>
      </c>
      <c r="C14" s="498"/>
      <c r="D14" s="668"/>
      <c r="E14" s="669"/>
      <c r="F14" s="668"/>
      <c r="G14" s="670">
        <v>16</v>
      </c>
      <c r="H14" s="670"/>
      <c r="I14" s="671">
        <v>18</v>
      </c>
      <c r="J14" s="672"/>
      <c r="K14" s="670"/>
      <c r="L14" s="672"/>
      <c r="M14" s="670">
        <v>20</v>
      </c>
      <c r="N14" s="670"/>
      <c r="O14" s="671">
        <v>20</v>
      </c>
      <c r="P14" s="673"/>
      <c r="Q14" s="674">
        <v>20</v>
      </c>
      <c r="R14" s="672"/>
      <c r="S14" s="671"/>
      <c r="T14" s="672"/>
      <c r="U14" s="670">
        <v>20</v>
      </c>
      <c r="V14" s="672"/>
      <c r="W14" s="670"/>
      <c r="X14" s="673"/>
      <c r="Y14" s="675">
        <v>20</v>
      </c>
      <c r="Z14" s="674"/>
      <c r="AA14" s="670"/>
      <c r="AB14" s="671"/>
      <c r="AC14" s="670"/>
      <c r="AD14" s="671"/>
      <c r="AE14" s="670"/>
      <c r="AF14" s="671">
        <v>20</v>
      </c>
      <c r="AG14" s="672"/>
      <c r="AH14" s="671"/>
      <c r="AI14" s="672"/>
      <c r="AJ14" s="670">
        <v>18</v>
      </c>
      <c r="AK14" s="670"/>
      <c r="AL14" s="671">
        <v>16</v>
      </c>
      <c r="AM14" s="673"/>
      <c r="AN14" s="674">
        <v>18</v>
      </c>
      <c r="AO14" s="672"/>
      <c r="AP14" s="670"/>
      <c r="AQ14" s="670"/>
      <c r="AR14" s="671">
        <v>18</v>
      </c>
      <c r="AS14" s="670"/>
      <c r="AT14" s="671"/>
      <c r="AU14" s="673"/>
      <c r="AV14" s="673">
        <v>20</v>
      </c>
      <c r="AW14" s="495">
        <f t="shared" ref="AW14" si="0">C14+D14+E14+F14+G14+H14+I14+J14+K14+L14+M14+N14+O14+P14+Q14+R14+S14+T14+U14+V14+W14+X14+Y14+Z14+AA14+AB14+AC14+AD14+AE14+AF14+AG14+AH14+AI14+AJ14+AK14+AL14+AM14+AN14+AO14+AP14+AQ14+AR14+AS14+AT14+AU14+AV14</f>
        <v>244</v>
      </c>
    </row>
    <row r="15" spans="1:49" ht="30.6" customHeight="1" thickBot="1" x14ac:dyDescent="0.45">
      <c r="A15" s="467">
        <v>3</v>
      </c>
      <c r="B15" s="499" t="s">
        <v>162</v>
      </c>
      <c r="C15" s="498"/>
      <c r="D15" s="668"/>
      <c r="E15" s="669">
        <v>18</v>
      </c>
      <c r="F15" s="668"/>
      <c r="G15" s="670">
        <v>20</v>
      </c>
      <c r="H15" s="670"/>
      <c r="I15" s="671">
        <v>16</v>
      </c>
      <c r="J15" s="672"/>
      <c r="K15" s="670">
        <v>20</v>
      </c>
      <c r="L15" s="672"/>
      <c r="M15" s="670">
        <v>18</v>
      </c>
      <c r="N15" s="670"/>
      <c r="O15" s="671"/>
      <c r="P15" s="673"/>
      <c r="Q15" s="674"/>
      <c r="R15" s="672"/>
      <c r="S15" s="671"/>
      <c r="T15" s="672"/>
      <c r="U15" s="670"/>
      <c r="V15" s="672"/>
      <c r="W15" s="670"/>
      <c r="X15" s="673"/>
      <c r="Y15" s="675">
        <v>16</v>
      </c>
      <c r="Z15" s="674"/>
      <c r="AA15" s="670"/>
      <c r="AB15" s="671"/>
      <c r="AC15" s="670"/>
      <c r="AD15" s="671"/>
      <c r="AE15" s="670"/>
      <c r="AF15" s="671"/>
      <c r="AG15" s="672"/>
      <c r="AH15" s="671"/>
      <c r="AI15" s="672"/>
      <c r="AJ15" s="670"/>
      <c r="AK15" s="670"/>
      <c r="AL15" s="671"/>
      <c r="AM15" s="673"/>
      <c r="AN15" s="674"/>
      <c r="AO15" s="672"/>
      <c r="AP15" s="670"/>
      <c r="AQ15" s="670"/>
      <c r="AR15" s="671"/>
      <c r="AS15" s="670"/>
      <c r="AT15" s="671"/>
      <c r="AU15" s="673"/>
      <c r="AV15" s="673"/>
      <c r="AW15" s="495">
        <f>C15+D15+E15+F15+G15+H15+I15+J15+K15+L15+M15+N15+O15+P15+Q15+R15+S15+T15+U15+V15+W15+X15+Y15+Z15+AA15+AB15+AC15+AD15+AE15+AF15+AG15+AH15+AI15+AJ15+AK15+AL15+AM15+AN15+AO15+AP15+AQ15+AR15+AS15+AT15+AU15+AV15</f>
        <v>108</v>
      </c>
    </row>
    <row r="16" spans="1:49" ht="30.6" customHeight="1" thickBot="1" x14ac:dyDescent="0.45">
      <c r="A16" s="467">
        <v>4</v>
      </c>
      <c r="B16" s="500" t="s">
        <v>118</v>
      </c>
      <c r="C16" s="498"/>
      <c r="D16" s="668"/>
      <c r="E16" s="669"/>
      <c r="F16" s="668"/>
      <c r="G16" s="670"/>
      <c r="H16" s="670"/>
      <c r="I16" s="671"/>
      <c r="J16" s="672"/>
      <c r="K16" s="670">
        <v>16</v>
      </c>
      <c r="L16" s="672"/>
      <c r="M16" s="670"/>
      <c r="N16" s="670"/>
      <c r="O16" s="671">
        <v>18</v>
      </c>
      <c r="P16" s="673"/>
      <c r="Q16" s="674"/>
      <c r="R16" s="672"/>
      <c r="S16" s="671"/>
      <c r="T16" s="672"/>
      <c r="U16" s="670"/>
      <c r="V16" s="672"/>
      <c r="W16" s="670"/>
      <c r="X16" s="673"/>
      <c r="Y16" s="675"/>
      <c r="Z16" s="674"/>
      <c r="AA16" s="670"/>
      <c r="AB16" s="671"/>
      <c r="AC16" s="670"/>
      <c r="AD16" s="671"/>
      <c r="AE16" s="670"/>
      <c r="AF16" s="671"/>
      <c r="AG16" s="672"/>
      <c r="AH16" s="671"/>
      <c r="AI16" s="672"/>
      <c r="AJ16" s="670"/>
      <c r="AK16" s="670"/>
      <c r="AL16" s="671">
        <v>15</v>
      </c>
      <c r="AM16" s="673"/>
      <c r="AN16" s="674"/>
      <c r="AO16" s="672"/>
      <c r="AP16" s="670"/>
      <c r="AQ16" s="670"/>
      <c r="AR16" s="671"/>
      <c r="AS16" s="670"/>
      <c r="AT16" s="671">
        <v>20</v>
      </c>
      <c r="AU16" s="673"/>
      <c r="AV16" s="673"/>
      <c r="AW16" s="495">
        <f>C16+D16+E16+F16+G16+H16+I16+J16+K16+L16+M16+N16+O16+P16+Q16+R16+S16+T16+U16+V16+W16+X16+Y16+Z16+AA16+AB16+AC16+AD16+AE16+AF16+AG16+AH16+AI16+AJ16+AK16+AL16+AM16+AN16+AO16+AP16+AQ16+AR16+AS16+AT16+AU16+AV16</f>
        <v>69</v>
      </c>
    </row>
    <row r="17" spans="1:49" ht="30.6" customHeight="1" thickBot="1" x14ac:dyDescent="0.45">
      <c r="A17" s="467">
        <v>5</v>
      </c>
      <c r="B17" s="499" t="s">
        <v>161</v>
      </c>
      <c r="C17" s="493"/>
      <c r="D17" s="668"/>
      <c r="E17" s="669">
        <v>16</v>
      </c>
      <c r="F17" s="668"/>
      <c r="G17" s="670"/>
      <c r="H17" s="670"/>
      <c r="I17" s="671"/>
      <c r="J17" s="672"/>
      <c r="K17" s="670"/>
      <c r="L17" s="672"/>
      <c r="M17" s="670"/>
      <c r="N17" s="670"/>
      <c r="O17" s="671"/>
      <c r="P17" s="673"/>
      <c r="Q17" s="674"/>
      <c r="R17" s="672"/>
      <c r="S17" s="671"/>
      <c r="T17" s="672"/>
      <c r="U17" s="670"/>
      <c r="V17" s="672"/>
      <c r="W17" s="670"/>
      <c r="X17" s="673"/>
      <c r="Y17" s="675"/>
      <c r="Z17" s="674"/>
      <c r="AA17" s="670"/>
      <c r="AB17" s="671"/>
      <c r="AC17" s="670"/>
      <c r="AD17" s="671"/>
      <c r="AE17" s="670"/>
      <c r="AF17" s="671">
        <v>18</v>
      </c>
      <c r="AG17" s="672"/>
      <c r="AH17" s="671"/>
      <c r="AI17" s="672"/>
      <c r="AJ17" s="670"/>
      <c r="AK17" s="670"/>
      <c r="AL17" s="671">
        <v>20</v>
      </c>
      <c r="AM17" s="673"/>
      <c r="AN17" s="674"/>
      <c r="AO17" s="672"/>
      <c r="AP17" s="670"/>
      <c r="AQ17" s="670"/>
      <c r="AR17" s="671"/>
      <c r="AS17" s="670"/>
      <c r="AT17" s="671"/>
      <c r="AU17" s="673"/>
      <c r="AV17" s="673"/>
      <c r="AW17" s="495">
        <f>C17+D17+E17+F17+G17+H17+I17+J17+K17+L17+M17+N17+O17+P17+Q17+R17+S17+T17+U17+V17+W17+X17+Y17+Z17+AA17+AB17+AC17+AD17+AE17+AF17+AG17+AH17+AI17+AJ17+AK17+AL17+AM17+AN17+AO17+AP17+AQ17+AR17+AS17+AT17+AU17+AV17</f>
        <v>54</v>
      </c>
    </row>
    <row r="18" spans="1:49" ht="30.6" customHeight="1" thickBot="1" x14ac:dyDescent="0.45">
      <c r="A18" s="468">
        <v>6</v>
      </c>
      <c r="B18" s="501" t="s">
        <v>129</v>
      </c>
      <c r="C18" s="498"/>
      <c r="D18" s="668"/>
      <c r="E18" s="669"/>
      <c r="F18" s="668"/>
      <c r="G18" s="670"/>
      <c r="H18" s="670"/>
      <c r="I18" s="671"/>
      <c r="J18" s="672"/>
      <c r="K18" s="670"/>
      <c r="L18" s="672"/>
      <c r="M18" s="670"/>
      <c r="N18" s="670"/>
      <c r="O18" s="671">
        <v>16</v>
      </c>
      <c r="P18" s="673"/>
      <c r="Q18" s="674"/>
      <c r="R18" s="672"/>
      <c r="S18" s="671"/>
      <c r="T18" s="672"/>
      <c r="U18" s="670"/>
      <c r="V18" s="672"/>
      <c r="W18" s="670"/>
      <c r="X18" s="673"/>
      <c r="Y18" s="675"/>
      <c r="Z18" s="674"/>
      <c r="AA18" s="670"/>
      <c r="AB18" s="671"/>
      <c r="AC18" s="670"/>
      <c r="AD18" s="671"/>
      <c r="AE18" s="670"/>
      <c r="AF18" s="671"/>
      <c r="AG18" s="672"/>
      <c r="AH18" s="671"/>
      <c r="AI18" s="672"/>
      <c r="AJ18" s="670"/>
      <c r="AK18" s="670"/>
      <c r="AL18" s="671">
        <v>14</v>
      </c>
      <c r="AM18" s="673"/>
      <c r="AN18" s="674"/>
      <c r="AO18" s="672"/>
      <c r="AP18" s="670"/>
      <c r="AQ18" s="670"/>
      <c r="AR18" s="671"/>
      <c r="AS18" s="670"/>
      <c r="AT18" s="671"/>
      <c r="AU18" s="673"/>
      <c r="AV18" s="673"/>
      <c r="AW18" s="495">
        <f>C18+D18+E18+F18+G18+H18+I18+J18+K18+L18+M18+N18+O18+P18+Q18+R18+S18+T18+U18+V18+W18+X18+Y18+Z18+AA18+AB18+AC18+AD18+AE18+AF18+AG18+AH18+AI18+AJ18+AK18+AL18+AM18+AN18+AO18+AP18+AQ18+AR18+AS18+AT18+AU18+AV18</f>
        <v>30</v>
      </c>
    </row>
    <row r="19" spans="1:49" x14ac:dyDescent="0.25">
      <c r="A19" s="348"/>
      <c r="B19" s="361"/>
      <c r="C19" s="361"/>
      <c r="D19" s="361"/>
      <c r="E19" s="361"/>
      <c r="F19" s="361"/>
      <c r="G19" s="349"/>
      <c r="H19" s="349"/>
      <c r="I19" s="349"/>
      <c r="J19" s="349"/>
      <c r="K19" s="349"/>
      <c r="L19" s="349"/>
      <c r="M19" s="349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49"/>
      <c r="AM19" s="349"/>
      <c r="AN19" s="349"/>
      <c r="AO19" s="349"/>
      <c r="AP19" s="349"/>
      <c r="AQ19" s="349"/>
      <c r="AR19" s="349"/>
      <c r="AS19" s="349"/>
      <c r="AT19" s="349"/>
      <c r="AU19" s="349"/>
      <c r="AV19" s="349"/>
      <c r="AW19" s="357"/>
    </row>
    <row r="20" spans="1:49" x14ac:dyDescent="0.25">
      <c r="A20" s="348"/>
      <c r="B20" s="361"/>
      <c r="C20" s="361"/>
      <c r="D20" s="361"/>
      <c r="E20" s="361"/>
      <c r="F20" s="361"/>
      <c r="G20" s="349"/>
      <c r="H20" s="349"/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49"/>
      <c r="U20" s="349"/>
      <c r="V20" s="349"/>
      <c r="W20" s="349"/>
      <c r="X20" s="349"/>
      <c r="Y20" s="349"/>
      <c r="Z20" s="349"/>
      <c r="AA20" s="349"/>
      <c r="AB20" s="349"/>
      <c r="AC20" s="349"/>
      <c r="AD20" s="349"/>
      <c r="AE20" s="349"/>
      <c r="AF20" s="349"/>
      <c r="AG20" s="349"/>
      <c r="AH20" s="349"/>
      <c r="AI20" s="349"/>
      <c r="AJ20" s="349"/>
      <c r="AK20" s="349"/>
      <c r="AL20" s="349"/>
      <c r="AM20" s="349"/>
      <c r="AN20" s="349"/>
      <c r="AO20" s="349"/>
      <c r="AP20" s="349"/>
      <c r="AQ20" s="349"/>
      <c r="AR20" s="349"/>
      <c r="AS20" s="349"/>
      <c r="AT20" s="349"/>
      <c r="AU20" s="349"/>
      <c r="AV20" s="349"/>
      <c r="AW20" s="357"/>
    </row>
    <row r="21" spans="1:49" x14ac:dyDescent="0.25">
      <c r="A21" s="348"/>
      <c r="B21" s="332"/>
      <c r="C21" s="332"/>
      <c r="D21" s="332"/>
      <c r="E21" s="332"/>
      <c r="F21" s="332"/>
      <c r="G21" s="349"/>
      <c r="H21" s="349"/>
      <c r="I21" s="350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/>
      <c r="AP21" s="349"/>
      <c r="AQ21" s="349"/>
      <c r="AR21" s="349"/>
      <c r="AS21" s="349"/>
      <c r="AT21" s="349"/>
      <c r="AU21" s="349"/>
      <c r="AV21" s="349"/>
      <c r="AW21" s="333"/>
    </row>
    <row r="22" spans="1:49" ht="33.6" customHeight="1" x14ac:dyDescent="0.25">
      <c r="A22" s="818" t="s">
        <v>242</v>
      </c>
      <c r="B22" s="818"/>
      <c r="C22" s="818"/>
      <c r="D22" s="818"/>
      <c r="E22" s="818"/>
      <c r="F22" s="818"/>
      <c r="G22" s="818"/>
      <c r="H22" s="818"/>
      <c r="I22" s="818"/>
      <c r="J22" s="818"/>
      <c r="K22" s="818"/>
      <c r="L22" s="818"/>
      <c r="M22" s="818"/>
      <c r="N22" s="818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8"/>
      <c r="AC22" s="818"/>
      <c r="AD22" s="818"/>
      <c r="AE22" s="818"/>
      <c r="AF22" s="818"/>
      <c r="AG22" s="818"/>
      <c r="AH22" s="818"/>
      <c r="AI22" s="818"/>
      <c r="AJ22" s="818"/>
      <c r="AK22" s="818"/>
      <c r="AL22" s="818"/>
      <c r="AM22" s="818"/>
      <c r="AN22" s="818"/>
      <c r="AO22" s="818"/>
      <c r="AP22" s="818"/>
      <c r="AQ22" s="818"/>
      <c r="AR22" s="818"/>
      <c r="AS22" s="818"/>
      <c r="AT22" s="818"/>
      <c r="AU22" s="818"/>
      <c r="AV22" s="818"/>
      <c r="AW22" s="818"/>
    </row>
    <row r="23" spans="1:49" ht="24" customHeight="1" x14ac:dyDescent="0.25">
      <c r="A23" s="818" t="s">
        <v>174</v>
      </c>
      <c r="B23" s="818"/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8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  <c r="AD23" s="818"/>
      <c r="AE23" s="818"/>
      <c r="AF23" s="818"/>
      <c r="AG23" s="818"/>
      <c r="AH23" s="818"/>
      <c r="AI23" s="818"/>
      <c r="AJ23" s="818"/>
      <c r="AK23" s="818"/>
      <c r="AL23" s="818"/>
      <c r="AM23" s="818"/>
      <c r="AN23" s="818"/>
      <c r="AO23" s="818"/>
      <c r="AP23" s="818"/>
      <c r="AQ23" s="818"/>
      <c r="AR23" s="818"/>
      <c r="AS23" s="818"/>
      <c r="AT23" s="818"/>
      <c r="AU23" s="818"/>
      <c r="AV23" s="818"/>
      <c r="AW23" s="818"/>
    </row>
    <row r="24" spans="1:49" ht="24" customHeight="1" x14ac:dyDescent="0.25">
      <c r="A24" s="431"/>
      <c r="B24" s="431"/>
      <c r="C24" s="484"/>
      <c r="D24" s="484"/>
      <c r="E24" s="484"/>
      <c r="F24" s="484"/>
      <c r="G24" s="431"/>
      <c r="H24" s="431"/>
      <c r="I24" s="431"/>
      <c r="J24" s="431"/>
      <c r="K24" s="484"/>
      <c r="L24" s="484"/>
      <c r="M24" s="484"/>
      <c r="N24" s="484"/>
      <c r="O24" s="431"/>
      <c r="P24" s="431"/>
      <c r="Q24" s="431"/>
      <c r="R24" s="431"/>
      <c r="S24" s="484"/>
      <c r="T24" s="484"/>
      <c r="U24" s="484"/>
      <c r="V24" s="484"/>
      <c r="W24" s="431"/>
      <c r="X24" s="431"/>
      <c r="Y24" s="484"/>
      <c r="Z24" s="431"/>
      <c r="AA24" s="431"/>
      <c r="AB24" s="431"/>
      <c r="AC24" s="431"/>
      <c r="AD24" s="431"/>
      <c r="AE24" s="431"/>
      <c r="AF24" s="431"/>
      <c r="AG24" s="431"/>
      <c r="AH24" s="484"/>
      <c r="AI24" s="431"/>
      <c r="AJ24" s="431"/>
      <c r="AK24" s="431"/>
      <c r="AL24" s="431"/>
      <c r="AM24" s="431"/>
      <c r="AN24" s="431"/>
      <c r="AO24" s="431"/>
      <c r="AP24" s="484"/>
      <c r="AQ24" s="484"/>
      <c r="AR24" s="431"/>
      <c r="AS24" s="431"/>
      <c r="AT24" s="431"/>
      <c r="AU24" s="431"/>
      <c r="AV24" s="484"/>
      <c r="AW24" s="431"/>
    </row>
    <row r="25" spans="1:49" ht="24" customHeight="1" x14ac:dyDescent="0.25">
      <c r="A25" s="819" t="s">
        <v>6</v>
      </c>
      <c r="B25" s="819"/>
      <c r="C25" s="432">
        <v>1</v>
      </c>
      <c r="D25" s="432">
        <v>2</v>
      </c>
      <c r="E25" s="432">
        <v>3</v>
      </c>
      <c r="F25" s="432">
        <v>4</v>
      </c>
      <c r="G25" s="432">
        <v>5</v>
      </c>
      <c r="H25" s="432">
        <v>6</v>
      </c>
      <c r="I25" s="432">
        <v>7</v>
      </c>
      <c r="J25" s="432">
        <v>8</v>
      </c>
      <c r="K25" s="432">
        <v>9</v>
      </c>
      <c r="L25" s="432">
        <v>10</v>
      </c>
      <c r="M25" s="432">
        <v>11</v>
      </c>
      <c r="N25" s="432">
        <v>12</v>
      </c>
      <c r="O25" s="432">
        <v>13</v>
      </c>
      <c r="P25" s="432">
        <v>14</v>
      </c>
      <c r="Q25" s="432">
        <v>15</v>
      </c>
      <c r="R25" s="432">
        <v>16</v>
      </c>
      <c r="S25" s="492">
        <v>17</v>
      </c>
      <c r="T25" s="492">
        <v>18</v>
      </c>
      <c r="U25" s="491"/>
      <c r="V25" s="491"/>
      <c r="W25" s="491"/>
      <c r="X25" s="491"/>
      <c r="Y25" s="491"/>
      <c r="Z25" s="491"/>
      <c r="AA25" s="491"/>
      <c r="AB25" s="491"/>
      <c r="AC25" s="491"/>
      <c r="AD25" s="491"/>
      <c r="AE25" s="491"/>
      <c r="AF25" s="491"/>
      <c r="AG25" s="491"/>
      <c r="AH25" s="491"/>
      <c r="AI25" s="247"/>
      <c r="AJ25" s="182"/>
      <c r="AK25" s="235"/>
      <c r="AL25" s="235"/>
      <c r="AM25" s="235"/>
      <c r="AN25" s="235"/>
      <c r="AO25" s="235"/>
      <c r="AP25" s="235"/>
      <c r="AQ25" s="235"/>
      <c r="AR25" s="235"/>
      <c r="AS25" s="235"/>
      <c r="AT25" s="235"/>
      <c r="AU25" s="235"/>
      <c r="AV25" s="235"/>
      <c r="AW25" s="235"/>
    </row>
    <row r="26" spans="1:49" ht="24.6" customHeight="1" x14ac:dyDescent="0.25">
      <c r="A26" s="819" t="s">
        <v>21</v>
      </c>
      <c r="B26" s="819"/>
      <c r="C26" s="432">
        <v>20</v>
      </c>
      <c r="D26" s="432">
        <v>18</v>
      </c>
      <c r="E26" s="432">
        <v>16</v>
      </c>
      <c r="F26" s="432">
        <v>15</v>
      </c>
      <c r="G26" s="432">
        <v>14</v>
      </c>
      <c r="H26" s="432">
        <v>13</v>
      </c>
      <c r="I26" s="432">
        <v>12</v>
      </c>
      <c r="J26" s="432">
        <v>11</v>
      </c>
      <c r="K26" s="432">
        <v>10</v>
      </c>
      <c r="L26" s="432">
        <v>9</v>
      </c>
      <c r="M26" s="432">
        <v>8</v>
      </c>
      <c r="N26" s="432">
        <v>7</v>
      </c>
      <c r="O26" s="432">
        <v>6</v>
      </c>
      <c r="P26" s="432">
        <v>5</v>
      </c>
      <c r="Q26" s="432">
        <v>4</v>
      </c>
      <c r="R26" s="432">
        <v>3</v>
      </c>
      <c r="S26" s="492">
        <v>2</v>
      </c>
      <c r="T26" s="492">
        <v>1</v>
      </c>
      <c r="U26" s="491"/>
      <c r="V26" s="491"/>
      <c r="W26" s="491"/>
      <c r="X26" s="491"/>
      <c r="Y26" s="491"/>
      <c r="Z26" s="491"/>
      <c r="AA26" s="491"/>
      <c r="AB26" s="491"/>
      <c r="AC26" s="491"/>
      <c r="AD26" s="491"/>
      <c r="AE26" s="491"/>
      <c r="AF26" s="491"/>
      <c r="AG26" s="491"/>
      <c r="AH26" s="491"/>
      <c r="AI26" s="248"/>
      <c r="AJ26" s="182"/>
      <c r="AK26" s="235"/>
      <c r="AL26" s="235"/>
      <c r="AM26" s="235"/>
      <c r="AN26" s="235"/>
      <c r="AO26" s="235"/>
      <c r="AP26" s="235"/>
      <c r="AQ26" s="235"/>
      <c r="AR26" s="235"/>
      <c r="AS26" s="235"/>
      <c r="AT26" s="235"/>
      <c r="AU26" s="235"/>
      <c r="AV26" s="235"/>
      <c r="AW26" s="235"/>
    </row>
    <row r="27" spans="1:49" x14ac:dyDescent="0.25">
      <c r="A27" s="182"/>
      <c r="B27" s="107"/>
      <c r="C27" s="107"/>
      <c r="D27" s="107"/>
      <c r="E27" s="107"/>
      <c r="F27" s="107"/>
      <c r="G27" s="107"/>
      <c r="H27" s="107"/>
      <c r="I27" s="108"/>
      <c r="J27" s="107"/>
      <c r="K27" s="107"/>
      <c r="L27" s="107"/>
      <c r="M27" s="107"/>
      <c r="N27" s="107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</row>
    <row r="28" spans="1:49" x14ac:dyDescent="0.25">
      <c r="A28" s="182"/>
      <c r="B28" s="107"/>
      <c r="C28" s="107"/>
      <c r="D28" s="107"/>
      <c r="E28" s="107"/>
      <c r="F28" s="107"/>
      <c r="G28" s="107"/>
      <c r="H28" s="107"/>
      <c r="I28" s="108"/>
      <c r="J28" s="107"/>
      <c r="K28" s="107"/>
      <c r="L28" s="107"/>
      <c r="M28" s="107"/>
      <c r="N28" s="107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</row>
    <row r="29" spans="1:49" x14ac:dyDescent="0.25">
      <c r="A29" s="182"/>
      <c r="B29" s="107"/>
      <c r="C29" s="107"/>
      <c r="D29" s="107"/>
      <c r="E29" s="107"/>
      <c r="F29" s="107"/>
      <c r="G29" s="107"/>
      <c r="H29" s="107"/>
      <c r="I29" s="108"/>
      <c r="J29" s="107"/>
      <c r="K29" s="107"/>
      <c r="L29" s="107"/>
      <c r="M29" s="107"/>
      <c r="N29" s="107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</row>
    <row r="30" spans="1:49" ht="15.6" x14ac:dyDescent="0.3">
      <c r="A30" s="182"/>
      <c r="B30" s="231" t="s">
        <v>15</v>
      </c>
      <c r="C30" s="231"/>
      <c r="D30" s="231"/>
      <c r="E30" s="231"/>
      <c r="F30" s="231"/>
      <c r="G30" s="231"/>
      <c r="H30" s="362"/>
      <c r="I30" s="686" t="s">
        <v>156</v>
      </c>
      <c r="J30" s="364"/>
      <c r="K30" s="364"/>
      <c r="L30" s="364"/>
      <c r="M30" s="364"/>
      <c r="N30" s="364"/>
      <c r="O30" s="362"/>
      <c r="P30" s="362"/>
      <c r="Q30" s="231"/>
      <c r="R30" s="231"/>
      <c r="S30" s="231"/>
      <c r="T30" s="231"/>
      <c r="U30" s="231"/>
      <c r="V30" s="231"/>
      <c r="W30" s="362"/>
      <c r="X30" s="365"/>
      <c r="Y30" s="365"/>
      <c r="Z30" s="362"/>
      <c r="AA30" s="182"/>
      <c r="AB30" s="182"/>
      <c r="AC30" s="192"/>
      <c r="AD30" s="182" t="s">
        <v>103</v>
      </c>
      <c r="AE30" s="182"/>
      <c r="AF30" s="182"/>
      <c r="AG30" s="182"/>
      <c r="AH30" s="182"/>
      <c r="AI30" s="182"/>
      <c r="AJ30" s="182"/>
      <c r="AK30" s="748" t="s">
        <v>313</v>
      </c>
      <c r="AL30" s="748"/>
      <c r="AM30" s="748"/>
      <c r="AN30" s="748"/>
      <c r="AO30" s="748"/>
      <c r="AP30" s="748"/>
      <c r="AQ30" s="748"/>
      <c r="AR30" s="748"/>
      <c r="AS30" s="748"/>
      <c r="AT30" s="748"/>
      <c r="AU30" s="182"/>
      <c r="AV30" s="182"/>
      <c r="AW30" s="182"/>
    </row>
    <row r="31" spans="1:49" ht="15.6" x14ac:dyDescent="0.3">
      <c r="A31" s="182"/>
      <c r="B31" s="231"/>
      <c r="C31" s="231"/>
      <c r="D31" s="231"/>
      <c r="E31" s="231"/>
      <c r="F31" s="231"/>
      <c r="G31" s="231"/>
      <c r="H31" s="362"/>
      <c r="I31" s="364"/>
      <c r="J31" s="364"/>
      <c r="K31" s="364"/>
      <c r="L31" s="364"/>
      <c r="M31" s="364"/>
      <c r="N31" s="364"/>
      <c r="O31" s="362"/>
      <c r="P31" s="362"/>
      <c r="Q31" s="231"/>
      <c r="R31" s="231"/>
      <c r="S31" s="231"/>
      <c r="T31" s="231"/>
      <c r="U31" s="231"/>
      <c r="V31" s="231"/>
      <c r="W31" s="362"/>
      <c r="X31" s="365"/>
      <c r="Y31" s="365"/>
      <c r="Z31" s="362"/>
      <c r="AA31" s="182"/>
      <c r="AB31" s="182"/>
      <c r="AC31" s="19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</row>
    <row r="32" spans="1:49" ht="15.6" x14ac:dyDescent="0.3">
      <c r="A32" s="182"/>
      <c r="B32" s="231" t="s">
        <v>16</v>
      </c>
      <c r="C32" s="231"/>
      <c r="D32" s="231"/>
      <c r="E32" s="231"/>
      <c r="F32" s="231"/>
      <c r="G32" s="231"/>
      <c r="H32" s="362"/>
      <c r="I32" s="231" t="s">
        <v>115</v>
      </c>
      <c r="J32" s="231"/>
      <c r="K32" s="231"/>
      <c r="L32" s="231"/>
      <c r="M32" s="231"/>
      <c r="N32" s="231"/>
      <c r="O32" s="362"/>
      <c r="P32" s="362"/>
      <c r="Q32" s="231"/>
      <c r="R32" s="231"/>
      <c r="S32" s="231"/>
      <c r="T32" s="231"/>
      <c r="U32" s="231"/>
      <c r="V32" s="231"/>
      <c r="W32" s="362"/>
      <c r="X32" s="365"/>
      <c r="Y32" s="365"/>
      <c r="Z32" s="362"/>
      <c r="AA32" s="182"/>
      <c r="AB32" s="182"/>
      <c r="AC32" s="192"/>
      <c r="AD32" s="182" t="s">
        <v>207</v>
      </c>
      <c r="AE32" s="182"/>
      <c r="AF32" s="182"/>
      <c r="AG32" s="182"/>
      <c r="AH32" s="182"/>
      <c r="AI32" s="182"/>
      <c r="AJ32" s="182"/>
      <c r="AK32" s="686" t="s">
        <v>353</v>
      </c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</row>
    <row r="33" spans="1:49" ht="15" x14ac:dyDescent="0.25">
      <c r="A33" s="107"/>
      <c r="B33" s="231"/>
      <c r="C33" s="231"/>
      <c r="D33" s="231"/>
      <c r="E33" s="231"/>
      <c r="F33" s="231"/>
      <c r="G33" s="232"/>
      <c r="H33" s="232"/>
      <c r="I33" s="232"/>
      <c r="J33" s="231"/>
      <c r="K33" s="231"/>
      <c r="L33" s="231"/>
      <c r="M33" s="231"/>
      <c r="N33" s="231"/>
      <c r="O33" s="232"/>
      <c r="P33" s="231"/>
      <c r="Q33" s="232"/>
      <c r="R33" s="231"/>
      <c r="S33" s="231"/>
      <c r="T33" s="231"/>
      <c r="U33" s="231"/>
      <c r="V33" s="231"/>
      <c r="W33" s="232"/>
      <c r="X33" s="231"/>
      <c r="Y33" s="231"/>
      <c r="Z33" s="232"/>
      <c r="AA33" s="107"/>
      <c r="AB33" s="230"/>
      <c r="AC33" s="107"/>
      <c r="AD33" s="230"/>
      <c r="AE33" s="230"/>
      <c r="AF33" s="230"/>
      <c r="AG33" s="107"/>
      <c r="AH33" s="107"/>
      <c r="AI33" s="107"/>
      <c r="AJ33" s="230"/>
      <c r="AK33" s="107"/>
      <c r="AL33" s="107"/>
      <c r="AM33" s="107"/>
      <c r="AN33" s="230"/>
      <c r="AO33" s="107"/>
      <c r="AP33" s="107"/>
      <c r="AQ33" s="107"/>
      <c r="AR33" s="230"/>
      <c r="AS33" s="107"/>
      <c r="AT33" s="230"/>
      <c r="AU33" s="107"/>
      <c r="AV33" s="107"/>
      <c r="AW33" s="334"/>
    </row>
    <row r="34" spans="1:49" ht="15" x14ac:dyDescent="0.25">
      <c r="A34" s="107"/>
      <c r="B34" s="231" t="s">
        <v>98</v>
      </c>
      <c r="C34" s="231"/>
      <c r="D34" s="231"/>
      <c r="E34" s="231"/>
      <c r="F34" s="231"/>
      <c r="G34" s="232"/>
      <c r="H34" s="232"/>
      <c r="I34" s="364" t="s">
        <v>274</v>
      </c>
      <c r="J34" s="231"/>
      <c r="K34" s="231"/>
      <c r="L34" s="231"/>
      <c r="M34" s="231"/>
      <c r="N34" s="231"/>
      <c r="O34" s="232"/>
      <c r="P34" s="231"/>
      <c r="Q34" s="232"/>
      <c r="R34" s="231"/>
      <c r="S34" s="231"/>
      <c r="T34" s="231"/>
      <c r="U34" s="231"/>
      <c r="V34" s="231"/>
      <c r="W34" s="232"/>
      <c r="X34" s="231"/>
      <c r="Y34" s="231"/>
      <c r="Z34" s="232"/>
      <c r="AA34" s="107"/>
      <c r="AB34" s="230"/>
      <c r="AC34" s="107"/>
      <c r="AD34" s="230" t="s">
        <v>210</v>
      </c>
      <c r="AE34" s="230"/>
      <c r="AF34" s="230"/>
      <c r="AG34" s="107"/>
      <c r="AH34" s="107"/>
      <c r="AI34" s="107"/>
      <c r="AJ34" s="230"/>
      <c r="AK34" s="107" t="s">
        <v>350</v>
      </c>
      <c r="AL34" s="107"/>
      <c r="AM34" s="107"/>
      <c r="AN34" s="230"/>
      <c r="AO34" s="107"/>
      <c r="AP34" s="107"/>
      <c r="AQ34" s="107"/>
      <c r="AR34" s="230"/>
      <c r="AS34" s="107"/>
      <c r="AT34" s="230"/>
      <c r="AU34" s="107"/>
      <c r="AV34" s="107"/>
      <c r="AW34" s="334"/>
    </row>
    <row r="35" spans="1:49" ht="15.6" x14ac:dyDescent="0.3">
      <c r="B35" s="365"/>
      <c r="C35" s="365"/>
      <c r="D35" s="365"/>
      <c r="E35" s="365"/>
      <c r="F35" s="365"/>
      <c r="G35" s="363"/>
      <c r="H35" s="363"/>
      <c r="I35" s="363"/>
      <c r="J35" s="366"/>
      <c r="K35" s="366"/>
      <c r="L35" s="366"/>
      <c r="M35" s="366"/>
      <c r="N35" s="366"/>
      <c r="O35" s="363"/>
      <c r="P35" s="366"/>
      <c r="Q35" s="363"/>
      <c r="R35" s="366"/>
      <c r="S35" s="366"/>
      <c r="T35" s="366"/>
      <c r="U35" s="366"/>
      <c r="V35" s="366"/>
      <c r="W35" s="363"/>
      <c r="X35" s="366"/>
      <c r="Y35" s="366"/>
      <c r="Z35" s="363"/>
      <c r="AW35" s="336"/>
    </row>
    <row r="36" spans="1:49" ht="15" x14ac:dyDescent="0.25">
      <c r="B36" s="231" t="s">
        <v>99</v>
      </c>
      <c r="C36" s="231"/>
      <c r="D36" s="231"/>
      <c r="E36" s="231"/>
      <c r="F36" s="231"/>
      <c r="G36" s="363"/>
      <c r="H36" s="363"/>
      <c r="I36" s="182" t="s">
        <v>349</v>
      </c>
      <c r="J36" s="366"/>
      <c r="K36" s="366"/>
      <c r="L36" s="366"/>
      <c r="M36" s="366"/>
      <c r="N36" s="366"/>
      <c r="O36" s="363"/>
      <c r="P36" s="366"/>
      <c r="Q36" s="363"/>
      <c r="R36" s="366"/>
      <c r="S36" s="366"/>
      <c r="T36" s="366"/>
      <c r="U36" s="366"/>
      <c r="V36" s="366"/>
      <c r="W36" s="363"/>
      <c r="X36" s="366"/>
      <c r="Y36" s="366"/>
      <c r="Z36" s="363"/>
      <c r="AW36" s="336"/>
    </row>
    <row r="38" spans="1:49" x14ac:dyDescent="0.25">
      <c r="I38" s="108"/>
    </row>
  </sheetData>
  <sheetProtection selectLockedCells="1" selectUnlockedCells="1"/>
  <sortState ref="B15:AW18">
    <sortCondition descending="1" ref="AW15:AW18"/>
  </sortState>
  <mergeCells count="46">
    <mergeCell ref="A6:AW6"/>
    <mergeCell ref="A8:G8"/>
    <mergeCell ref="H8:AM8"/>
    <mergeCell ref="AN8:AW8"/>
    <mergeCell ref="A1:AW1"/>
    <mergeCell ref="A2:AW2"/>
    <mergeCell ref="A3:AW3"/>
    <mergeCell ref="A4:AW4"/>
    <mergeCell ref="A5:AA5"/>
    <mergeCell ref="Z10:AM11"/>
    <mergeCell ref="AP12:AQ12"/>
    <mergeCell ref="AN10:AU11"/>
    <mergeCell ref="AK30:AT30"/>
    <mergeCell ref="A23:AW23"/>
    <mergeCell ref="A25:B25"/>
    <mergeCell ref="A26:B26"/>
    <mergeCell ref="A22:AW22"/>
    <mergeCell ref="G12:H12"/>
    <mergeCell ref="I12:J12"/>
    <mergeCell ref="O12:P12"/>
    <mergeCell ref="Q12:R12"/>
    <mergeCell ref="W12:X12"/>
    <mergeCell ref="Z12:AA12"/>
    <mergeCell ref="AB12:AC12"/>
    <mergeCell ref="AD12:AE12"/>
    <mergeCell ref="AF12:AG12"/>
    <mergeCell ref="AL12:AM12"/>
    <mergeCell ref="AN12:AO12"/>
    <mergeCell ref="AR12:AS12"/>
    <mergeCell ref="AH12:AI12"/>
    <mergeCell ref="AV10:AV12"/>
    <mergeCell ref="AW10:AW12"/>
    <mergeCell ref="A7:AW7"/>
    <mergeCell ref="A10:A12"/>
    <mergeCell ref="B10:B12"/>
    <mergeCell ref="C12:D12"/>
    <mergeCell ref="E12:F12"/>
    <mergeCell ref="K12:L12"/>
    <mergeCell ref="M12:N12"/>
    <mergeCell ref="S12:T12"/>
    <mergeCell ref="U12:V12"/>
    <mergeCell ref="C10:P11"/>
    <mergeCell ref="Q10:X11"/>
    <mergeCell ref="Z9:AA9"/>
    <mergeCell ref="AT12:AU12"/>
    <mergeCell ref="AJ12:AK12"/>
  </mergeCells>
  <printOptions horizontalCentered="1"/>
  <pageMargins left="0.59055118110236227" right="0.19685039370078741" top="0.23" bottom="0.38" header="0" footer="0"/>
  <pageSetup paperSize="9" scale="50" firstPageNumber="0" fitToWidth="0" fitToHeight="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8"/>
  <sheetViews>
    <sheetView view="pageLayout" topLeftCell="A19" zoomScale="98" zoomScaleNormal="100" zoomScaleSheetLayoutView="120" zoomScalePageLayoutView="98" workbookViewId="0">
      <selection sqref="A1:G38"/>
    </sheetView>
  </sheetViews>
  <sheetFormatPr defaultRowHeight="13.2" x14ac:dyDescent="0.25"/>
  <cols>
    <col min="1" max="1" width="5.5546875" customWidth="1"/>
    <col min="2" max="2" width="23.21875" customWidth="1"/>
    <col min="3" max="3" width="12.6640625" customWidth="1"/>
    <col min="4" max="4" width="29.33203125" customWidth="1"/>
    <col min="5" max="5" width="25.77734375" customWidth="1"/>
    <col min="6" max="6" width="16.33203125" customWidth="1"/>
    <col min="7" max="7" width="16" customWidth="1"/>
    <col min="8" max="8" width="19.88671875" customWidth="1"/>
  </cols>
  <sheetData>
    <row r="1" spans="1:19" x14ac:dyDescent="0.25">
      <c r="A1" s="689" t="s">
        <v>30</v>
      </c>
      <c r="B1" s="689"/>
      <c r="C1" s="689"/>
      <c r="D1" s="689"/>
      <c r="E1" s="689"/>
      <c r="F1" s="689"/>
      <c r="G1" s="689"/>
      <c r="H1" s="102"/>
      <c r="I1" s="102"/>
      <c r="J1" s="102"/>
      <c r="K1" s="102"/>
      <c r="L1" s="24"/>
      <c r="M1" s="24"/>
      <c r="N1" s="24"/>
      <c r="O1" s="24"/>
      <c r="P1" s="24"/>
      <c r="Q1" s="6"/>
      <c r="R1" s="6"/>
    </row>
    <row r="2" spans="1:19" s="31" customFormat="1" x14ac:dyDescent="0.25">
      <c r="A2" s="689" t="s">
        <v>100</v>
      </c>
      <c r="B2" s="689"/>
      <c r="C2" s="689"/>
      <c r="D2" s="689"/>
      <c r="E2" s="689"/>
      <c r="F2" s="689"/>
      <c r="G2" s="689"/>
      <c r="H2" s="102"/>
      <c r="I2" s="102"/>
      <c r="J2" s="102"/>
      <c r="K2" s="102"/>
      <c r="L2" s="23"/>
      <c r="M2" s="23"/>
      <c r="N2" s="23"/>
      <c r="O2" s="23"/>
      <c r="P2" s="23"/>
      <c r="Q2" s="5"/>
      <c r="R2" s="5"/>
      <c r="S2" s="1"/>
    </row>
    <row r="3" spans="1:19" s="31" customFormat="1" ht="12.75" customHeight="1" x14ac:dyDescent="0.25">
      <c r="A3" s="690" t="s">
        <v>108</v>
      </c>
      <c r="B3" s="690"/>
      <c r="C3" s="690"/>
      <c r="D3" s="690"/>
      <c r="E3" s="690"/>
      <c r="F3" s="690"/>
      <c r="G3" s="690"/>
      <c r="H3" s="101"/>
      <c r="I3" s="101"/>
      <c r="J3" s="101"/>
      <c r="K3" s="101"/>
      <c r="L3" s="24"/>
      <c r="M3" s="24"/>
      <c r="N3" s="24"/>
      <c r="O3" s="24"/>
      <c r="P3" s="24"/>
      <c r="Q3" s="9"/>
      <c r="R3" s="9"/>
      <c r="S3" s="1"/>
    </row>
    <row r="4" spans="1:19" s="31" customFormat="1" x14ac:dyDescent="0.25">
      <c r="A4" s="821" t="s">
        <v>109</v>
      </c>
      <c r="B4" s="821"/>
      <c r="C4" s="821"/>
      <c r="D4" s="821"/>
      <c r="E4" s="821"/>
      <c r="F4" s="821"/>
      <c r="G4" s="821"/>
      <c r="H4" s="101"/>
      <c r="I4" s="101"/>
      <c r="J4" s="101"/>
      <c r="K4" s="101"/>
      <c r="L4" s="24"/>
      <c r="M4" s="24"/>
      <c r="N4" s="24"/>
      <c r="O4" s="24"/>
      <c r="P4" s="24"/>
      <c r="Q4" s="5"/>
      <c r="R4" s="5"/>
      <c r="S4" s="1"/>
    </row>
    <row r="5" spans="1:19" s="31" customFormat="1" x14ac:dyDescent="0.25">
      <c r="A5" s="107"/>
      <c r="B5" s="107"/>
      <c r="C5" s="107"/>
      <c r="D5" s="107"/>
      <c r="E5" s="107"/>
      <c r="F5" s="107"/>
      <c r="G5" s="107"/>
      <c r="H5" s="101"/>
      <c r="I5" s="101"/>
      <c r="J5" s="101"/>
      <c r="K5" s="101"/>
      <c r="L5" s="4"/>
      <c r="M5" s="4"/>
      <c r="N5" s="4"/>
      <c r="O5" s="1"/>
      <c r="P5" s="1"/>
      <c r="Q5" s="1"/>
      <c r="R5" s="1"/>
      <c r="S5" s="1"/>
    </row>
    <row r="6" spans="1:19" s="2" customFormat="1" x14ac:dyDescent="0.25">
      <c r="A6" s="768" t="s">
        <v>221</v>
      </c>
      <c r="B6" s="768"/>
      <c r="C6" s="768"/>
      <c r="D6" s="768"/>
      <c r="E6" s="768"/>
      <c r="F6" s="768"/>
      <c r="G6" s="191"/>
      <c r="H6" s="103"/>
      <c r="I6" s="103"/>
      <c r="J6" s="103"/>
      <c r="K6" s="101"/>
      <c r="L6" s="4"/>
      <c r="M6" s="4"/>
      <c r="N6" s="4"/>
      <c r="O6" s="1"/>
      <c r="P6" s="1"/>
      <c r="Q6" s="1"/>
      <c r="R6" s="1"/>
      <c r="S6" s="1"/>
    </row>
    <row r="7" spans="1:19" s="31" customFormat="1" x14ac:dyDescent="0.25">
      <c r="A7" s="812"/>
      <c r="B7" s="812"/>
      <c r="C7" s="812"/>
      <c r="D7" s="106"/>
      <c r="E7" s="106"/>
      <c r="F7" s="106"/>
      <c r="G7" s="191"/>
      <c r="H7" s="103"/>
      <c r="I7" s="103"/>
      <c r="J7" s="103"/>
      <c r="K7" s="101"/>
      <c r="L7" s="4"/>
      <c r="M7" s="4"/>
      <c r="N7" s="4"/>
      <c r="O7" s="1"/>
      <c r="P7" s="1"/>
      <c r="Q7" s="1"/>
      <c r="R7" s="1"/>
      <c r="S7" s="1"/>
    </row>
    <row r="8" spans="1:19" s="31" customFormat="1" x14ac:dyDescent="0.25">
      <c r="A8" s="812" t="s">
        <v>235</v>
      </c>
      <c r="B8" s="812"/>
      <c r="C8" s="812"/>
      <c r="D8" s="106"/>
      <c r="E8" s="106"/>
      <c r="F8" s="341" t="s">
        <v>107</v>
      </c>
      <c r="G8" s="341"/>
      <c r="H8" s="341"/>
      <c r="I8" s="103"/>
      <c r="J8" s="103"/>
      <c r="K8" s="101"/>
      <c r="L8" s="4"/>
      <c r="M8" s="4"/>
      <c r="N8" s="4"/>
      <c r="O8" s="1"/>
      <c r="P8" s="1"/>
      <c r="Q8" s="1"/>
      <c r="R8" s="1"/>
      <c r="S8" s="1"/>
    </row>
    <row r="9" spans="1:19" x14ac:dyDescent="0.25">
      <c r="A9" s="182"/>
      <c r="B9" s="182"/>
      <c r="C9" s="182"/>
      <c r="D9" s="182"/>
      <c r="E9" s="182"/>
      <c r="F9" s="182"/>
      <c r="G9" s="182"/>
    </row>
    <row r="10" spans="1:19" ht="30" x14ac:dyDescent="0.25">
      <c r="A10" s="503" t="s">
        <v>22</v>
      </c>
      <c r="B10" s="503" t="s">
        <v>23</v>
      </c>
      <c r="C10" s="575" t="s">
        <v>24</v>
      </c>
      <c r="D10" s="575" t="s">
        <v>25</v>
      </c>
      <c r="E10" s="503" t="s">
        <v>26</v>
      </c>
      <c r="F10" s="503" t="s">
        <v>27</v>
      </c>
      <c r="G10" s="503" t="s">
        <v>28</v>
      </c>
    </row>
    <row r="11" spans="1:19" s="366" customFormat="1" ht="20.399999999999999" customHeight="1" x14ac:dyDescent="0.25">
      <c r="A11" s="250">
        <v>1</v>
      </c>
      <c r="B11" s="567" t="s">
        <v>140</v>
      </c>
      <c r="C11" s="568" t="s">
        <v>150</v>
      </c>
      <c r="D11" s="250" t="s">
        <v>15</v>
      </c>
      <c r="E11" s="566" t="s">
        <v>118</v>
      </c>
      <c r="F11" s="250" t="s">
        <v>236</v>
      </c>
      <c r="G11" s="250" t="s">
        <v>347</v>
      </c>
    </row>
    <row r="12" spans="1:19" s="366" customFormat="1" ht="20.399999999999999" customHeight="1" x14ac:dyDescent="0.25">
      <c r="A12" s="250">
        <v>2</v>
      </c>
      <c r="B12" s="567" t="s">
        <v>126</v>
      </c>
      <c r="C12" s="568" t="s">
        <v>32</v>
      </c>
      <c r="D12" s="569" t="s">
        <v>16</v>
      </c>
      <c r="E12" s="570" t="s">
        <v>127</v>
      </c>
      <c r="F12" s="250" t="s">
        <v>236</v>
      </c>
      <c r="G12" s="568" t="s">
        <v>347</v>
      </c>
    </row>
    <row r="13" spans="1:19" s="366" customFormat="1" ht="20.399999999999999" customHeight="1" x14ac:dyDescent="0.25">
      <c r="A13" s="250">
        <v>3</v>
      </c>
      <c r="B13" s="567" t="s">
        <v>136</v>
      </c>
      <c r="C13" s="568" t="s">
        <v>32</v>
      </c>
      <c r="D13" s="573" t="s">
        <v>85</v>
      </c>
      <c r="E13" s="585" t="s">
        <v>127</v>
      </c>
      <c r="F13" s="568" t="s">
        <v>346</v>
      </c>
      <c r="G13" s="568" t="s">
        <v>347</v>
      </c>
      <c r="H13" s="366" t="s">
        <v>66</v>
      </c>
    </row>
    <row r="14" spans="1:19" s="366" customFormat="1" ht="20.399999999999999" customHeight="1" x14ac:dyDescent="0.25">
      <c r="A14" s="250">
        <v>4</v>
      </c>
      <c r="B14" s="567" t="s">
        <v>190</v>
      </c>
      <c r="C14" s="568" t="s">
        <v>32</v>
      </c>
      <c r="D14" s="573" t="s">
        <v>34</v>
      </c>
      <c r="E14" s="572" t="s">
        <v>127</v>
      </c>
      <c r="F14" s="568" t="s">
        <v>346</v>
      </c>
      <c r="G14" s="568" t="s">
        <v>347</v>
      </c>
    </row>
    <row r="15" spans="1:19" s="366" customFormat="1" ht="20.399999999999999" customHeight="1" x14ac:dyDescent="0.25">
      <c r="A15" s="250">
        <v>5</v>
      </c>
      <c r="B15" s="567" t="s">
        <v>65</v>
      </c>
      <c r="C15" s="573" t="s">
        <v>32</v>
      </c>
      <c r="D15" s="573" t="s">
        <v>97</v>
      </c>
      <c r="E15" s="572" t="s">
        <v>31</v>
      </c>
      <c r="F15" s="568" t="s">
        <v>346</v>
      </c>
      <c r="G15" s="250" t="s">
        <v>347</v>
      </c>
    </row>
    <row r="16" spans="1:19" s="366" customFormat="1" ht="20.399999999999999" customHeight="1" x14ac:dyDescent="0.25">
      <c r="A16" s="250">
        <v>6</v>
      </c>
      <c r="B16" s="567" t="s">
        <v>140</v>
      </c>
      <c r="C16" s="573" t="s">
        <v>150</v>
      </c>
      <c r="D16" s="573" t="s">
        <v>97</v>
      </c>
      <c r="E16" s="572" t="s">
        <v>118</v>
      </c>
      <c r="F16" s="568" t="s">
        <v>346</v>
      </c>
      <c r="G16" s="250" t="s">
        <v>347</v>
      </c>
    </row>
    <row r="17" spans="1:8" s="366" customFormat="1" ht="20.399999999999999" customHeight="1" x14ac:dyDescent="0.25">
      <c r="A17" s="250">
        <v>7</v>
      </c>
      <c r="B17" s="567" t="s">
        <v>136</v>
      </c>
      <c r="C17" s="568" t="s">
        <v>32</v>
      </c>
      <c r="D17" s="573" t="s">
        <v>97</v>
      </c>
      <c r="E17" s="572" t="s">
        <v>127</v>
      </c>
      <c r="F17" s="568" t="s">
        <v>346</v>
      </c>
      <c r="G17" s="568" t="s">
        <v>347</v>
      </c>
      <c r="H17" s="366" t="s">
        <v>66</v>
      </c>
    </row>
    <row r="18" spans="1:8" s="571" customFormat="1" ht="20.399999999999999" customHeight="1" x14ac:dyDescent="0.25">
      <c r="A18" s="250">
        <v>8</v>
      </c>
      <c r="B18" s="567" t="s">
        <v>208</v>
      </c>
      <c r="C18" s="573" t="s">
        <v>150</v>
      </c>
      <c r="D18" s="573" t="s">
        <v>207</v>
      </c>
      <c r="E18" s="572" t="s">
        <v>162</v>
      </c>
      <c r="F18" s="568" t="s">
        <v>346</v>
      </c>
      <c r="G18" s="250" t="s">
        <v>348</v>
      </c>
    </row>
    <row r="19" spans="1:8" s="366" customFormat="1" ht="20.399999999999999" customHeight="1" x14ac:dyDescent="0.25">
      <c r="A19" s="250">
        <v>9</v>
      </c>
      <c r="B19" s="567" t="s">
        <v>211</v>
      </c>
      <c r="C19" s="573" t="s">
        <v>150</v>
      </c>
      <c r="D19" s="573" t="s">
        <v>207</v>
      </c>
      <c r="E19" s="572" t="s">
        <v>118</v>
      </c>
      <c r="F19" s="568" t="s">
        <v>346</v>
      </c>
      <c r="G19" s="568" t="s">
        <v>347</v>
      </c>
    </row>
    <row r="20" spans="1:8" s="366" customFormat="1" ht="20.399999999999999" customHeight="1" x14ac:dyDescent="0.25">
      <c r="A20" s="250">
        <v>10</v>
      </c>
      <c r="B20" s="586" t="s">
        <v>201</v>
      </c>
      <c r="C20" s="568" t="s">
        <v>150</v>
      </c>
      <c r="D20" s="573" t="s">
        <v>103</v>
      </c>
      <c r="E20" s="572" t="s">
        <v>127</v>
      </c>
      <c r="F20" s="568" t="s">
        <v>346</v>
      </c>
      <c r="G20" s="568" t="s">
        <v>347</v>
      </c>
    </row>
    <row r="21" spans="1:8" s="366" customFormat="1" ht="20.399999999999999" customHeight="1" x14ac:dyDescent="0.25">
      <c r="A21" s="250">
        <v>11</v>
      </c>
      <c r="B21" s="567" t="s">
        <v>193</v>
      </c>
      <c r="C21" s="573" t="s">
        <v>150</v>
      </c>
      <c r="D21" s="573" t="s">
        <v>104</v>
      </c>
      <c r="E21" s="572" t="s">
        <v>118</v>
      </c>
      <c r="F21" s="568" t="s">
        <v>346</v>
      </c>
      <c r="G21" s="250" t="s">
        <v>347</v>
      </c>
    </row>
    <row r="22" spans="1:8" s="366" customFormat="1" ht="20.399999999999999" customHeight="1" x14ac:dyDescent="0.25">
      <c r="A22" s="250">
        <v>12</v>
      </c>
      <c r="B22" s="567" t="s">
        <v>200</v>
      </c>
      <c r="C22" s="573" t="s">
        <v>32</v>
      </c>
      <c r="D22" s="573" t="s">
        <v>104</v>
      </c>
      <c r="E22" s="572" t="s">
        <v>31</v>
      </c>
      <c r="F22" s="568" t="s">
        <v>346</v>
      </c>
      <c r="G22" s="250" t="s">
        <v>347</v>
      </c>
    </row>
    <row r="23" spans="1:8" s="366" customFormat="1" ht="20.399999999999999" customHeight="1" x14ac:dyDescent="0.25">
      <c r="A23" s="250">
        <v>13</v>
      </c>
      <c r="B23" s="567" t="s">
        <v>175</v>
      </c>
      <c r="C23" s="568" t="s">
        <v>32</v>
      </c>
      <c r="D23" s="568" t="s">
        <v>104</v>
      </c>
      <c r="E23" s="572" t="s">
        <v>127</v>
      </c>
      <c r="F23" s="568" t="s">
        <v>346</v>
      </c>
      <c r="G23" s="568" t="s">
        <v>347</v>
      </c>
    </row>
    <row r="24" spans="1:8" s="366" customFormat="1" ht="20.399999999999999" customHeight="1" x14ac:dyDescent="0.25">
      <c r="A24" s="250">
        <v>14</v>
      </c>
      <c r="B24" s="586" t="s">
        <v>194</v>
      </c>
      <c r="C24" s="568" t="s">
        <v>32</v>
      </c>
      <c r="D24" s="574" t="s">
        <v>104</v>
      </c>
      <c r="E24" s="585" t="s">
        <v>127</v>
      </c>
      <c r="F24" s="568" t="s">
        <v>346</v>
      </c>
      <c r="G24" s="568" t="s">
        <v>347</v>
      </c>
    </row>
    <row r="25" spans="1:8" s="366" customFormat="1" ht="20.399999999999999" customHeight="1" x14ac:dyDescent="0.25">
      <c r="A25" s="250">
        <v>15</v>
      </c>
      <c r="B25" s="572" t="s">
        <v>171</v>
      </c>
      <c r="C25" s="573" t="s">
        <v>150</v>
      </c>
      <c r="D25" s="573" t="s">
        <v>104</v>
      </c>
      <c r="E25" s="572" t="s">
        <v>127</v>
      </c>
      <c r="F25" s="568" t="s">
        <v>346</v>
      </c>
      <c r="G25" s="568" t="s">
        <v>347</v>
      </c>
    </row>
    <row r="26" spans="1:8" s="366" customFormat="1" ht="20.399999999999999" customHeight="1" x14ac:dyDescent="0.25">
      <c r="A26" s="250">
        <v>16</v>
      </c>
      <c r="B26" s="567" t="s">
        <v>198</v>
      </c>
      <c r="C26" s="573" t="s">
        <v>150</v>
      </c>
      <c r="D26" s="574" t="s">
        <v>104</v>
      </c>
      <c r="E26" s="572" t="s">
        <v>161</v>
      </c>
      <c r="F26" s="568" t="s">
        <v>346</v>
      </c>
      <c r="G26" s="568" t="s">
        <v>348</v>
      </c>
    </row>
    <row r="27" spans="1:8" s="366" customFormat="1" ht="20.399999999999999" customHeight="1" x14ac:dyDescent="0.25">
      <c r="A27" s="250">
        <v>17</v>
      </c>
      <c r="B27" s="572" t="s">
        <v>128</v>
      </c>
      <c r="C27" s="573" t="s">
        <v>150</v>
      </c>
      <c r="D27" s="574" t="s">
        <v>104</v>
      </c>
      <c r="E27" s="572" t="s">
        <v>127</v>
      </c>
      <c r="F27" s="568" t="s">
        <v>346</v>
      </c>
      <c r="G27" s="250" t="s">
        <v>347</v>
      </c>
    </row>
    <row r="28" spans="1:8" s="366" customFormat="1" ht="20.399999999999999" customHeight="1" x14ac:dyDescent="0.25">
      <c r="A28" s="250">
        <v>18</v>
      </c>
      <c r="B28" s="572" t="s">
        <v>344</v>
      </c>
      <c r="C28" s="573" t="s">
        <v>205</v>
      </c>
      <c r="D28" s="573" t="s">
        <v>104</v>
      </c>
      <c r="E28" s="572" t="s">
        <v>31</v>
      </c>
      <c r="F28" s="568" t="s">
        <v>346</v>
      </c>
      <c r="G28" s="250" t="s">
        <v>347</v>
      </c>
    </row>
    <row r="29" spans="1:8" s="366" customFormat="1" ht="20.399999999999999" customHeight="1" x14ac:dyDescent="0.25">
      <c r="A29" s="250">
        <v>19</v>
      </c>
      <c r="B29" s="567" t="s">
        <v>345</v>
      </c>
      <c r="C29" s="573" t="s">
        <v>150</v>
      </c>
      <c r="D29" s="574" t="s">
        <v>104</v>
      </c>
      <c r="E29" s="572" t="s">
        <v>118</v>
      </c>
      <c r="F29" s="568" t="s">
        <v>346</v>
      </c>
      <c r="G29" s="250" t="s">
        <v>347</v>
      </c>
    </row>
    <row r="30" spans="1:8" s="366" customFormat="1" ht="20.399999999999999" customHeight="1" x14ac:dyDescent="0.25">
      <c r="A30" s="250">
        <v>20</v>
      </c>
      <c r="B30" s="572" t="s">
        <v>164</v>
      </c>
      <c r="C30" s="573" t="s">
        <v>150</v>
      </c>
      <c r="D30" s="573" t="s">
        <v>106</v>
      </c>
      <c r="E30" s="572" t="s">
        <v>162</v>
      </c>
      <c r="F30" s="568" t="s">
        <v>346</v>
      </c>
      <c r="G30" s="250" t="s">
        <v>348</v>
      </c>
    </row>
    <row r="31" spans="1:8" s="366" customFormat="1" ht="20.399999999999999" customHeight="1" x14ac:dyDescent="0.25">
      <c r="A31" s="250">
        <v>21</v>
      </c>
      <c r="B31" s="565" t="s">
        <v>276</v>
      </c>
      <c r="C31" s="569" t="s">
        <v>150</v>
      </c>
      <c r="D31" s="569" t="s">
        <v>104</v>
      </c>
      <c r="E31" s="566" t="s">
        <v>127</v>
      </c>
      <c r="F31" s="568" t="s">
        <v>346</v>
      </c>
      <c r="G31" s="250" t="s">
        <v>347</v>
      </c>
    </row>
    <row r="32" spans="1:8" x14ac:dyDescent="0.25">
      <c r="A32" s="131"/>
      <c r="B32" s="343"/>
      <c r="C32" s="252"/>
      <c r="D32" s="344"/>
      <c r="E32" s="292"/>
      <c r="F32" s="131"/>
      <c r="G32" s="131"/>
    </row>
    <row r="33" spans="1:7" x14ac:dyDescent="0.25">
      <c r="A33" s="107"/>
      <c r="B33" s="107"/>
      <c r="C33" s="107"/>
      <c r="D33" s="107" t="s">
        <v>66</v>
      </c>
      <c r="E33" s="107"/>
      <c r="F33" s="182"/>
      <c r="G33" s="182"/>
    </row>
    <row r="34" spans="1:7" ht="18" customHeight="1" x14ac:dyDescent="0.25">
      <c r="A34" s="107"/>
      <c r="B34" s="231" t="s">
        <v>15</v>
      </c>
      <c r="C34" s="231"/>
      <c r="D34" s="231"/>
      <c r="E34" s="364" t="s">
        <v>202</v>
      </c>
      <c r="F34" s="362"/>
      <c r="G34" s="182"/>
    </row>
    <row r="35" spans="1:7" ht="15.6" x14ac:dyDescent="0.3">
      <c r="A35" s="182"/>
      <c r="B35" s="365"/>
      <c r="C35" s="231"/>
      <c r="D35" s="231"/>
      <c r="E35" s="364"/>
      <c r="F35" s="362"/>
      <c r="G35" s="182"/>
    </row>
    <row r="36" spans="1:7" x14ac:dyDescent="0.25">
      <c r="A36" s="182"/>
      <c r="B36" s="191"/>
      <c r="C36" s="107"/>
      <c r="D36" s="107"/>
      <c r="E36" s="107"/>
      <c r="F36" s="107"/>
      <c r="G36" s="182"/>
    </row>
    <row r="37" spans="1:7" x14ac:dyDescent="0.25">
      <c r="A37" s="182"/>
      <c r="B37" s="182"/>
      <c r="C37" s="182"/>
      <c r="D37" s="182"/>
      <c r="E37" s="182"/>
      <c r="F37" s="182"/>
      <c r="G37" s="182"/>
    </row>
    <row r="38" spans="1:7" x14ac:dyDescent="0.25">
      <c r="A38" s="182"/>
      <c r="B38" s="182"/>
      <c r="C38" s="182"/>
      <c r="D38" s="182"/>
      <c r="E38" s="182"/>
      <c r="F38" s="182"/>
      <c r="G38" s="182"/>
    </row>
  </sheetData>
  <sheetProtection selectLockedCells="1" selectUnlockedCells="1"/>
  <mergeCells count="7">
    <mergeCell ref="A7:C7"/>
    <mergeCell ref="A8:C8"/>
    <mergeCell ref="A6:F6"/>
    <mergeCell ref="A1:G1"/>
    <mergeCell ref="A2:G2"/>
    <mergeCell ref="A3:G3"/>
    <mergeCell ref="A4:G4"/>
  </mergeCells>
  <phoneticPr fontId="7" type="noConversion"/>
  <pageMargins left="0.31496062992125984" right="0.19685039370078741" top="0.55118110236220474" bottom="0.35433070866141736" header="0" footer="0"/>
  <pageSetup paperSize="9" scale="75" firstPageNumber="0" fitToWidth="0" fitToHeight="0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view="pageLayout" topLeftCell="A8" zoomScale="68" zoomScaleNormal="100" zoomScalePageLayoutView="68" workbookViewId="0">
      <selection activeCell="A2" sqref="A2:Q35"/>
    </sheetView>
  </sheetViews>
  <sheetFormatPr defaultRowHeight="13.2" x14ac:dyDescent="0.25"/>
  <cols>
    <col min="1" max="1" width="8.88671875" customWidth="1"/>
    <col min="2" max="2" width="28.88671875" customWidth="1"/>
    <col min="3" max="3" width="9.6640625" customWidth="1"/>
    <col min="4" max="4" width="8.21875" customWidth="1"/>
    <col min="5" max="5" width="26.44140625" customWidth="1"/>
    <col min="6" max="6" width="16.33203125" customWidth="1"/>
    <col min="10" max="10" width="10.109375" customWidth="1"/>
    <col min="11" max="11" width="12.33203125" customWidth="1"/>
    <col min="12" max="12" width="10.5546875" customWidth="1"/>
    <col min="13" max="13" width="9.6640625" customWidth="1"/>
    <col min="14" max="14" width="8.109375" customWidth="1"/>
    <col min="15" max="15" width="6.21875" customWidth="1"/>
    <col min="16" max="16" width="6.33203125" customWidth="1"/>
    <col min="17" max="17" width="31.5546875" customWidth="1"/>
  </cols>
  <sheetData>
    <row r="1" spans="1:17" ht="18" customHeight="1" x14ac:dyDescent="0.25">
      <c r="A1" s="698" t="s">
        <v>66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</row>
    <row r="2" spans="1:17" ht="18" customHeight="1" x14ac:dyDescent="0.25">
      <c r="A2" s="698" t="s">
        <v>246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</row>
    <row r="3" spans="1:17" ht="18" customHeight="1" x14ac:dyDescent="0.25">
      <c r="A3" s="698" t="s">
        <v>108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</row>
    <row r="4" spans="1:17" ht="18" customHeight="1" x14ac:dyDescent="0.25">
      <c r="A4" s="698" t="s">
        <v>109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698"/>
      <c r="N4" s="698"/>
      <c r="O4" s="698"/>
      <c r="P4" s="698"/>
      <c r="Q4" s="698"/>
    </row>
    <row r="5" spans="1:17" ht="18" customHeight="1" x14ac:dyDescent="0.2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</row>
    <row r="6" spans="1:17" ht="18" customHeight="1" x14ac:dyDescent="0.3">
      <c r="A6" s="182"/>
      <c r="B6" s="182"/>
      <c r="C6" s="182"/>
      <c r="D6" s="182"/>
      <c r="E6" s="691" t="s">
        <v>247</v>
      </c>
      <c r="F6" s="691"/>
      <c r="G6" s="691"/>
      <c r="H6" s="691"/>
      <c r="I6" s="691"/>
      <c r="J6" s="691"/>
      <c r="K6" s="691"/>
      <c r="L6" s="691"/>
      <c r="M6" s="231"/>
      <c r="N6" s="231"/>
      <c r="O6" s="231"/>
      <c r="P6" s="231"/>
      <c r="Q6" s="118"/>
    </row>
    <row r="7" spans="1:17" ht="18" customHeight="1" x14ac:dyDescent="0.25">
      <c r="A7" s="118" t="s">
        <v>269</v>
      </c>
      <c r="B7" s="118"/>
      <c r="C7" s="105"/>
      <c r="D7" s="105"/>
      <c r="E7" s="700" t="s">
        <v>270</v>
      </c>
      <c r="F7" s="700"/>
      <c r="G7" s="700"/>
      <c r="H7" s="700"/>
      <c r="I7" s="700"/>
      <c r="J7" s="700"/>
      <c r="K7" s="700"/>
      <c r="L7" s="700"/>
      <c r="M7" s="196"/>
      <c r="N7" s="503" t="s">
        <v>5</v>
      </c>
      <c r="O7" s="503">
        <v>1</v>
      </c>
      <c r="P7" s="504">
        <v>2</v>
      </c>
      <c r="Q7" s="504">
        <v>3</v>
      </c>
    </row>
    <row r="8" spans="1:17" ht="18" customHeight="1" x14ac:dyDescent="0.3">
      <c r="A8" s="505" t="s">
        <v>107</v>
      </c>
      <c r="B8" s="505"/>
      <c r="C8" s="105"/>
      <c r="D8" s="506"/>
      <c r="E8" s="847" t="s">
        <v>322</v>
      </c>
      <c r="F8" s="847"/>
      <c r="G8" s="847"/>
      <c r="H8" s="847"/>
      <c r="I8" s="847"/>
      <c r="J8" s="847"/>
      <c r="K8" s="847"/>
      <c r="L8" s="848"/>
      <c r="M8" s="507" t="s">
        <v>248</v>
      </c>
      <c r="N8" s="250">
        <v>12</v>
      </c>
      <c r="O8" s="251">
        <v>9.5</v>
      </c>
      <c r="P8" s="250">
        <v>8.5</v>
      </c>
      <c r="Q8" s="251">
        <v>7.5</v>
      </c>
    </row>
    <row r="9" spans="1:17" ht="18" customHeight="1" x14ac:dyDescent="0.3">
      <c r="A9" s="508" t="s">
        <v>41</v>
      </c>
      <c r="B9" s="251"/>
      <c r="C9" s="251">
        <v>86</v>
      </c>
      <c r="D9" s="509"/>
      <c r="E9" s="691" t="s">
        <v>249</v>
      </c>
      <c r="F9" s="691"/>
      <c r="G9" s="691"/>
      <c r="H9" s="691"/>
      <c r="I9" s="691"/>
      <c r="J9" s="691"/>
      <c r="K9" s="691"/>
      <c r="L9" s="691"/>
      <c r="M9" s="510" t="s">
        <v>250</v>
      </c>
      <c r="N9" s="251">
        <v>9.5</v>
      </c>
      <c r="O9" s="251">
        <v>8</v>
      </c>
      <c r="P9" s="251">
        <v>7</v>
      </c>
      <c r="Q9" s="251">
        <v>6</v>
      </c>
    </row>
    <row r="10" spans="1:17" ht="18" customHeight="1" x14ac:dyDescent="0.3">
      <c r="A10" s="511" t="s">
        <v>42</v>
      </c>
      <c r="B10" s="512"/>
      <c r="C10" s="251">
        <v>6</v>
      </c>
      <c r="D10" s="490"/>
      <c r="E10" s="489"/>
      <c r="F10" s="489"/>
      <c r="G10" s="489"/>
      <c r="H10" s="489"/>
      <c r="I10" s="489"/>
      <c r="J10" s="489"/>
      <c r="K10" s="489"/>
      <c r="L10" s="489"/>
      <c r="M10" s="510" t="s">
        <v>251</v>
      </c>
      <c r="N10" s="251">
        <v>9.5</v>
      </c>
      <c r="O10" s="251">
        <v>8</v>
      </c>
      <c r="P10" s="251">
        <v>7</v>
      </c>
      <c r="Q10" s="251">
        <v>6</v>
      </c>
    </row>
    <row r="11" spans="1:17" ht="18" customHeight="1" thickBot="1" x14ac:dyDescent="0.3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4"/>
    </row>
    <row r="12" spans="1:17" ht="60" customHeight="1" thickBot="1" x14ac:dyDescent="0.3">
      <c r="A12" s="513" t="s">
        <v>6</v>
      </c>
      <c r="B12" s="518" t="s">
        <v>67</v>
      </c>
      <c r="C12" s="514" t="s">
        <v>7</v>
      </c>
      <c r="D12" s="514" t="s">
        <v>8</v>
      </c>
      <c r="E12" s="515" t="s">
        <v>9</v>
      </c>
      <c r="F12" s="518" t="s">
        <v>252</v>
      </c>
      <c r="G12" s="514" t="s">
        <v>253</v>
      </c>
      <c r="H12" s="514" t="s">
        <v>254</v>
      </c>
      <c r="I12" s="516" t="s">
        <v>255</v>
      </c>
      <c r="J12" s="516" t="s">
        <v>256</v>
      </c>
      <c r="K12" s="517" t="s">
        <v>271</v>
      </c>
      <c r="L12" s="517" t="s">
        <v>257</v>
      </c>
      <c r="M12" s="516" t="s">
        <v>258</v>
      </c>
      <c r="N12" s="515" t="s">
        <v>6</v>
      </c>
      <c r="O12" s="849" t="s">
        <v>13</v>
      </c>
      <c r="P12" s="850"/>
      <c r="Q12" s="519" t="s">
        <v>259</v>
      </c>
    </row>
    <row r="13" spans="1:17" ht="18.600000000000001" customHeight="1" x14ac:dyDescent="0.25">
      <c r="A13" s="520" t="s">
        <v>260</v>
      </c>
      <c r="B13" s="521"/>
      <c r="C13" s="522"/>
      <c r="D13" s="522"/>
      <c r="E13" s="522"/>
      <c r="F13" s="522"/>
      <c r="G13" s="522"/>
      <c r="H13" s="522"/>
      <c r="I13" s="522"/>
      <c r="J13" s="522"/>
      <c r="K13" s="522"/>
      <c r="L13" s="522"/>
      <c r="M13" s="522"/>
      <c r="N13" s="522"/>
      <c r="O13" s="851"/>
      <c r="P13" s="852"/>
      <c r="Q13" s="523"/>
    </row>
    <row r="14" spans="1:17" ht="15.6" customHeight="1" x14ac:dyDescent="0.25">
      <c r="A14" s="524">
        <v>1</v>
      </c>
      <c r="B14" s="525" t="s">
        <v>261</v>
      </c>
      <c r="C14" s="526">
        <v>1996</v>
      </c>
      <c r="D14" s="526" t="s">
        <v>5</v>
      </c>
      <c r="E14" s="526" t="s">
        <v>31</v>
      </c>
      <c r="F14" s="527"/>
      <c r="G14" s="528">
        <v>0.4</v>
      </c>
      <c r="H14" s="528">
        <v>0.5</v>
      </c>
      <c r="I14" s="528">
        <v>0.6</v>
      </c>
      <c r="J14" s="528">
        <v>0.5</v>
      </c>
      <c r="K14" s="528">
        <v>20.6</v>
      </c>
      <c r="L14" s="528">
        <v>20.6</v>
      </c>
      <c r="M14" s="528">
        <v>20.100000000000001</v>
      </c>
      <c r="N14" s="529">
        <v>1</v>
      </c>
      <c r="O14" s="822" t="s">
        <v>5</v>
      </c>
      <c r="P14" s="823"/>
      <c r="Q14" s="530" t="s">
        <v>178</v>
      </c>
    </row>
    <row r="15" spans="1:17" ht="15.6" customHeight="1" x14ac:dyDescent="0.25">
      <c r="A15" s="524">
        <v>2</v>
      </c>
      <c r="B15" s="531" t="s">
        <v>262</v>
      </c>
      <c r="C15" s="532">
        <v>1979</v>
      </c>
      <c r="D15" s="533">
        <v>1</v>
      </c>
      <c r="E15" s="533" t="s">
        <v>127</v>
      </c>
      <c r="F15" s="534"/>
      <c r="G15" s="528">
        <v>4</v>
      </c>
      <c r="H15" s="528">
        <v>4.0999999999999996</v>
      </c>
      <c r="I15" s="528">
        <v>4.2</v>
      </c>
      <c r="J15" s="528">
        <v>4.0999999999999996</v>
      </c>
      <c r="K15" s="528">
        <v>15.675000000000001</v>
      </c>
      <c r="L15" s="528">
        <v>15.675000000000001</v>
      </c>
      <c r="M15" s="528">
        <v>11.574999999999999</v>
      </c>
      <c r="N15" s="529">
        <v>2</v>
      </c>
      <c r="O15" s="822">
        <v>1</v>
      </c>
      <c r="P15" s="823"/>
      <c r="Q15" s="530" t="s">
        <v>178</v>
      </c>
    </row>
    <row r="16" spans="1:17" ht="15.6" customHeight="1" x14ac:dyDescent="0.25">
      <c r="A16" s="524">
        <v>3</v>
      </c>
      <c r="B16" s="531" t="s">
        <v>177</v>
      </c>
      <c r="C16" s="532">
        <v>1983</v>
      </c>
      <c r="D16" s="533" t="s">
        <v>4</v>
      </c>
      <c r="E16" s="533" t="s">
        <v>31</v>
      </c>
      <c r="F16" s="534"/>
      <c r="G16" s="535">
        <v>1.4</v>
      </c>
      <c r="H16" s="528">
        <v>1.5</v>
      </c>
      <c r="I16" s="528">
        <v>1.6</v>
      </c>
      <c r="J16" s="528">
        <v>1.5</v>
      </c>
      <c r="K16" s="528">
        <v>5.75</v>
      </c>
      <c r="L16" s="528">
        <v>5.75</v>
      </c>
      <c r="M16" s="528">
        <v>4.25</v>
      </c>
      <c r="N16" s="529">
        <v>3</v>
      </c>
      <c r="O16" s="822"/>
      <c r="P16" s="823"/>
      <c r="Q16" s="530" t="s">
        <v>178</v>
      </c>
    </row>
    <row r="17" spans="1:17" ht="18.600000000000001" customHeight="1" x14ac:dyDescent="0.25">
      <c r="A17" s="538" t="s">
        <v>263</v>
      </c>
      <c r="B17" s="539"/>
      <c r="C17" s="540"/>
      <c r="D17" s="540"/>
      <c r="E17" s="540"/>
      <c r="F17" s="540"/>
      <c r="G17" s="541"/>
      <c r="H17" s="541"/>
      <c r="I17" s="541"/>
      <c r="J17" s="541"/>
      <c r="K17" s="541"/>
      <c r="L17" s="541"/>
      <c r="M17" s="541"/>
      <c r="N17" s="542"/>
      <c r="O17" s="843"/>
      <c r="P17" s="844"/>
      <c r="Q17" s="543"/>
    </row>
    <row r="18" spans="1:17" ht="15.6" customHeight="1" x14ac:dyDescent="0.25">
      <c r="A18" s="524">
        <v>1</v>
      </c>
      <c r="B18" s="550" t="s">
        <v>188</v>
      </c>
      <c r="C18" s="548">
        <v>2003</v>
      </c>
      <c r="D18" s="548" t="s">
        <v>3</v>
      </c>
      <c r="E18" s="533" t="s">
        <v>127</v>
      </c>
      <c r="F18" s="544"/>
      <c r="G18" s="536">
        <v>2.2999999999999998</v>
      </c>
      <c r="H18" s="536">
        <v>1.6</v>
      </c>
      <c r="I18" s="536">
        <v>1</v>
      </c>
      <c r="J18" s="536">
        <v>1.633</v>
      </c>
      <c r="K18" s="536">
        <v>4.4000000000000004</v>
      </c>
      <c r="L18" s="536">
        <v>4.0999999999999996</v>
      </c>
      <c r="M18" s="536">
        <v>2.4700000000000002</v>
      </c>
      <c r="N18" s="537">
        <v>1</v>
      </c>
      <c r="O18" s="845"/>
      <c r="P18" s="846"/>
      <c r="Q18" s="530" t="s">
        <v>171</v>
      </c>
    </row>
    <row r="19" spans="1:17" ht="15.6" customHeight="1" x14ac:dyDescent="0.25">
      <c r="A19" s="524">
        <v>2</v>
      </c>
      <c r="B19" s="531" t="s">
        <v>233</v>
      </c>
      <c r="C19" s="533">
        <v>2006</v>
      </c>
      <c r="D19" s="533" t="s">
        <v>5</v>
      </c>
      <c r="E19" s="533" t="s">
        <v>31</v>
      </c>
      <c r="F19" s="533"/>
      <c r="G19" s="545">
        <v>4.9000000000000004</v>
      </c>
      <c r="H19" s="536">
        <v>4.9000000000000004</v>
      </c>
      <c r="I19" s="536">
        <v>4.9000000000000004</v>
      </c>
      <c r="J19" s="536">
        <v>4.9000000000000004</v>
      </c>
      <c r="K19" s="536">
        <v>6.85</v>
      </c>
      <c r="L19" s="536">
        <v>6.35</v>
      </c>
      <c r="M19" s="536">
        <v>1.45</v>
      </c>
      <c r="N19" s="537">
        <v>2</v>
      </c>
      <c r="O19" s="822"/>
      <c r="P19" s="823"/>
      <c r="Q19" s="530" t="s">
        <v>180</v>
      </c>
    </row>
    <row r="20" spans="1:17" ht="18.600000000000001" customHeight="1" x14ac:dyDescent="0.25">
      <c r="A20" s="824" t="s">
        <v>264</v>
      </c>
      <c r="B20" s="825"/>
      <c r="C20" s="825"/>
      <c r="D20" s="825"/>
      <c r="E20" s="825"/>
      <c r="F20" s="825"/>
      <c r="G20" s="825"/>
      <c r="H20" s="825"/>
      <c r="I20" s="825"/>
      <c r="J20" s="825"/>
      <c r="K20" s="825"/>
      <c r="L20" s="825"/>
      <c r="M20" s="825"/>
      <c r="N20" s="825"/>
      <c r="O20" s="825"/>
      <c r="P20" s="825"/>
      <c r="Q20" s="826"/>
    </row>
    <row r="21" spans="1:17" ht="14.4" customHeight="1" x14ac:dyDescent="0.25">
      <c r="A21" s="827">
        <v>1</v>
      </c>
      <c r="B21" s="547" t="s">
        <v>305</v>
      </c>
      <c r="C21" s="548">
        <v>2003</v>
      </c>
      <c r="D21" s="548" t="s">
        <v>5</v>
      </c>
      <c r="E21" s="829" t="s">
        <v>127</v>
      </c>
      <c r="F21" s="829"/>
      <c r="G21" s="831">
        <v>3.4</v>
      </c>
      <c r="H21" s="833">
        <v>3.7</v>
      </c>
      <c r="I21" s="833" t="s">
        <v>323</v>
      </c>
      <c r="J21" s="833">
        <v>3.6</v>
      </c>
      <c r="K21" s="833">
        <v>9.0250000000000004</v>
      </c>
      <c r="L21" s="833">
        <v>8.5500000000000007</v>
      </c>
      <c r="M21" s="833">
        <v>5</v>
      </c>
      <c r="N21" s="837">
        <v>1</v>
      </c>
      <c r="O21" s="839"/>
      <c r="P21" s="840"/>
      <c r="Q21" s="835" t="s">
        <v>126</v>
      </c>
    </row>
    <row r="22" spans="1:17" ht="14.4" customHeight="1" x14ac:dyDescent="0.25">
      <c r="A22" s="828"/>
      <c r="B22" s="547" t="s">
        <v>340</v>
      </c>
      <c r="C22" s="548">
        <v>2006</v>
      </c>
      <c r="D22" s="548">
        <v>1</v>
      </c>
      <c r="E22" s="830"/>
      <c r="F22" s="830"/>
      <c r="G22" s="832"/>
      <c r="H22" s="834"/>
      <c r="I22" s="834"/>
      <c r="J22" s="834"/>
      <c r="K22" s="834"/>
      <c r="L22" s="834"/>
      <c r="M22" s="834"/>
      <c r="N22" s="838"/>
      <c r="O22" s="841"/>
      <c r="P22" s="842"/>
      <c r="Q22" s="836"/>
    </row>
    <row r="23" spans="1:17" ht="18.600000000000001" customHeight="1" x14ac:dyDescent="0.25">
      <c r="A23" s="824" t="s">
        <v>265</v>
      </c>
      <c r="B23" s="853"/>
      <c r="C23" s="853"/>
      <c r="D23" s="853"/>
      <c r="E23" s="853"/>
      <c r="F23" s="853"/>
      <c r="G23" s="853"/>
      <c r="H23" s="853"/>
      <c r="I23" s="853"/>
      <c r="J23" s="853"/>
      <c r="K23" s="853"/>
      <c r="L23" s="853"/>
      <c r="M23" s="853"/>
      <c r="N23" s="853"/>
      <c r="O23" s="853"/>
      <c r="P23" s="853"/>
      <c r="Q23" s="854"/>
    </row>
    <row r="24" spans="1:17" ht="15.6" customHeight="1" x14ac:dyDescent="0.25">
      <c r="A24" s="855">
        <v>1</v>
      </c>
      <c r="B24" s="525" t="s">
        <v>261</v>
      </c>
      <c r="C24" s="526">
        <v>1996</v>
      </c>
      <c r="D24" s="526" t="s">
        <v>5</v>
      </c>
      <c r="E24" s="526" t="s">
        <v>31</v>
      </c>
      <c r="F24" s="829"/>
      <c r="G24" s="833">
        <v>3.3</v>
      </c>
      <c r="H24" s="833">
        <v>3.2</v>
      </c>
      <c r="I24" s="833">
        <v>3.3</v>
      </c>
      <c r="J24" s="833">
        <v>3.27</v>
      </c>
      <c r="K24" s="833">
        <v>14.9</v>
      </c>
      <c r="L24" s="833">
        <v>12.6</v>
      </c>
      <c r="M24" s="833">
        <v>9.33</v>
      </c>
      <c r="N24" s="837">
        <v>1</v>
      </c>
      <c r="O24" s="857">
        <v>1</v>
      </c>
      <c r="P24" s="858"/>
      <c r="Q24" s="835" t="s">
        <v>178</v>
      </c>
    </row>
    <row r="25" spans="1:17" ht="15.6" customHeight="1" x14ac:dyDescent="0.25">
      <c r="A25" s="828"/>
      <c r="B25" s="531" t="s">
        <v>177</v>
      </c>
      <c r="C25" s="532">
        <v>1983</v>
      </c>
      <c r="D25" s="533" t="s">
        <v>4</v>
      </c>
      <c r="E25" s="533" t="s">
        <v>31</v>
      </c>
      <c r="F25" s="830"/>
      <c r="G25" s="834"/>
      <c r="H25" s="834"/>
      <c r="I25" s="834"/>
      <c r="J25" s="834"/>
      <c r="K25" s="834"/>
      <c r="L25" s="834"/>
      <c r="M25" s="834"/>
      <c r="N25" s="856"/>
      <c r="O25" s="859"/>
      <c r="P25" s="860"/>
      <c r="Q25" s="861"/>
    </row>
    <row r="26" spans="1:17" ht="18.600000000000001" customHeight="1" x14ac:dyDescent="0.25">
      <c r="A26" s="824" t="s">
        <v>266</v>
      </c>
      <c r="B26" s="853"/>
      <c r="C26" s="853"/>
      <c r="D26" s="853"/>
      <c r="E26" s="853"/>
      <c r="F26" s="853"/>
      <c r="G26" s="853"/>
      <c r="H26" s="853"/>
      <c r="I26" s="853"/>
      <c r="J26" s="853"/>
      <c r="K26" s="853"/>
      <c r="L26" s="853"/>
      <c r="M26" s="853"/>
      <c r="N26" s="853"/>
      <c r="O26" s="853"/>
      <c r="P26" s="853"/>
      <c r="Q26" s="854"/>
    </row>
    <row r="27" spans="1:17" ht="15" x14ac:dyDescent="0.25">
      <c r="A27" s="827">
        <v>1</v>
      </c>
      <c r="B27" s="550" t="s">
        <v>267</v>
      </c>
      <c r="C27" s="548">
        <v>2007</v>
      </c>
      <c r="D27" s="548" t="s">
        <v>5</v>
      </c>
      <c r="E27" s="829" t="s">
        <v>127</v>
      </c>
      <c r="F27" s="829" t="s">
        <v>314</v>
      </c>
      <c r="G27" s="866">
        <v>1.4</v>
      </c>
      <c r="H27" s="868">
        <v>1.8</v>
      </c>
      <c r="I27" s="868">
        <v>1.5</v>
      </c>
      <c r="J27" s="868">
        <v>1.5660000000000001</v>
      </c>
      <c r="K27" s="833">
        <v>4.3499999999999996</v>
      </c>
      <c r="L27" s="833">
        <v>3.95</v>
      </c>
      <c r="M27" s="870">
        <v>2.3839999999999999</v>
      </c>
      <c r="N27" s="837">
        <v>1</v>
      </c>
      <c r="O27" s="862"/>
      <c r="P27" s="863"/>
      <c r="Q27" s="835" t="s">
        <v>169</v>
      </c>
    </row>
    <row r="28" spans="1:17" ht="15" x14ac:dyDescent="0.25">
      <c r="A28" s="828"/>
      <c r="B28" s="546" t="s">
        <v>137</v>
      </c>
      <c r="C28" s="549">
        <v>2004</v>
      </c>
      <c r="D28" s="549" t="s">
        <v>4</v>
      </c>
      <c r="E28" s="830"/>
      <c r="F28" s="830"/>
      <c r="G28" s="867"/>
      <c r="H28" s="869"/>
      <c r="I28" s="869"/>
      <c r="J28" s="869"/>
      <c r="K28" s="834"/>
      <c r="L28" s="834"/>
      <c r="M28" s="871"/>
      <c r="N28" s="856"/>
      <c r="O28" s="864"/>
      <c r="P28" s="865"/>
      <c r="Q28" s="861"/>
    </row>
    <row r="29" spans="1:17" ht="15.6" x14ac:dyDescent="0.25">
      <c r="A29" s="643"/>
      <c r="B29" s="644"/>
      <c r="C29" s="645"/>
      <c r="D29" s="645"/>
      <c r="E29" s="646"/>
      <c r="F29" s="646"/>
      <c r="G29" s="647"/>
      <c r="H29" s="648"/>
      <c r="I29" s="648"/>
      <c r="J29" s="648"/>
      <c r="K29" s="649"/>
      <c r="L29" s="649"/>
      <c r="M29" s="650"/>
      <c r="N29" s="651"/>
      <c r="O29" s="652"/>
      <c r="P29" s="652"/>
      <c r="Q29" s="653"/>
    </row>
    <row r="30" spans="1:17" ht="15.6" x14ac:dyDescent="0.25">
      <c r="A30" s="643"/>
      <c r="B30" s="644"/>
      <c r="C30" s="645"/>
      <c r="D30" s="645"/>
      <c r="E30" s="646"/>
      <c r="F30" s="646"/>
      <c r="G30" s="647"/>
      <c r="H30" s="648"/>
      <c r="I30" s="648"/>
      <c r="J30" s="648"/>
      <c r="K30" s="649"/>
      <c r="L30" s="649"/>
      <c r="M30" s="650"/>
      <c r="N30" s="651"/>
      <c r="O30" s="652"/>
      <c r="P30" s="652"/>
      <c r="Q30" s="653"/>
    </row>
    <row r="31" spans="1:17" ht="15.6" x14ac:dyDescent="0.25">
      <c r="A31" s="643"/>
      <c r="B31" s="644"/>
      <c r="C31" s="645"/>
      <c r="D31" s="645"/>
      <c r="E31" s="646"/>
      <c r="F31" s="646" t="s">
        <v>66</v>
      </c>
      <c r="G31" s="647"/>
      <c r="H31" s="648"/>
      <c r="I31" s="648"/>
      <c r="J31" s="648"/>
      <c r="K31" s="649"/>
      <c r="L31" s="649"/>
      <c r="M31" s="650"/>
      <c r="N31" s="651"/>
      <c r="O31" s="652"/>
      <c r="P31" s="652"/>
      <c r="Q31" s="653"/>
    </row>
    <row r="32" spans="1:17" x14ac:dyDescent="0.25">
      <c r="A32" s="551"/>
      <c r="B32" s="552"/>
      <c r="C32" s="553"/>
      <c r="D32" s="553"/>
      <c r="E32" s="553"/>
      <c r="F32" s="553"/>
      <c r="G32" s="554"/>
      <c r="H32" s="554"/>
      <c r="I32" s="554"/>
      <c r="J32" s="555"/>
      <c r="K32" s="555"/>
      <c r="L32" s="555"/>
      <c r="M32" s="555"/>
      <c r="N32" s="555"/>
      <c r="O32" s="488"/>
      <c r="P32" s="488"/>
      <c r="Q32" s="556"/>
    </row>
    <row r="33" spans="1:17" ht="15" x14ac:dyDescent="0.25">
      <c r="A33" s="231" t="s">
        <v>15</v>
      </c>
      <c r="B33" s="231"/>
      <c r="C33" s="557"/>
      <c r="D33" s="557" t="s">
        <v>272</v>
      </c>
      <c r="E33" s="502"/>
      <c r="F33" s="231"/>
      <c r="G33" s="362"/>
      <c r="H33" s="231"/>
      <c r="I33" s="231"/>
      <c r="J33" s="231" t="s">
        <v>98</v>
      </c>
      <c r="K33" s="362"/>
      <c r="L33" s="231"/>
      <c r="M33" s="231"/>
      <c r="N33" s="558"/>
      <c r="O33" s="558" t="s">
        <v>273</v>
      </c>
      <c r="P33" s="362"/>
      <c r="Q33" s="362"/>
    </row>
    <row r="35" spans="1:17" ht="15" x14ac:dyDescent="0.25">
      <c r="A35" s="231" t="s">
        <v>16</v>
      </c>
      <c r="B35" s="231"/>
      <c r="C35" s="231"/>
      <c r="D35" s="231" t="s">
        <v>268</v>
      </c>
      <c r="E35" s="231"/>
      <c r="F35" s="231"/>
      <c r="G35" s="362"/>
      <c r="H35" s="231"/>
      <c r="I35" s="231"/>
      <c r="J35" s="231" t="s">
        <v>99</v>
      </c>
      <c r="K35" s="362"/>
      <c r="L35" s="362"/>
      <c r="M35" s="362"/>
      <c r="N35" s="362"/>
      <c r="O35" s="362" t="s">
        <v>317</v>
      </c>
      <c r="P35" s="362"/>
      <c r="Q35" s="362"/>
    </row>
  </sheetData>
  <mergeCells count="57">
    <mergeCell ref="O27:P28"/>
    <mergeCell ref="A26:Q26"/>
    <mergeCell ref="A27:A28"/>
    <mergeCell ref="E27:E28"/>
    <mergeCell ref="F27:F28"/>
    <mergeCell ref="G27:G28"/>
    <mergeCell ref="H27:H28"/>
    <mergeCell ref="I27:I28"/>
    <mergeCell ref="Q27:Q28"/>
    <mergeCell ref="J27:J28"/>
    <mergeCell ref="K27:K28"/>
    <mergeCell ref="L27:L28"/>
    <mergeCell ref="M27:M28"/>
    <mergeCell ref="N27:N28"/>
    <mergeCell ref="A23:Q23"/>
    <mergeCell ref="A24:A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P25"/>
    <mergeCell ref="Q24:Q25"/>
    <mergeCell ref="A1:Q1"/>
    <mergeCell ref="A2:Q2"/>
    <mergeCell ref="A3:Q3"/>
    <mergeCell ref="A4:Q4"/>
    <mergeCell ref="E6:L6"/>
    <mergeCell ref="E7:L7"/>
    <mergeCell ref="O16:P16"/>
    <mergeCell ref="O17:P17"/>
    <mergeCell ref="O18:P18"/>
    <mergeCell ref="E8:L8"/>
    <mergeCell ref="E9:L9"/>
    <mergeCell ref="O12:P12"/>
    <mergeCell ref="O13:P13"/>
    <mergeCell ref="O14:P14"/>
    <mergeCell ref="O15:P15"/>
    <mergeCell ref="O19:P19"/>
    <mergeCell ref="A20:Q20"/>
    <mergeCell ref="A21:A22"/>
    <mergeCell ref="E21:E22"/>
    <mergeCell ref="F21:F22"/>
    <mergeCell ref="G21:G22"/>
    <mergeCell ref="H21:H22"/>
    <mergeCell ref="I21:I22"/>
    <mergeCell ref="Q21:Q22"/>
    <mergeCell ref="J21:J22"/>
    <mergeCell ref="K21:K22"/>
    <mergeCell ref="L21:L22"/>
    <mergeCell ref="M21:M22"/>
    <mergeCell ref="N21:N22"/>
    <mergeCell ref="O21:P22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ДЦ 63</vt:lpstr>
      <vt:lpstr>ДЦ 68</vt:lpstr>
      <vt:lpstr>ДЦ 73</vt:lpstr>
      <vt:lpstr>ДЦ 78 </vt:lpstr>
      <vt:lpstr>ДЦ 85</vt:lpstr>
      <vt:lpstr>ДЦ 95</vt:lpstr>
      <vt:lpstr>ДЦ 95+</vt:lpstr>
      <vt:lpstr>ДЦ Ж 58</vt:lpstr>
      <vt:lpstr>ДЦ Ж 63</vt:lpstr>
      <vt:lpstr>ДЦ Ж 68</vt:lpstr>
      <vt:lpstr>ДЦ Ж 68+</vt:lpstr>
      <vt:lpstr>Эстафета ДЦ-Ж</vt:lpstr>
      <vt:lpstr>Эстафета ДЦ-М</vt:lpstr>
      <vt:lpstr>Р 58</vt:lpstr>
      <vt:lpstr> Р 63</vt:lpstr>
      <vt:lpstr>Р 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ЭстафетаТ</vt:lpstr>
      <vt:lpstr>Сводная</vt:lpstr>
      <vt:lpstr>Судьи</vt:lpstr>
      <vt:lpstr>жонглирование 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днс</cp:lastModifiedBy>
  <cp:lastPrinted>2023-04-17T11:58:00Z</cp:lastPrinted>
  <dcterms:created xsi:type="dcterms:W3CDTF">2018-03-14T18:24:49Z</dcterms:created>
  <dcterms:modified xsi:type="dcterms:W3CDTF">2023-04-17T12:02:30Z</dcterms:modified>
</cp:coreProperties>
</file>