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ksik\Desktop\урфо\"/>
    </mc:Choice>
  </mc:AlternateContent>
  <bookViews>
    <workbookView xWindow="0" yWindow="456" windowWidth="25596" windowHeight="14484" tabRatio="882" firstSheet="12" activeTab="28"/>
  </bookViews>
  <sheets>
    <sheet name="дц63" sheetId="1" r:id="rId1"/>
    <sheet name="дц68" sheetId="34" r:id="rId2"/>
    <sheet name="дц73" sheetId="35" r:id="rId3"/>
    <sheet name="дц78" sheetId="36" r:id="rId4"/>
    <sheet name="дц85" sheetId="37" r:id="rId5"/>
    <sheet name="дц95" sheetId="38" r:id="rId6"/>
    <sheet name="дц+95" sheetId="39" r:id="rId7"/>
    <sheet name="дц58ж" sheetId="40" r:id="rId8"/>
    <sheet name="дц63ж" sheetId="57" r:id="rId9"/>
    <sheet name="дц68ж" sheetId="58" r:id="rId10"/>
    <sheet name="дц68+ж" sheetId="59" r:id="rId11"/>
    <sheet name="дв63" sheetId="5" r:id="rId12"/>
    <sheet name="дв68" sheetId="48" r:id="rId13"/>
    <sheet name="дв73" sheetId="49" r:id="rId14"/>
    <sheet name="дв78" sheetId="50" r:id="rId15"/>
    <sheet name="дв85" sheetId="51" r:id="rId16"/>
    <sheet name="дв95" sheetId="52" r:id="rId17"/>
    <sheet name="дв95+" sheetId="53" r:id="rId18"/>
    <sheet name="р58" sheetId="44" r:id="rId19"/>
    <sheet name="р63" sheetId="54" r:id="rId20"/>
    <sheet name="р68" sheetId="55" r:id="rId21"/>
    <sheet name="р68+" sheetId="56" r:id="rId22"/>
    <sheet name="Эстафета ДЦ(м)" sheetId="3" r:id="rId23"/>
    <sheet name="Эстафета ДЦ(ж) (2)" sheetId="60" r:id="rId24"/>
    <sheet name="СЖГ ж" sheetId="61" r:id="rId25"/>
    <sheet name="СЖГ м1 " sheetId="32" r:id="rId26"/>
    <sheet name="СЖГ пары" sheetId="29" r:id="rId27"/>
    <sheet name="Сводная (2)" sheetId="33" r:id="rId28"/>
    <sheet name="Судьи" sheetId="8" r:id="rId29"/>
  </sheets>
  <definedNames>
    <definedName name="_xlnm._FilterDatabase" localSheetId="11" hidden="1">дв63!$A$17:$R$29</definedName>
    <definedName name="_xlnm._FilterDatabase" localSheetId="12" hidden="1">дв68!$A$17:$R$28</definedName>
    <definedName name="_xlnm._FilterDatabase" localSheetId="13" hidden="1">дв73!$A$17:$R$36</definedName>
    <definedName name="_xlnm._FilterDatabase" localSheetId="14" hidden="1">дв78!$A$17:$R$29</definedName>
    <definedName name="_xlnm._FilterDatabase" localSheetId="15" hidden="1">дв85!$A$17:$R$33</definedName>
    <definedName name="_xlnm._FilterDatabase" localSheetId="16" hidden="1">дв95!$A$17:$R$30</definedName>
    <definedName name="_xlnm._FilterDatabase" localSheetId="17" hidden="1">'дв95+'!$A$17:$R$25</definedName>
    <definedName name="_xlnm._FilterDatabase" localSheetId="6" hidden="1">'дц+95'!$A$17:$L$25</definedName>
    <definedName name="_xlnm._FilterDatabase" localSheetId="7" hidden="1">дц58ж!$A$17:$L$21</definedName>
    <definedName name="_xlnm._FilterDatabase" localSheetId="0" hidden="1">дц63!$A$17:$L$23</definedName>
    <definedName name="_xlnm._FilterDatabase" localSheetId="8" hidden="1">дц63ж!$A$17:$L$21</definedName>
    <definedName name="_xlnm._FilterDatabase" localSheetId="1" hidden="1">дц68!$A$17:$L$26</definedName>
    <definedName name="_xlnm._FilterDatabase" localSheetId="10" hidden="1">'дц68+ж'!$A$17:$L$21</definedName>
    <definedName name="_xlnm._FilterDatabase" localSheetId="9" hidden="1">дц68ж!$A$17:$L$22</definedName>
    <definedName name="_xlnm._FilterDatabase" localSheetId="2" hidden="1">дц73!$A$17:$L$27</definedName>
    <definedName name="_xlnm._FilterDatabase" localSheetId="3" hidden="1">дц78!$A$17:$L$25</definedName>
    <definedName name="_xlnm._FilterDatabase" localSheetId="4" hidden="1">дц85!$A$17:$L$28</definedName>
    <definedName name="_xlnm._FilterDatabase" localSheetId="5" hidden="1">дц95!$A$17:$L$27</definedName>
    <definedName name="_xlnm._FilterDatabase" localSheetId="18" hidden="1">р58!$A$17:$M$25</definedName>
    <definedName name="_xlnm._FilterDatabase" localSheetId="19" hidden="1">р63!$A$17:$M$24</definedName>
    <definedName name="_xlnm._FilterDatabase" localSheetId="20" hidden="1">р68!$A$17:$M$25</definedName>
    <definedName name="_xlnm._FilterDatabase" localSheetId="21" hidden="1">'р68+'!$A$17:$M$28</definedName>
    <definedName name="_xlnm._FilterDatabase" localSheetId="27" hidden="1">'Сводная (2)'!$A$12:$AX$27</definedName>
    <definedName name="_xlnm.Print_Area" localSheetId="11">дв63!$A$1:$R$34</definedName>
    <definedName name="_xlnm.Print_Area" localSheetId="12">дв68!$A$1:$R$34</definedName>
    <definedName name="_xlnm.Print_Area" localSheetId="13">дв73!$A$1:$R$41</definedName>
    <definedName name="_xlnm.Print_Area" localSheetId="14">дв78!$A$1:$R$34</definedName>
    <definedName name="_xlnm.Print_Area" localSheetId="15">дв85!$A$1:$R$38</definedName>
    <definedName name="_xlnm.Print_Area" localSheetId="16">дв95!$A$1:$R$34</definedName>
    <definedName name="_xlnm.Print_Area" localSheetId="17">'дв95+'!$A$1:$R$30</definedName>
    <definedName name="_xlnm.Print_Area" localSheetId="6">'дц+95'!$A$1:$L$30</definedName>
    <definedName name="_xlnm.Print_Area" localSheetId="7">дц58ж!$A$1:$L$25</definedName>
    <definedName name="_xlnm.Print_Area" localSheetId="0">дц63!$A$1:$L$29</definedName>
    <definedName name="_xlnm.Print_Area" localSheetId="8">дц63ж!$A$1:$L$25</definedName>
    <definedName name="_xlnm.Print_Area" localSheetId="1">дц68!$A$1:$L$30</definedName>
    <definedName name="_xlnm.Print_Area" localSheetId="10">'дц68+ж'!$A$1:$L$28</definedName>
    <definedName name="_xlnm.Print_Area" localSheetId="9">дц68ж!$A$1:$L$27</definedName>
    <definedName name="_xlnm.Print_Area" localSheetId="2">дц73!$A$1:$L$36</definedName>
    <definedName name="_xlnm.Print_Area" localSheetId="3">дц78!$A$1:$L$31</definedName>
    <definedName name="_xlnm.Print_Area" localSheetId="4">дц85!$A$1:$L$37</definedName>
    <definedName name="_xlnm.Print_Area" localSheetId="5">дц95!$A$1:$L$31</definedName>
    <definedName name="_xlnm.Print_Area" localSheetId="18">р58!$A$1:$M$33</definedName>
    <definedName name="_xlnm.Print_Area" localSheetId="19">р63!$A$1:$M$28</definedName>
    <definedName name="_xlnm.Print_Area" localSheetId="20">р68!$A$1:$M$31</definedName>
    <definedName name="_xlnm.Print_Area" localSheetId="21">'р68+'!$A$1:$M$36</definedName>
    <definedName name="_xlnm.Print_Area" localSheetId="27">'Сводная (2)'!$A$1:$BS$36</definedName>
    <definedName name="_xlnm.Print_Area" localSheetId="24">'СЖГ ж'!$A$1:$O$28</definedName>
    <definedName name="_xlnm.Print_Area" localSheetId="25">'СЖГ м1 '!$A$1:$O$30</definedName>
    <definedName name="_xlnm.Print_Area" localSheetId="26">'СЖГ пары'!$A$1:$O$30</definedName>
    <definedName name="_xlnm.Print_Area" localSheetId="28">Судьи!$A$1:$G$46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R22" i="33" l="1"/>
  <c r="BR21" i="33"/>
  <c r="BR18" i="33"/>
  <c r="BR16" i="33"/>
  <c r="BR14" i="33"/>
  <c r="BR15" i="33"/>
  <c r="L24" i="53"/>
  <c r="N24" i="53"/>
  <c r="L25" i="53"/>
  <c r="N25" i="53"/>
  <c r="L22" i="53"/>
  <c r="N22" i="53"/>
  <c r="L23" i="53"/>
  <c r="N23" i="53"/>
  <c r="L20" i="53"/>
  <c r="N20" i="53"/>
  <c r="L21" i="53"/>
  <c r="N21" i="53"/>
  <c r="L19" i="53"/>
  <c r="N19" i="53"/>
  <c r="L30" i="52"/>
  <c r="N30" i="52"/>
  <c r="L27" i="52"/>
  <c r="N27" i="52"/>
  <c r="L28" i="52"/>
  <c r="N28" i="52"/>
  <c r="L26" i="52"/>
  <c r="N26" i="52"/>
  <c r="L22" i="52"/>
  <c r="N22" i="52"/>
  <c r="L29" i="52"/>
  <c r="N29" i="52"/>
  <c r="L21" i="52"/>
  <c r="N21" i="52"/>
  <c r="L24" i="52"/>
  <c r="N24" i="52"/>
  <c r="L20" i="52"/>
  <c r="N20" i="52"/>
  <c r="L23" i="52"/>
  <c r="N23" i="52"/>
  <c r="L19" i="52"/>
  <c r="N19" i="52"/>
  <c r="L25" i="52"/>
  <c r="N25" i="52"/>
  <c r="L34" i="51"/>
  <c r="N34" i="51"/>
  <c r="L33" i="51"/>
  <c r="N33" i="51"/>
  <c r="L32" i="51"/>
  <c r="N32" i="51"/>
  <c r="L31" i="51"/>
  <c r="N31" i="51"/>
  <c r="L30" i="51"/>
  <c r="N30" i="51"/>
  <c r="L29" i="51"/>
  <c r="N29" i="51"/>
  <c r="L28" i="51"/>
  <c r="N28" i="51"/>
  <c r="L27" i="51"/>
  <c r="N27" i="51"/>
  <c r="L26" i="51"/>
  <c r="N26" i="51"/>
  <c r="L25" i="51"/>
  <c r="N25" i="51"/>
  <c r="L24" i="51"/>
  <c r="N24" i="51"/>
  <c r="L23" i="51"/>
  <c r="N23" i="51"/>
  <c r="L22" i="51"/>
  <c r="N22" i="51"/>
  <c r="L21" i="51"/>
  <c r="N21" i="51"/>
  <c r="L20" i="51"/>
  <c r="N20" i="51"/>
  <c r="L19" i="51"/>
  <c r="N19" i="51"/>
  <c r="L25" i="50"/>
  <c r="N25" i="50"/>
  <c r="L27" i="50"/>
  <c r="N27" i="50"/>
  <c r="L30" i="50"/>
  <c r="N30" i="50"/>
  <c r="L28" i="50"/>
  <c r="N28" i="50"/>
  <c r="L26" i="50"/>
  <c r="N26" i="50"/>
  <c r="L29" i="50"/>
  <c r="N29" i="50"/>
  <c r="L20" i="50"/>
  <c r="N20" i="50"/>
  <c r="L24" i="50"/>
  <c r="N24" i="50"/>
  <c r="L21" i="50"/>
  <c r="N21" i="50"/>
  <c r="L22" i="50"/>
  <c r="N22" i="50"/>
  <c r="L23" i="50"/>
  <c r="N23" i="50"/>
  <c r="L19" i="50"/>
  <c r="N19" i="50"/>
  <c r="N26" i="49"/>
  <c r="N25" i="49"/>
  <c r="L19" i="49"/>
  <c r="N19" i="49"/>
  <c r="L20" i="49"/>
  <c r="N20" i="49"/>
  <c r="L21" i="49"/>
  <c r="N21" i="49"/>
  <c r="L22" i="49"/>
  <c r="N22" i="49"/>
  <c r="L24" i="49"/>
  <c r="N24" i="49"/>
  <c r="L23" i="49"/>
  <c r="N23" i="49"/>
  <c r="L26" i="49"/>
  <c r="L25" i="49"/>
  <c r="L28" i="49"/>
  <c r="N28" i="49"/>
  <c r="L34" i="49"/>
  <c r="N34" i="49"/>
  <c r="L29" i="49"/>
  <c r="N29" i="49"/>
  <c r="L27" i="49"/>
  <c r="N27" i="49"/>
  <c r="L32" i="49"/>
  <c r="N32" i="49"/>
  <c r="L30" i="49"/>
  <c r="N30" i="49"/>
  <c r="L31" i="49"/>
  <c r="N31" i="49"/>
  <c r="L36" i="49"/>
  <c r="N36" i="49"/>
  <c r="L33" i="49"/>
  <c r="N33" i="49"/>
  <c r="L35" i="49"/>
  <c r="N35" i="49"/>
  <c r="L19" i="48"/>
  <c r="N19" i="48"/>
  <c r="L20" i="48"/>
  <c r="N20" i="48"/>
  <c r="L21" i="48"/>
  <c r="N21" i="48"/>
  <c r="L23" i="48"/>
  <c r="N23" i="48"/>
  <c r="L22" i="48"/>
  <c r="N22" i="48"/>
  <c r="L24" i="48"/>
  <c r="N24" i="48"/>
  <c r="L25" i="48"/>
  <c r="N25" i="48"/>
  <c r="L27" i="48"/>
  <c r="N27" i="48"/>
  <c r="L28" i="48"/>
  <c r="N28" i="48"/>
  <c r="L30" i="48"/>
  <c r="N30" i="48"/>
  <c r="L29" i="48"/>
  <c r="N29" i="48"/>
  <c r="L26" i="48"/>
  <c r="N26" i="48"/>
  <c r="N26" i="5"/>
  <c r="L19" i="5"/>
  <c r="N19" i="5"/>
  <c r="L20" i="5"/>
  <c r="N20" i="5"/>
  <c r="L21" i="5"/>
  <c r="N21" i="5"/>
  <c r="L23" i="5"/>
  <c r="N23" i="5"/>
  <c r="L22" i="5"/>
  <c r="N22" i="5"/>
  <c r="L25" i="5"/>
  <c r="N25" i="5"/>
  <c r="L27" i="5"/>
  <c r="N27" i="5"/>
  <c r="L24" i="5"/>
  <c r="N24" i="5"/>
  <c r="L29" i="5"/>
  <c r="N29" i="5"/>
  <c r="L28" i="5"/>
  <c r="N28" i="5"/>
  <c r="L26" i="5"/>
  <c r="H68" i="3"/>
  <c r="F67" i="3"/>
  <c r="G66" i="3"/>
  <c r="G65" i="3"/>
  <c r="G64" i="3"/>
  <c r="G63" i="3"/>
  <c r="H50" i="3"/>
  <c r="F49" i="3"/>
  <c r="G48" i="3"/>
  <c r="G47" i="3"/>
  <c r="G46" i="3"/>
  <c r="G45" i="3"/>
  <c r="H41" i="3"/>
  <c r="F40" i="3"/>
  <c r="G39" i="3"/>
  <c r="G38" i="3"/>
  <c r="G37" i="3"/>
  <c r="G36" i="3"/>
  <c r="H32" i="3"/>
  <c r="F31" i="3"/>
  <c r="G30" i="3"/>
  <c r="G29" i="3"/>
  <c r="G28" i="3"/>
  <c r="G27" i="3"/>
  <c r="F60" i="60"/>
  <c r="H56" i="60"/>
  <c r="H57" i="60"/>
  <c r="H58" i="60"/>
  <c r="H59" i="60"/>
  <c r="H61" i="60"/>
  <c r="F51" i="60"/>
  <c r="H47" i="60"/>
  <c r="H48" i="60"/>
  <c r="H49" i="60"/>
  <c r="H50" i="60"/>
  <c r="H52" i="60"/>
  <c r="F42" i="60"/>
  <c r="H38" i="60"/>
  <c r="H39" i="60"/>
  <c r="H40" i="60"/>
  <c r="H41" i="60"/>
  <c r="H43" i="60"/>
  <c r="F32" i="60"/>
  <c r="H28" i="60"/>
  <c r="H29" i="60"/>
  <c r="H30" i="60"/>
  <c r="H31" i="60"/>
  <c r="H33" i="60"/>
  <c r="H23" i="60"/>
  <c r="F22" i="60"/>
  <c r="G21" i="60"/>
  <c r="G20" i="60"/>
  <c r="G19" i="60"/>
  <c r="G18" i="60"/>
  <c r="H59" i="3"/>
  <c r="F58" i="3"/>
  <c r="G57" i="3"/>
  <c r="G56" i="3"/>
  <c r="G55" i="3"/>
  <c r="G54" i="3"/>
  <c r="H78" i="3"/>
  <c r="F77" i="3"/>
  <c r="G76" i="3"/>
  <c r="G75" i="3"/>
  <c r="G74" i="3"/>
  <c r="H23" i="3"/>
  <c r="F22" i="3"/>
  <c r="G21" i="3"/>
  <c r="G20" i="3"/>
  <c r="G19" i="3"/>
  <c r="G18" i="3"/>
  <c r="G84" i="3"/>
  <c r="G85" i="3"/>
  <c r="F125" i="3"/>
  <c r="H121" i="3"/>
  <c r="H122" i="3"/>
  <c r="H123" i="3"/>
  <c r="H124" i="3"/>
  <c r="H126" i="3"/>
  <c r="F116" i="3"/>
  <c r="H112" i="3"/>
  <c r="H113" i="3"/>
  <c r="H114" i="3"/>
  <c r="H115" i="3"/>
  <c r="H117" i="3"/>
  <c r="F107" i="3"/>
  <c r="H103" i="3"/>
  <c r="H104" i="3"/>
  <c r="H105" i="3"/>
  <c r="H106" i="3"/>
  <c r="H108" i="3"/>
  <c r="F97" i="3"/>
  <c r="H93" i="3"/>
  <c r="H94" i="3"/>
  <c r="H95" i="3"/>
  <c r="H96" i="3"/>
  <c r="H98" i="3"/>
  <c r="F86" i="3"/>
  <c r="H87" i="3"/>
  <c r="G83" i="3"/>
  <c r="G82" i="3"/>
</calcChain>
</file>

<file path=xl/sharedStrings.xml><?xml version="1.0" encoding="utf-8"?>
<sst xmlns="http://schemas.openxmlformats.org/spreadsheetml/2006/main" count="3062" uniqueCount="637">
  <si>
    <t>Министерство спорта Российской Федерации</t>
  </si>
  <si>
    <t>Общероссийская общественная организация «Всероссийская федерация гиревого спорта»</t>
  </si>
  <si>
    <t>ПРОТОКОЛ</t>
  </si>
  <si>
    <t>Вес гирь  32 кг.</t>
  </si>
  <si>
    <t>Регламент времени - 10 мин.</t>
  </si>
  <si>
    <t>Рекорд России</t>
  </si>
  <si>
    <t>Разрядные нормативы</t>
  </si>
  <si>
    <t>Толчок длинный цикл (мужчины)</t>
  </si>
  <si>
    <t>МСМК</t>
  </si>
  <si>
    <t>МС</t>
  </si>
  <si>
    <t>КМС</t>
  </si>
  <si>
    <t>Весовая категория 63 кг</t>
  </si>
  <si>
    <t>Количество участников всего</t>
  </si>
  <si>
    <t>Количество регионов всего</t>
  </si>
  <si>
    <t>Место</t>
  </si>
  <si>
    <t>Фамилия Имя</t>
  </si>
  <si>
    <t>Год рождения</t>
  </si>
  <si>
    <t>Звание</t>
  </si>
  <si>
    <t>Команда</t>
  </si>
  <si>
    <t>ДСО, ведомство</t>
  </si>
  <si>
    <t>Соб. вес</t>
  </si>
  <si>
    <t>Толчок</t>
  </si>
  <si>
    <t>Рывок</t>
  </si>
  <si>
    <t>Сумма дв-рья</t>
  </si>
  <si>
    <t>Ком. очки</t>
  </si>
  <si>
    <t>Вып. разряд</t>
  </si>
  <si>
    <t>ФИО тренера(тренеров)</t>
  </si>
  <si>
    <t>Сумма</t>
  </si>
  <si>
    <t>Очки</t>
  </si>
  <si>
    <t>Главный судья</t>
  </si>
  <si>
    <t xml:space="preserve">Зам. главного судьи            </t>
  </si>
  <si>
    <t>Главный секретарь</t>
  </si>
  <si>
    <t xml:space="preserve">Зам. главного секретаря             </t>
  </si>
  <si>
    <t>Толчок длинный цикл (женщины)</t>
  </si>
  <si>
    <t>Весовая категория 58 кг</t>
  </si>
  <si>
    <t>Общероссийская общественная организация "Всероссийская  федерация гиревого спорта"</t>
  </si>
  <si>
    <t>Вес гирь 32 кг.</t>
  </si>
  <si>
    <t>Регламент времени-4 * 3 мин.</t>
  </si>
  <si>
    <t>Эстафета толчок длинный цикл (мужчины)</t>
  </si>
  <si>
    <t>Этап</t>
  </si>
  <si>
    <t>Дата рождения</t>
  </si>
  <si>
    <t>Собств. вес</t>
  </si>
  <si>
    <t>Результат участника</t>
  </si>
  <si>
    <t>Рез-т команды после этапа</t>
  </si>
  <si>
    <t>ФИО тренера</t>
  </si>
  <si>
    <t>Общий вес команды :</t>
  </si>
  <si>
    <t>Результат команды (количество подъёмов )</t>
  </si>
  <si>
    <t>КОМАНДА : г. Санкт-Петербург 2</t>
  </si>
  <si>
    <t xml:space="preserve">Зверев Рафаэль </t>
  </si>
  <si>
    <t>Катаев И.В., Бирюков С.Н.</t>
  </si>
  <si>
    <t xml:space="preserve">Козлов Дмитрий </t>
  </si>
  <si>
    <t>Дубровин Д.А.</t>
  </si>
  <si>
    <t xml:space="preserve">Ермаков Михаил </t>
  </si>
  <si>
    <t>Виноградов М.Е.</t>
  </si>
  <si>
    <t xml:space="preserve">Косухин Владислав </t>
  </si>
  <si>
    <t>КОМАНДА : Смоленская обл.</t>
  </si>
  <si>
    <t>Калякин Сергей</t>
  </si>
  <si>
    <t>Сергеев С.В.</t>
  </si>
  <si>
    <t xml:space="preserve">Михаевский  Иван </t>
  </si>
  <si>
    <t>Калякин С.В.</t>
  </si>
  <si>
    <t xml:space="preserve">Калистратов Артем </t>
  </si>
  <si>
    <t xml:space="preserve">Овчинников Никита </t>
  </si>
  <si>
    <t>КОМАНДА : Белгородская обл.</t>
  </si>
  <si>
    <t>Кирюхин Сергей</t>
  </si>
  <si>
    <t>Вильган А.П.</t>
  </si>
  <si>
    <t>Волосовцев Дмитрий</t>
  </si>
  <si>
    <t>Меркулин С.В.</t>
  </si>
  <si>
    <t>Мальцев Андрей</t>
  </si>
  <si>
    <t>Конев А.В.</t>
  </si>
  <si>
    <t>Власов Александр</t>
  </si>
  <si>
    <t>б/р</t>
  </si>
  <si>
    <t>Самостоятельно</t>
  </si>
  <si>
    <t>КОМАНДА : Калужская обл.</t>
  </si>
  <si>
    <t>Береза Егор</t>
  </si>
  <si>
    <t>Пянко И.А.</t>
  </si>
  <si>
    <t xml:space="preserve">Смирнов Владимир </t>
  </si>
  <si>
    <t>Трофимов М.А.</t>
  </si>
  <si>
    <t xml:space="preserve">Чирков Леонид </t>
  </si>
  <si>
    <t>Гуров В.А.</t>
  </si>
  <si>
    <t>Гуров Владимир</t>
  </si>
  <si>
    <t>ЗМС</t>
  </si>
  <si>
    <t>Двоеборье</t>
  </si>
  <si>
    <t>М</t>
  </si>
  <si>
    <t>Жонглирование</t>
  </si>
  <si>
    <t>Ж</t>
  </si>
  <si>
    <t>пары</t>
  </si>
  <si>
    <t>Итоговая оценка</t>
  </si>
  <si>
    <t>Вып. Разряд</t>
  </si>
  <si>
    <t>ФИО тренера (тренеров)</t>
  </si>
  <si>
    <t>ОДИНОЧНЫЙ РАЗРЯД — Мужчины</t>
  </si>
  <si>
    <t>ОДИНОЧНЫЙ РАЗРЯД — Женщины</t>
  </si>
  <si>
    <t>ИТОГОВЫЙ ПРОТОКОЛ</t>
  </si>
  <si>
    <t>Регион/ команда</t>
  </si>
  <si>
    <t>Женщины (толчок ДЦ)</t>
  </si>
  <si>
    <t>Женщины (рывок)</t>
  </si>
  <si>
    <t>Мужчины (длинный цикл)</t>
  </si>
  <si>
    <t>Мужчины ( двоеборье)</t>
  </si>
  <si>
    <t>Эстафета</t>
  </si>
  <si>
    <t>68+</t>
  </si>
  <si>
    <t>95+</t>
  </si>
  <si>
    <t>№ п/п</t>
  </si>
  <si>
    <t xml:space="preserve">Фамилия, Инициалы </t>
  </si>
  <si>
    <t>Судейская категория</t>
  </si>
  <si>
    <t>Судейская должность</t>
  </si>
  <si>
    <t>Город, регион</t>
  </si>
  <si>
    <t>Дни работы</t>
  </si>
  <si>
    <t>Оценка</t>
  </si>
  <si>
    <t>Весовая категория 68 кг</t>
  </si>
  <si>
    <t>Весовая категория 73 кг</t>
  </si>
  <si>
    <t>Весовая категория 78 кг</t>
  </si>
  <si>
    <t>Весовая категория 85 кг</t>
  </si>
  <si>
    <t>Весовая категория 95 кг</t>
  </si>
  <si>
    <t>Весовая категория 95+ кг</t>
  </si>
  <si>
    <t>Весовая категория 68+ кг</t>
  </si>
  <si>
    <t>ХМАО-Югра</t>
  </si>
  <si>
    <t>ЯНАО</t>
  </si>
  <si>
    <t>Омская область</t>
  </si>
  <si>
    <t>самостоятельно</t>
  </si>
  <si>
    <t>Республика Хакасия</t>
  </si>
  <si>
    <t>Красноярский край</t>
  </si>
  <si>
    <t>Ажермачев А.Б.</t>
  </si>
  <si>
    <t xml:space="preserve">МС </t>
  </si>
  <si>
    <t>Бородынкин Олег</t>
  </si>
  <si>
    <t>Тимофеев Н.А.</t>
  </si>
  <si>
    <t>Дягилев А.В.</t>
  </si>
  <si>
    <t>Бутенко А.А.</t>
  </si>
  <si>
    <t>Бутенко И.А.</t>
  </si>
  <si>
    <t xml:space="preserve">Кошурникова Анастасия </t>
  </si>
  <si>
    <t>Алтайский край</t>
  </si>
  <si>
    <t>Курдюков Василий</t>
  </si>
  <si>
    <t>Анасенко А.В., Климов А.В.</t>
  </si>
  <si>
    <t>ПАРНЫЙ РАЗРЯД — женская пара</t>
  </si>
  <si>
    <t>ПАРНЫЙ РАЗРЯД — мужская пара</t>
  </si>
  <si>
    <t>Эстафета толчок длинный цикл (женщины)</t>
  </si>
  <si>
    <t>Рябченко А.В.</t>
  </si>
  <si>
    <t xml:space="preserve">Коршунов Сергей </t>
  </si>
  <si>
    <t>Садыков Руслан Ильтизарович</t>
  </si>
  <si>
    <t>Лесных Павел Алексеевич</t>
  </si>
  <si>
    <t>Главный спортивный судья</t>
  </si>
  <si>
    <t>Заместитель главного секретаря</t>
  </si>
  <si>
    <t>Спортивный судья</t>
  </si>
  <si>
    <t xml:space="preserve">Командный зачет среди субъектов Российской Федерации определяется по наибольшей сумме очков, набранных участниками соревнований (5 ДЦ, 5 ДВ, 2 Рывок женщины, 2 ДЦ женщины, жонглирование и мужская эстафета) - следующим образом: 1 место - 20 очков, 2 место - 18 очков, 3 место - 16 очков, 4 место 15 -очков, последующие места на 1 очко меньше. </t>
  </si>
  <si>
    <t>Кемеровская обл.</t>
  </si>
  <si>
    <t>Курганская обл.</t>
  </si>
  <si>
    <t>Новосибирская обл</t>
  </si>
  <si>
    <t>Р.Саха-Якутия</t>
  </si>
  <si>
    <t>Свердловская обл.</t>
  </si>
  <si>
    <t>Томская обл.</t>
  </si>
  <si>
    <t>Тюменская обл.</t>
  </si>
  <si>
    <t>Челябинская обл.</t>
  </si>
  <si>
    <t>Ком. Очки</t>
  </si>
  <si>
    <t>11-14 апреля 2024 года</t>
  </si>
  <si>
    <t>г. Челябинск</t>
  </si>
  <si>
    <t>Чемпионат Дальневосточного федерального округа, Сибирского федерального</t>
  </si>
  <si>
    <t>ЕКП № 2065740017021406</t>
  </si>
  <si>
    <t xml:space="preserve">Областное казенное учреждение "Региональный центр спортивной подготовки Челябинской области" </t>
  </si>
  <si>
    <t>Министерство по физической культуре и спорту Челябинской области</t>
  </si>
  <si>
    <t>Региональное отделение общероссийской общественной организации "Всероссийская федерация гиревого спорта" в Челябинской области</t>
  </si>
  <si>
    <t>Потапов О.Ю., ВК(г.Челябинск)</t>
  </si>
  <si>
    <t>Нестеренко Д.В., ВК (г.Челябинск)</t>
  </si>
  <si>
    <t>Ажермачев А.Б., ВК (г. Томск)</t>
  </si>
  <si>
    <t>Вес гирь  24 кг.</t>
  </si>
  <si>
    <t xml:space="preserve">11-14 апреля 2024 года </t>
  </si>
  <si>
    <t>Чемпионат Дальневосточного федерального округа,</t>
  </si>
  <si>
    <t xml:space="preserve"> округа по гиревому спорту</t>
  </si>
  <si>
    <t xml:space="preserve">г. Челябинск </t>
  </si>
  <si>
    <t>Список судей чемпионата Дальневосточного федерального округа, Сибирского федерального по гиревому спорту</t>
  </si>
  <si>
    <t>округа и Уральского федерального округа  по гиревому спорту</t>
  </si>
  <si>
    <t>Сибирского федерального округа и Уральского федерального</t>
  </si>
  <si>
    <t xml:space="preserve">Бутенко Евгений </t>
  </si>
  <si>
    <t>Новосибирская область</t>
  </si>
  <si>
    <t>Захаров Кирилл</t>
  </si>
  <si>
    <t>Тананин Вячеслав</t>
  </si>
  <si>
    <t>МБУ ДО СШ «Зенит»</t>
  </si>
  <si>
    <t>Латыпов Е.А.</t>
  </si>
  <si>
    <t xml:space="preserve">Монаков Трофим </t>
  </si>
  <si>
    <t>Садыков Р. И, Дементьев А.Ф.</t>
  </si>
  <si>
    <t xml:space="preserve">Челябинская область </t>
  </si>
  <si>
    <t>Симушин А.М.</t>
  </si>
  <si>
    <t>Петелин Александр</t>
  </si>
  <si>
    <t>Тюменская область</t>
  </si>
  <si>
    <t>Калмаков С.И., Айдбаев И.Н.</t>
  </si>
  <si>
    <t>Ильясов Какен</t>
  </si>
  <si>
    <t>ВС</t>
  </si>
  <si>
    <t>Анасенко А.В.</t>
  </si>
  <si>
    <t xml:space="preserve">Куликов Сергей </t>
  </si>
  <si>
    <t>Усольцев Александр</t>
  </si>
  <si>
    <t>КСК «Факел»</t>
  </si>
  <si>
    <t>Емельянов Н.А. Ефимов А.В.</t>
  </si>
  <si>
    <t xml:space="preserve">Рябков Алексей </t>
  </si>
  <si>
    <t>Шпартко М.А, Алтухов Д.В.</t>
  </si>
  <si>
    <t xml:space="preserve">Сергеев Алексей </t>
  </si>
  <si>
    <t>Трофимова А.А, Садыков Р. И.</t>
  </si>
  <si>
    <t xml:space="preserve">Хуснудинов Арслан </t>
  </si>
  <si>
    <t>Хуснудинова М.П.</t>
  </si>
  <si>
    <t>Морозович Владислав</t>
  </si>
  <si>
    <t>Сагандыков К.К.</t>
  </si>
  <si>
    <t>Рупп Данил</t>
  </si>
  <si>
    <t>1 разряд</t>
  </si>
  <si>
    <t>Даричев Е.Н., Бобров В.С.</t>
  </si>
  <si>
    <t>Гончаров Евгений</t>
  </si>
  <si>
    <t>Бобров В.С.</t>
  </si>
  <si>
    <t>Карагаев Юрий</t>
  </si>
  <si>
    <t>Кривенко Иван</t>
  </si>
  <si>
    <t>Кобзарь Кирилл</t>
  </si>
  <si>
    <t>Газпром добыча Уренгой</t>
  </si>
  <si>
    <t>Походяева А.А.</t>
  </si>
  <si>
    <t>Баев Константин</t>
  </si>
  <si>
    <t>Щекотов И.В.</t>
  </si>
  <si>
    <t>Томская область</t>
  </si>
  <si>
    <t xml:space="preserve">Иванов Евгений </t>
  </si>
  <si>
    <t>Голиков Роман</t>
  </si>
  <si>
    <t>Рябков А.И.</t>
  </si>
  <si>
    <t xml:space="preserve">Яхнич Ефим </t>
  </si>
  <si>
    <t xml:space="preserve">Беляев Иван </t>
  </si>
  <si>
    <t>Шпартко М.А</t>
  </si>
  <si>
    <t xml:space="preserve">Ромадин Тимофей </t>
  </si>
  <si>
    <t>I р</t>
  </si>
  <si>
    <t>Трофимова А.А, Лепехов Г.А.</t>
  </si>
  <si>
    <t xml:space="preserve">Жибинов Федор </t>
  </si>
  <si>
    <t>Жибинов К.В., Жибинов В.В.</t>
  </si>
  <si>
    <t>Семенов Никита</t>
  </si>
  <si>
    <t>Оленов Владимир</t>
  </si>
  <si>
    <t>Республика Саха (Якутия)</t>
  </si>
  <si>
    <t>Дьячковский В.Н.</t>
  </si>
  <si>
    <t>Рожин Егор</t>
  </si>
  <si>
    <t>Кольмаер Александр</t>
  </si>
  <si>
    <t>Попов А.А.</t>
  </si>
  <si>
    <t>Ефимов Виталий</t>
  </si>
  <si>
    <t>Оленов В.В.</t>
  </si>
  <si>
    <t>Сарсембаев Ильяс</t>
  </si>
  <si>
    <t>Карепин Александр</t>
  </si>
  <si>
    <t>Кемеровская область (Томская область)</t>
  </si>
  <si>
    <t>Ажермачев А.А.</t>
  </si>
  <si>
    <t>Стрекаловских Николай</t>
  </si>
  <si>
    <t>Садыков Р.И. Стрекаловских С.К.</t>
  </si>
  <si>
    <t xml:space="preserve">Баландин Андрей </t>
  </si>
  <si>
    <t>Стрекаловских С.К.</t>
  </si>
  <si>
    <t xml:space="preserve">Степанов Сергей </t>
  </si>
  <si>
    <t>Майер Олег</t>
  </si>
  <si>
    <t>Андреев И.Г.</t>
  </si>
  <si>
    <t>Бутенко И.А., Баер П.А.</t>
  </si>
  <si>
    <t>Ефремов  Сергей</t>
  </si>
  <si>
    <t>Загороднев Максим</t>
  </si>
  <si>
    <t>Чепуштанов Игорь</t>
  </si>
  <si>
    <t>Черкашин Дмитрий</t>
  </si>
  <si>
    <t xml:space="preserve">Самочернов Иван </t>
  </si>
  <si>
    <t xml:space="preserve">Андреев Алексей </t>
  </si>
  <si>
    <t>Симушин А.М., Щербинин А.А.</t>
  </si>
  <si>
    <t xml:space="preserve">Беляев Игорь </t>
  </si>
  <si>
    <t>1р</t>
  </si>
  <si>
    <t>Болотников И.В.</t>
  </si>
  <si>
    <t>Миннегалиев Айнур</t>
  </si>
  <si>
    <t>Тюленев Дмитрий</t>
  </si>
  <si>
    <t>Кемеровская область</t>
  </si>
  <si>
    <t>Рябченко А.В., Меньшинин А.В.</t>
  </si>
  <si>
    <t>Трусов Никита</t>
  </si>
  <si>
    <t>Даричев Е.Н.</t>
  </si>
  <si>
    <t>Жуков Сергей</t>
  </si>
  <si>
    <t>Рысник Сергей</t>
  </si>
  <si>
    <t>Елисеев В.С., Переверзев Н.И.</t>
  </si>
  <si>
    <t>Минуллин Марсель</t>
  </si>
  <si>
    <t>Елисеев В.С., Гарифуллин Р.Ф.</t>
  </si>
  <si>
    <t>Огородник Кирилл</t>
  </si>
  <si>
    <t>Козленко В.Н., Адамсон Р.А.</t>
  </si>
  <si>
    <t>Новиков Александр</t>
  </si>
  <si>
    <t>Исионов В.Н., Сологубов К.В.</t>
  </si>
  <si>
    <t>Юдин Дмитрий</t>
  </si>
  <si>
    <t>МБУ ДО СШ  «Уренгоец»</t>
  </si>
  <si>
    <t>Бабичев М.А. Горбачёв В.В.</t>
  </si>
  <si>
    <t xml:space="preserve">Филиппов Евгений </t>
  </si>
  <si>
    <t>Голещихин Даниил</t>
  </si>
  <si>
    <t>Перемитин Ф.В., Ажермачев А.Б.</t>
  </si>
  <si>
    <t xml:space="preserve">Черкашин Иван </t>
  </si>
  <si>
    <t>Тимофеев Н.А., Черкашин Д.А.</t>
  </si>
  <si>
    <t xml:space="preserve">Николаев Аркадий </t>
  </si>
  <si>
    <t>Шпартко М.А, Рябков А.И.</t>
  </si>
  <si>
    <t xml:space="preserve">Авдеев Григорий </t>
  </si>
  <si>
    <t>Нестеренко Д.В.</t>
  </si>
  <si>
    <t>Кудинов Константин</t>
  </si>
  <si>
    <t>Козленко В.Н.</t>
  </si>
  <si>
    <t xml:space="preserve">Селиверстов Семен </t>
  </si>
  <si>
    <t>Нестеренко Д.В., Ташланов И.С.</t>
  </si>
  <si>
    <t xml:space="preserve">Сукманов Александр </t>
  </si>
  <si>
    <t>Баландин А.А.</t>
  </si>
  <si>
    <t>Захаров Андрей</t>
  </si>
  <si>
    <t>Петухов А.В.</t>
  </si>
  <si>
    <t xml:space="preserve">Шевелёв Дмитрий </t>
  </si>
  <si>
    <t xml:space="preserve">Шендо Никита </t>
  </si>
  <si>
    <t xml:space="preserve">Бутин Алексей </t>
  </si>
  <si>
    <t>Григорчук С.С.</t>
  </si>
  <si>
    <t xml:space="preserve">Денисов Иван </t>
  </si>
  <si>
    <t>Стаханов Валентин</t>
  </si>
  <si>
    <t xml:space="preserve">Белевич Елизавета </t>
  </si>
  <si>
    <t>Чагаев А.Е.</t>
  </si>
  <si>
    <t>Прохорова  Ангелина</t>
  </si>
  <si>
    <t xml:space="preserve">Трофимова  Алена </t>
  </si>
  <si>
    <t>Карпушенко Ульяна</t>
  </si>
  <si>
    <t>Денисов И.Н., Ташланов И.С.</t>
  </si>
  <si>
    <t>Меденцева Дарья</t>
  </si>
  <si>
    <t>Шляхова Д.П.</t>
  </si>
  <si>
    <t>Фирулева Василиса</t>
  </si>
  <si>
    <t>МБУ ДО СШ «Уренгоец»</t>
  </si>
  <si>
    <t>Походяева Александра</t>
  </si>
  <si>
    <t>Ельчанинова Вероника</t>
  </si>
  <si>
    <t>Елисеева Н.А., Переверзев Н.И.</t>
  </si>
  <si>
    <t>Ермолина Ирина</t>
  </si>
  <si>
    <t>Бажин А.М.</t>
  </si>
  <si>
    <t>Куцанова Анастасия</t>
  </si>
  <si>
    <t>Панов А.А.</t>
  </si>
  <si>
    <t>Бадашкова Нина</t>
  </si>
  <si>
    <t>Каримова Альбина</t>
  </si>
  <si>
    <t>Врубель Дарья</t>
  </si>
  <si>
    <t>Сагандыков К.К., Переверзев Н.И.</t>
  </si>
  <si>
    <t xml:space="preserve">Насонова Виктория </t>
  </si>
  <si>
    <t>Чепуштанов И.В., Шаров Н.Ф.</t>
  </si>
  <si>
    <t>Любина Александра</t>
  </si>
  <si>
    <t>Шпартко М.А, Рябоконь О.Н.</t>
  </si>
  <si>
    <t>Иванова Анна</t>
  </si>
  <si>
    <t>Жибинов В.В.</t>
  </si>
  <si>
    <t>Шабунин Никита</t>
  </si>
  <si>
    <t>2001</t>
  </si>
  <si>
    <t>Елесов Е.Н.</t>
  </si>
  <si>
    <t>Шендо Никита</t>
  </si>
  <si>
    <t>Шевелёв Дмитрий</t>
  </si>
  <si>
    <t>Ануфриев Егор</t>
  </si>
  <si>
    <t>Голубицкий А.И.</t>
  </si>
  <si>
    <t>Денисов Иван</t>
  </si>
  <si>
    <t xml:space="preserve">Куликов Владислав </t>
  </si>
  <si>
    <t>Потапов О.Ю.</t>
  </si>
  <si>
    <t>Ермаков Андрей</t>
  </si>
  <si>
    <t>Иркутская область</t>
  </si>
  <si>
    <t>Руднев С.Л., Солонин А.Н.</t>
  </si>
  <si>
    <t>Емельянов Николай</t>
  </si>
  <si>
    <t>Мартьянов А.В., Усольцев А.Н.</t>
  </si>
  <si>
    <t>Донских Александр</t>
  </si>
  <si>
    <t>Филиппов Сергей</t>
  </si>
  <si>
    <t xml:space="preserve">Голещихин Даниил </t>
  </si>
  <si>
    <t xml:space="preserve">Чупин Никита </t>
  </si>
  <si>
    <t xml:space="preserve">Спичкин Алексей </t>
  </si>
  <si>
    <t>Николаев Аркадий</t>
  </si>
  <si>
    <t>Гулов Фарход </t>
  </si>
  <si>
    <t xml:space="preserve">Ксенофонтов Станислав </t>
  </si>
  <si>
    <t>Оконешников Сандал</t>
  </si>
  <si>
    <t>Минибаев Альзаф</t>
  </si>
  <si>
    <t>Газпром переработка</t>
  </si>
  <si>
    <t>Кулишевский Александр</t>
  </si>
  <si>
    <t>Карепин А.А.</t>
  </si>
  <si>
    <t>Усольцев Богдан</t>
  </si>
  <si>
    <t>Латышенко С.Р.</t>
  </si>
  <si>
    <t>Бревнов Евгений</t>
  </si>
  <si>
    <t>Лавриков Вячеслав</t>
  </si>
  <si>
    <t>Новиков А.В.</t>
  </si>
  <si>
    <t xml:space="preserve">Битков Антон </t>
  </si>
  <si>
    <t>Ментуз Иван</t>
  </si>
  <si>
    <t>Садыков Р.И., Стрельников С.П.</t>
  </si>
  <si>
    <t>Тимоненков Станислав</t>
  </si>
  <si>
    <t xml:space="preserve">Плотников Вячеслав </t>
  </si>
  <si>
    <t>Потапов О.Ю., Симушин А.М.</t>
  </si>
  <si>
    <t xml:space="preserve">Дорохов Александр </t>
  </si>
  <si>
    <t xml:space="preserve">Квашнин Михаил </t>
  </si>
  <si>
    <t>Хвостов А.В Чагаев А.Е.</t>
  </si>
  <si>
    <t>Щетков Иван</t>
  </si>
  <si>
    <t xml:space="preserve">Ташланов Илья </t>
  </si>
  <si>
    <t>Денисов И.Н.</t>
  </si>
  <si>
    <t>Иванов Виталий</t>
  </si>
  <si>
    <t>Шпартко М.А, Шульга Н.В.</t>
  </si>
  <si>
    <t>Репп Константин</t>
  </si>
  <si>
    <t>Битюков Иван</t>
  </si>
  <si>
    <t xml:space="preserve">Бетин Антон </t>
  </si>
  <si>
    <t xml:space="preserve">Ягодкин Максим </t>
  </si>
  <si>
    <t xml:space="preserve">Амасов Тимур </t>
  </si>
  <si>
    <t>Хуснудинов А.З.</t>
  </si>
  <si>
    <t>Гатин Руслан</t>
  </si>
  <si>
    <t>Шевелев Д.В.</t>
  </si>
  <si>
    <t>Потапов Владислав</t>
  </si>
  <si>
    <t>Урывский Ю.М.</t>
  </si>
  <si>
    <t>Дробин Андрей</t>
  </si>
  <si>
    <t xml:space="preserve">Муравьёв Алексей </t>
  </si>
  <si>
    <t xml:space="preserve">Сметанин Вячеслав </t>
  </si>
  <si>
    <t xml:space="preserve">Бобров Владимир </t>
  </si>
  <si>
    <t>Лесников П.Я., Бакум К.Е.</t>
  </si>
  <si>
    <t>Чойнжуров Леонид</t>
  </si>
  <si>
    <t>Омская обл./р.Бурятия</t>
  </si>
  <si>
    <t>Коломин Д., Хлебодаров А. Анасенко А.В.</t>
  </si>
  <si>
    <t xml:space="preserve">Волдаев Александр </t>
  </si>
  <si>
    <t>Ажермачев А.Б., Перемитин Ф.В.</t>
  </si>
  <si>
    <t>Панов Алексей</t>
  </si>
  <si>
    <t xml:space="preserve">Карагаев Юрий </t>
  </si>
  <si>
    <t>Суслов Александр</t>
  </si>
  <si>
    <t xml:space="preserve">Галин Руслан </t>
  </si>
  <si>
    <t>Бабичев Иван</t>
  </si>
  <si>
    <t>Бабичев М.А., Латыпов Е.А.</t>
  </si>
  <si>
    <t xml:space="preserve">Айдбаев Ильфат </t>
  </si>
  <si>
    <t>Калмаков С.И.</t>
  </si>
  <si>
    <t>Белый Николай</t>
  </si>
  <si>
    <t>Рябков Алексей</t>
  </si>
  <si>
    <t xml:space="preserve">Аксентьев Данил </t>
  </si>
  <si>
    <t xml:space="preserve">Подгорный Иван </t>
  </si>
  <si>
    <t>Маскайкин Никита</t>
  </si>
  <si>
    <t>Глазырин Роман</t>
  </si>
  <si>
    <t>Леонов Дмитрий</t>
  </si>
  <si>
    <t>Ховалко Василий</t>
  </si>
  <si>
    <t>Бабичев М.А. Донских А.И.</t>
  </si>
  <si>
    <t xml:space="preserve">Захаров Кирилл </t>
  </si>
  <si>
    <t>Симушин Андрей</t>
  </si>
  <si>
    <t xml:space="preserve">Денисов И.Н. </t>
  </si>
  <si>
    <t xml:space="preserve">Петелин Александр </t>
  </si>
  <si>
    <t>Волошин Александр</t>
  </si>
  <si>
    <t>Новиков Кирилл</t>
  </si>
  <si>
    <t xml:space="preserve">Адамов Валентин </t>
  </si>
  <si>
    <t>ЯНАО (Омск)</t>
  </si>
  <si>
    <t xml:space="preserve">Карпова Анна </t>
  </si>
  <si>
    <t xml:space="preserve">Коптяева Карина </t>
  </si>
  <si>
    <t xml:space="preserve">Суханова  Анастасия </t>
  </si>
  <si>
    <t>Безбородов А.Г.</t>
  </si>
  <si>
    <t xml:space="preserve">Аллоярова Милана </t>
  </si>
  <si>
    <t>Айдбаев И.Н., Бобров В.С.</t>
  </si>
  <si>
    <t xml:space="preserve">Избаева Алина </t>
  </si>
  <si>
    <t>Гладышева Дарья</t>
  </si>
  <si>
    <t>Битков А.Н.</t>
  </si>
  <si>
    <t>Руднева Анна</t>
  </si>
  <si>
    <t>Плешкова Анастасия</t>
  </si>
  <si>
    <t xml:space="preserve">Дементьева Наталья </t>
  </si>
  <si>
    <t>Хуснудинова Мария</t>
  </si>
  <si>
    <t xml:space="preserve">Мицурина Оксана </t>
  </si>
  <si>
    <t xml:space="preserve">ЦСФМР </t>
  </si>
  <si>
    <t>Горбунова Карина</t>
  </si>
  <si>
    <t>МБУ ДО «Боханская ДЮСШ»</t>
  </si>
  <si>
    <t>Бухаев Ю.В.</t>
  </si>
  <si>
    <t>Моршинина Анна</t>
  </si>
  <si>
    <t>Никитин Г.Н.</t>
  </si>
  <si>
    <t>Дедюхина Ксения</t>
  </si>
  <si>
    <t>Шпартко М.А, Дедюхин И.В.</t>
  </si>
  <si>
    <t>Степанова Оксана</t>
  </si>
  <si>
    <t>Денисов И.Н., Степанов С.В.</t>
  </si>
  <si>
    <t xml:space="preserve">Карпушенко Ульяна </t>
  </si>
  <si>
    <t xml:space="preserve">Миронова Василиса </t>
  </si>
  <si>
    <t>Губарев К.А., Бобров В.С.</t>
  </si>
  <si>
    <t xml:space="preserve">Потапова Анастасия </t>
  </si>
  <si>
    <t>Лесников П.Я., Бобров В.С.</t>
  </si>
  <si>
    <t xml:space="preserve">Бойко Ксения </t>
  </si>
  <si>
    <t>Бойко В.А.</t>
  </si>
  <si>
    <t xml:space="preserve">Тимофеева Алена </t>
  </si>
  <si>
    <t xml:space="preserve">Карагаева Ксения </t>
  </si>
  <si>
    <t>Филимонов М. О.</t>
  </si>
  <si>
    <t>Шумилейко Ангелина</t>
  </si>
  <si>
    <t>Москвина Елена</t>
  </si>
  <si>
    <t xml:space="preserve">Каримова Альбина </t>
  </si>
  <si>
    <t xml:space="preserve">Таева Нагима </t>
  </si>
  <si>
    <t xml:space="preserve">Казанцева Юлия </t>
  </si>
  <si>
    <t>Даричев Е.Н., Безбородов А.Г.</t>
  </si>
  <si>
    <t xml:space="preserve">Шмидт Татьяна </t>
  </si>
  <si>
    <t>Блынду А.С., Шмидт С.А.</t>
  </si>
  <si>
    <t>Редингер Александра</t>
  </si>
  <si>
    <t>Бутенко И.А</t>
  </si>
  <si>
    <t>Копылова  Регина</t>
  </si>
  <si>
    <t>Баер П.А.</t>
  </si>
  <si>
    <t xml:space="preserve">Щелкунова Анастасия </t>
  </si>
  <si>
    <t>Садыков Р.И.</t>
  </si>
  <si>
    <t xml:space="preserve">Островская Надежда </t>
  </si>
  <si>
    <t>Шпартко М.А, Бакум К.Е.</t>
  </si>
  <si>
    <t xml:space="preserve">Алферова Валентина </t>
  </si>
  <si>
    <t xml:space="preserve">Самостоятельно </t>
  </si>
  <si>
    <t xml:space="preserve">Мацюк Кирилл </t>
  </si>
  <si>
    <t>Руднева А.С.</t>
  </si>
  <si>
    <t>Синцов Л.А.</t>
  </si>
  <si>
    <t xml:space="preserve">Агибалов Олег </t>
  </si>
  <si>
    <t>Мацюк Кирилл</t>
  </si>
  <si>
    <t xml:space="preserve">Ермураки Василий </t>
  </si>
  <si>
    <t>МС России</t>
  </si>
  <si>
    <t xml:space="preserve">Закарлюка Алексей </t>
  </si>
  <si>
    <t xml:space="preserve">Ермаков Никита </t>
  </si>
  <si>
    <t>Закарлюка А.В.</t>
  </si>
  <si>
    <t>Погребняк Евгений</t>
  </si>
  <si>
    <t xml:space="preserve">Куцанова Анастасия </t>
  </si>
  <si>
    <t>Белова Яна</t>
  </si>
  <si>
    <t xml:space="preserve">Руднева Анна </t>
  </si>
  <si>
    <t>Бритова Анастасия</t>
  </si>
  <si>
    <t>Кривошеина Галина</t>
  </si>
  <si>
    <t xml:space="preserve">Никифор О. </t>
  </si>
  <si>
    <t>Потапов О.Ю., Хуснудинов А.З.</t>
  </si>
  <si>
    <t>КОМАНДА : Кемеровская область - Кузбасс</t>
  </si>
  <si>
    <t>Рябченко А.В., Меньшенин А.В.</t>
  </si>
  <si>
    <t>КОМАНДА : Новосибирская область</t>
  </si>
  <si>
    <t>Ефремов Сергей</t>
  </si>
  <si>
    <t xml:space="preserve">Шевелев Дмитрий </t>
  </si>
  <si>
    <t>Филимонов М.О., Бутенко И.А.</t>
  </si>
  <si>
    <t>Филимонов М.О., Бутенко М.О.</t>
  </si>
  <si>
    <t>Агибалов Олег</t>
  </si>
  <si>
    <t>Рубнева А.С. Мацюк К.С.</t>
  </si>
  <si>
    <t>Ермаков Никита</t>
  </si>
  <si>
    <t>Заварлюка А.С. Синцов Л.</t>
  </si>
  <si>
    <t>Шпартко М.А., Власов А.П., Меркулин С.В.</t>
  </si>
  <si>
    <t>Рывок (женщины)</t>
  </si>
  <si>
    <t>Шпартко М.А., Руднев С.Л.</t>
  </si>
  <si>
    <t>Лепехов Г.А.</t>
  </si>
  <si>
    <t>Садыков Р. И., Лепехов Г.А.</t>
  </si>
  <si>
    <t>Садыков Р. И., Никифор О.А.</t>
  </si>
  <si>
    <t xml:space="preserve">Любина Александра </t>
  </si>
  <si>
    <t xml:space="preserve">Фирулёва Василиса </t>
  </si>
  <si>
    <t>Беляев Иван</t>
  </si>
  <si>
    <t xml:space="preserve"> Бакум К.Е.</t>
  </si>
  <si>
    <t>Панов А.А., Новиков А.В.</t>
  </si>
  <si>
    <t>МБУ ДО "Центр Поиск"</t>
  </si>
  <si>
    <t>1988</t>
  </si>
  <si>
    <t>ТПУ</t>
  </si>
  <si>
    <t>Ажермачев А.Б., Рябков А.Б.</t>
  </si>
  <si>
    <t>Бабичев М.А., Анасенко А.В.</t>
  </si>
  <si>
    <t>Походяева А.А., Чеботарёв Ю.Ю.</t>
  </si>
  <si>
    <t>Жилин А.В., Руднев С.Л.</t>
  </si>
  <si>
    <t>Крикунов В.В., Жилин А.В.</t>
  </si>
  <si>
    <t xml:space="preserve">Минибаев А.М. </t>
  </si>
  <si>
    <t>КОМАНДА : ХМАО-Югра</t>
  </si>
  <si>
    <t>КОМАНДА : ЯНАО</t>
  </si>
  <si>
    <t>Степанова О.А.</t>
  </si>
  <si>
    <t>Потапов О.Ю., Санатин Д.С.</t>
  </si>
  <si>
    <t>Потапов О.Ю., Шадрин С.А.</t>
  </si>
  <si>
    <t>Токарев Иван</t>
  </si>
  <si>
    <t>КОМАНДА : Омская область</t>
  </si>
  <si>
    <t>1993</t>
  </si>
  <si>
    <t>Анасенко А.В., Степанов С.В.</t>
  </si>
  <si>
    <t xml:space="preserve">КОМАНДА : Челябинская область </t>
  </si>
  <si>
    <t xml:space="preserve">Cтепанов Сергей </t>
  </si>
  <si>
    <t>Плотников Вячеслав</t>
  </si>
  <si>
    <t>Cелеверствов Семен</t>
  </si>
  <si>
    <t>Cтепанова О.А.</t>
  </si>
  <si>
    <t>251.5</t>
  </si>
  <si>
    <t>МC</t>
  </si>
  <si>
    <t>Шпартко М.А., Никифор О.А.</t>
  </si>
  <si>
    <t xml:space="preserve">Бритова Анастасия </t>
  </si>
  <si>
    <t>КОМАНДА : Курганская область</t>
  </si>
  <si>
    <t>Баландин Андрей</t>
  </si>
  <si>
    <t>Козленко В.Н., ВК (г. Омск)</t>
  </si>
  <si>
    <t>Дубель Алексей</t>
  </si>
  <si>
    <t>Сукманов Александр</t>
  </si>
  <si>
    <t>Самочернов Иван</t>
  </si>
  <si>
    <t>Трофимова Алена</t>
  </si>
  <si>
    <t>Потапов Олег Юрьевич</t>
  </si>
  <si>
    <t>Нестеренко Дмитрий Викторович</t>
  </si>
  <si>
    <t>Ажермачев Алексей Борисович</t>
  </si>
  <si>
    <t xml:space="preserve">Козленко Владимир Николаевич </t>
  </si>
  <si>
    <t>Деркач Павел Михайлович</t>
  </si>
  <si>
    <t>Болотников Иван Владимирович</t>
  </si>
  <si>
    <t>Романов Иван Александрович</t>
  </si>
  <si>
    <t>Казанцев Анатолий Александрович</t>
  </si>
  <si>
    <t>Филатов Валерий Михайлович</t>
  </si>
  <si>
    <t>Ширяева Мария Александровна</t>
  </si>
  <si>
    <t>Аникаев Дениса Андреевич</t>
  </si>
  <si>
    <t>Чагаев Александр Евгеньевич</t>
  </si>
  <si>
    <t>Сушинский Сергей Николаевич</t>
  </si>
  <si>
    <t xml:space="preserve">Дедюхин Игорь Владимирович </t>
  </si>
  <si>
    <t>Стрекаловских Сергей Константинович</t>
  </si>
  <si>
    <t>Волошин Александр Анатольевич</t>
  </si>
  <si>
    <t xml:space="preserve">Битюков Иван Сергеевич </t>
  </si>
  <si>
    <t>11-14 апреля</t>
  </si>
  <si>
    <t>КОМАНДА : Томская область</t>
  </si>
  <si>
    <t>Иванов Евгений</t>
  </si>
  <si>
    <t>Коршунов Сергей</t>
  </si>
  <si>
    <t xml:space="preserve">Дубель Алексей </t>
  </si>
  <si>
    <t>Шпартко М.А., Ковардинов П.Л.</t>
  </si>
  <si>
    <t>-</t>
  </si>
  <si>
    <t xml:space="preserve">Показан результат превышающий официальный рекорд России в толчке по длинному циклу в в/к 63 кг, Бутенко Евгений - 77 подъемов </t>
  </si>
  <si>
    <t xml:space="preserve"> +МС</t>
  </si>
  <si>
    <t>I</t>
  </si>
  <si>
    <t>Курганская область</t>
  </si>
  <si>
    <t xml:space="preserve"> -</t>
  </si>
  <si>
    <t xml:space="preserve"> +КМС</t>
  </si>
  <si>
    <t xml:space="preserve"> +МСМК</t>
  </si>
  <si>
    <t>55.120</t>
  </si>
  <si>
    <t>Шпартко Михаил Александрович</t>
  </si>
  <si>
    <t>ВК</t>
  </si>
  <si>
    <t>1К</t>
  </si>
  <si>
    <t>2К</t>
  </si>
  <si>
    <t>Дунаев Сергей Александрович</t>
  </si>
  <si>
    <t>Кривошеина Галина Ивановна</t>
  </si>
  <si>
    <t>3К</t>
  </si>
  <si>
    <t>11-14 апреля 2024 г.</t>
  </si>
  <si>
    <t>Климов Станислав Сергеевич</t>
  </si>
  <si>
    <t>Денисов И.Н., Степанов В.А.</t>
  </si>
  <si>
    <t>Итоговая оценка (Обязательная программа)</t>
  </si>
  <si>
    <t>Итоговая оценка (произвольная программа)</t>
  </si>
  <si>
    <t>не выполнила квалификацию</t>
  </si>
  <si>
    <t>Свердловская область</t>
  </si>
  <si>
    <t>СШОР "Атлет"</t>
  </si>
  <si>
    <t>СШОР "Олимп"</t>
  </si>
  <si>
    <t>СШОР "Старт"</t>
  </si>
  <si>
    <t xml:space="preserve">СШОР "Олимп" </t>
  </si>
  <si>
    <t>СШ "Черногоска"</t>
  </si>
  <si>
    <t xml:space="preserve"> СШ  «Геолог»</t>
  </si>
  <si>
    <t>СО "Динамо"</t>
  </si>
  <si>
    <t>СШ "Снежинка"</t>
  </si>
  <si>
    <t>СШ "Черногорска"</t>
  </si>
  <si>
    <t>МАУ ДО СШ  "Геолог"</t>
  </si>
  <si>
    <t>г Челябинск</t>
  </si>
  <si>
    <t>г Томск</t>
  </si>
  <si>
    <t>12-14 апреля</t>
  </si>
  <si>
    <t>г Омск</t>
  </si>
  <si>
    <t>г Алтай</t>
  </si>
  <si>
    <t>г Екатеринбург</t>
  </si>
  <si>
    <t>г Курган</t>
  </si>
  <si>
    <t>Закарлюка Алексей Васильевич</t>
  </si>
  <si>
    <t>г Тюмень</t>
  </si>
  <si>
    <t>Яхнич Ефим Владимирович</t>
  </si>
  <si>
    <t>Фамин Анатолий Иванович</t>
  </si>
  <si>
    <t>Мацюк Кирилл Станиславович</t>
  </si>
  <si>
    <t>82 НР</t>
  </si>
  <si>
    <t>102 НР</t>
  </si>
  <si>
    <t>96 НР</t>
  </si>
  <si>
    <t>48 НР</t>
  </si>
  <si>
    <t>45 НР</t>
  </si>
  <si>
    <t>83 НР</t>
  </si>
  <si>
    <t>144 НР</t>
  </si>
  <si>
    <t>170 НР</t>
  </si>
  <si>
    <t>217 НР</t>
  </si>
  <si>
    <t>164 НР</t>
  </si>
  <si>
    <t>196 НР</t>
  </si>
  <si>
    <t>260 НР</t>
  </si>
  <si>
    <t>182 НР</t>
  </si>
  <si>
    <t>210 НР</t>
  </si>
  <si>
    <t>287 НР</t>
  </si>
  <si>
    <t>181 НР</t>
  </si>
  <si>
    <t>202 НР</t>
  </si>
  <si>
    <t>Показан результат превышающий неофициальный  рекорд России в толчке по длинному циклу в в\к 78 кг , Майер Олег -85 подъёмов</t>
  </si>
  <si>
    <t>Газпром трансгаз Сургут</t>
  </si>
  <si>
    <t>Мацюк К.С.</t>
  </si>
  <si>
    <t xml:space="preserve">Газпром трансгаз Сургут </t>
  </si>
  <si>
    <t>ДСО "Урожай"</t>
  </si>
  <si>
    <t>Заместитель главного судьи</t>
  </si>
  <si>
    <t>г. Курган</t>
  </si>
  <si>
    <t>отлично</t>
  </si>
  <si>
    <t>хорошо</t>
  </si>
  <si>
    <t>г. Сургут</t>
  </si>
  <si>
    <t xml:space="preserve">КМС </t>
  </si>
  <si>
    <t xml:space="preserve">г Красноярск </t>
  </si>
  <si>
    <t>Савченко Илья Александрович</t>
  </si>
  <si>
    <t>Плотникова Юлия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</si>
</sst>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0"/>
    <numFmt numFmtId="166" formatCode="0.0"/>
  </numFmts>
  <fonts count="54">
    <font>
      <sz val="11"/>
      <name val="Calibri"/>
    </font>
    <font>
      <sz val="10"/>
      <name val="Arial Cyr"/>
    </font>
    <font>
      <i/>
      <sz val="10"/>
      <name val="Arial Cyr"/>
    </font>
    <font>
      <b/>
      <sz val="12"/>
      <name val="Arial Cyr"/>
    </font>
    <font>
      <b/>
      <sz val="10"/>
      <name val="Arial Cyr"/>
    </font>
    <font>
      <sz val="12"/>
      <name val="Arial Cyr"/>
    </font>
    <font>
      <sz val="8"/>
      <name val="Arial Cy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Arial Cyr"/>
    </font>
    <font>
      <sz val="16"/>
      <name val="Arial Cyr"/>
    </font>
    <font>
      <sz val="14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Book Antiqua"/>
      <family val="1"/>
      <charset val="204"/>
    </font>
    <font>
      <b/>
      <sz val="14"/>
      <name val="Book Antiqua"/>
      <family val="1"/>
      <charset val="204"/>
    </font>
    <font>
      <sz val="11"/>
      <color rgb="FF000000"/>
      <name val="Calibri"/>
      <family val="2"/>
      <charset val="204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Book Antiqua"/>
      <family val="1"/>
      <charset val="204"/>
    </font>
    <font>
      <b/>
      <sz val="12"/>
      <name val="Book Antiqua"/>
      <family val="1"/>
      <charset val="204"/>
    </font>
    <font>
      <b/>
      <i/>
      <sz val="1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1"/>
    </font>
    <font>
      <sz val="12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2"/>
      <name val="Arial Cyr"/>
      <charset val="204"/>
    </font>
    <font>
      <i/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 Cyr"/>
      <charset val="204"/>
    </font>
    <font>
      <sz val="10"/>
      <color rgb="FF000000"/>
      <name val="Arial Cyr"/>
      <charset val="204"/>
    </font>
    <font>
      <sz val="10"/>
      <color rgb="FF262626"/>
      <name val="Arial Cyr"/>
      <charset val="204"/>
    </font>
    <font>
      <sz val="10"/>
      <color rgb="FF262626"/>
      <name val="Arial"/>
      <family val="2"/>
    </font>
    <font>
      <sz val="10"/>
      <color rgb="FF000000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  <font>
      <sz val="8"/>
      <name val="Calibri"/>
    </font>
    <font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</borders>
  <cellStyleXfs count="5">
    <xf numFmtId="0" fontId="0" fillId="0" borderId="0"/>
    <xf numFmtId="0" fontId="32" fillId="0" borderId="0"/>
    <xf numFmtId="0" fontId="34" fillId="0" borderId="0"/>
    <xf numFmtId="0" fontId="33" fillId="0" borderId="0"/>
    <xf numFmtId="0" fontId="38" fillId="0" borderId="0"/>
  </cellStyleXfs>
  <cellXfs count="67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4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11" xfId="0" applyFont="1" applyBorder="1"/>
    <xf numFmtId="0" fontId="14" fillId="0" borderId="3" xfId="0" applyFont="1" applyBorder="1" applyAlignment="1">
      <alignment horizontal="center" vertical="center" wrapText="1"/>
    </xf>
    <xf numFmtId="0" fontId="1" fillId="0" borderId="4" xfId="0" applyFont="1" applyBorder="1"/>
    <xf numFmtId="0" fontId="4" fillId="0" borderId="7" xfId="0" applyFont="1" applyBorder="1" applyAlignment="1">
      <alignment horizontal="left"/>
    </xf>
    <xf numFmtId="2" fontId="1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/>
    </xf>
    <xf numFmtId="0" fontId="18" fillId="0" borderId="0" xfId="0" applyFont="1"/>
    <xf numFmtId="0" fontId="20" fillId="0" borderId="0" xfId="0" applyFont="1"/>
    <xf numFmtId="0" fontId="7" fillId="0" borderId="9" xfId="0" applyFont="1" applyBorder="1"/>
    <xf numFmtId="0" fontId="8" fillId="0" borderId="10" xfId="0" applyFont="1" applyBorder="1"/>
    <xf numFmtId="165" fontId="22" fillId="0" borderId="12" xfId="0" applyNumberFormat="1" applyFont="1" applyBorder="1" applyAlignment="1">
      <alignment horizontal="center"/>
    </xf>
    <xf numFmtId="165" fontId="22" fillId="0" borderId="12" xfId="0" applyNumberFormat="1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20" fillId="0" borderId="10" xfId="0" applyFont="1" applyBorder="1"/>
    <xf numFmtId="0" fontId="7" fillId="0" borderId="11" xfId="0" applyFont="1" applyBorder="1"/>
    <xf numFmtId="0" fontId="8" fillId="0" borderId="4" xfId="0" applyFont="1" applyBorder="1"/>
    <xf numFmtId="165" fontId="22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20" fillId="0" borderId="4" xfId="0" applyFont="1" applyBorder="1"/>
    <xf numFmtId="0" fontId="7" fillId="0" borderId="2" xfId="0" applyFont="1" applyBorder="1" applyAlignment="1">
      <alignment horizontal="center"/>
    </xf>
    <xf numFmtId="164" fontId="7" fillId="0" borderId="11" xfId="0" applyNumberFormat="1" applyFont="1" applyBorder="1" applyAlignment="1">
      <alignment horizontal="center" vertical="center"/>
    </xf>
    <xf numFmtId="165" fontId="15" fillId="0" borderId="2" xfId="0" applyNumberFormat="1" applyFont="1" applyBorder="1" applyAlignment="1">
      <alignment horizontal="center" vertical="center"/>
    </xf>
    <xf numFmtId="165" fontId="15" fillId="0" borderId="2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7" fillId="0" borderId="13" xfId="0" applyFont="1" applyBorder="1"/>
    <xf numFmtId="0" fontId="8" fillId="0" borderId="8" xfId="0" applyFont="1" applyBorder="1"/>
    <xf numFmtId="0" fontId="8" fillId="0" borderId="13" xfId="0" applyFont="1" applyBorder="1" applyAlignment="1">
      <alignment horizontal="center" vertical="center"/>
    </xf>
    <xf numFmtId="165" fontId="22" fillId="0" borderId="14" xfId="0" applyNumberFormat="1" applyFont="1" applyBorder="1" applyAlignment="1">
      <alignment horizontal="center"/>
    </xf>
    <xf numFmtId="165" fontId="22" fillId="0" borderId="14" xfId="0" applyNumberFormat="1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20" fillId="0" borderId="8" xfId="0" applyFont="1" applyBorder="1"/>
    <xf numFmtId="0" fontId="16" fillId="0" borderId="12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31" fillId="0" borderId="2" xfId="0" applyFont="1" applyBorder="1" applyAlignment="1">
      <alignment horizontal="center"/>
    </xf>
    <xf numFmtId="0" fontId="8" fillId="0" borderId="6" xfId="0" applyFont="1" applyBorder="1" applyAlignment="1">
      <alignment horizontal="left" vertical="center"/>
    </xf>
    <xf numFmtId="0" fontId="21" fillId="4" borderId="18" xfId="2" applyFont="1" applyFill="1" applyBorder="1"/>
    <xf numFmtId="0" fontId="8" fillId="0" borderId="0" xfId="0" applyFont="1" applyAlignment="1">
      <alignment horizontal="left"/>
    </xf>
    <xf numFmtId="165" fontId="7" fillId="0" borderId="0" xfId="0" applyNumberFormat="1" applyFont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31" fillId="4" borderId="16" xfId="0" applyFont="1" applyFill="1" applyBorder="1" applyAlignment="1">
      <alignment vertical="center"/>
    </xf>
    <xf numFmtId="0" fontId="28" fillId="0" borderId="26" xfId="0" applyFont="1" applyBorder="1" applyAlignment="1">
      <alignment horizontal="center" vertical="center" wrapText="1"/>
    </xf>
    <xf numFmtId="0" fontId="35" fillId="0" borderId="26" xfId="0" applyFont="1" applyBorder="1" applyAlignment="1">
      <alignment vertical="center" wrapText="1"/>
    </xf>
    <xf numFmtId="0" fontId="28" fillId="0" borderId="19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/>
    </xf>
    <xf numFmtId="0" fontId="28" fillId="0" borderId="29" xfId="0" applyFont="1" applyBorder="1" applyAlignment="1">
      <alignment horizontal="center" vertical="center"/>
    </xf>
    <xf numFmtId="0" fontId="28" fillId="0" borderId="30" xfId="0" applyFont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 wrapText="1"/>
    </xf>
    <xf numFmtId="0" fontId="37" fillId="4" borderId="2" xfId="0" applyFont="1" applyFill="1" applyBorder="1" applyAlignment="1">
      <alignment horizontal="left" vertical="center"/>
    </xf>
    <xf numFmtId="0" fontId="31" fillId="3" borderId="2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 wrapText="1"/>
    </xf>
    <xf numFmtId="0" fontId="31" fillId="0" borderId="4" xfId="0" applyFont="1" applyBorder="1"/>
    <xf numFmtId="0" fontId="1" fillId="0" borderId="0" xfId="4" applyFont="1" applyAlignment="1">
      <alignment horizontal="center" vertical="center"/>
    </xf>
    <xf numFmtId="0" fontId="1" fillId="0" borderId="0" xfId="4" applyFont="1" applyAlignment="1">
      <alignment vertical="center"/>
    </xf>
    <xf numFmtId="0" fontId="1" fillId="0" borderId="0" xfId="4" applyFont="1"/>
    <xf numFmtId="0" fontId="10" fillId="0" borderId="0" xfId="4" applyFont="1" applyAlignment="1">
      <alignment horizontal="center"/>
    </xf>
    <xf numFmtId="0" fontId="11" fillId="0" borderId="0" xfId="4" applyFont="1" applyAlignment="1">
      <alignment horizontal="center"/>
    </xf>
    <xf numFmtId="0" fontId="3" fillId="0" borderId="0" xfId="4" applyFont="1" applyAlignment="1">
      <alignment horizontal="center"/>
    </xf>
    <xf numFmtId="0" fontId="5" fillId="0" borderId="0" xfId="4" applyFont="1"/>
    <xf numFmtId="0" fontId="2" fillId="0" borderId="0" xfId="4" applyFont="1" applyAlignment="1">
      <alignment vertical="center"/>
    </xf>
    <xf numFmtId="0" fontId="4" fillId="0" borderId="0" xfId="4" applyFont="1" applyAlignment="1">
      <alignment vertical="center"/>
    </xf>
    <xf numFmtId="0" fontId="4" fillId="0" borderId="2" xfId="4" applyFont="1" applyBorder="1" applyAlignment="1">
      <alignment horizontal="center" vertical="center"/>
    </xf>
    <xf numFmtId="0" fontId="4" fillId="0" borderId="2" xfId="4" applyFont="1" applyBorder="1" applyAlignment="1">
      <alignment horizontal="center"/>
    </xf>
    <xf numFmtId="0" fontId="15" fillId="0" borderId="2" xfId="4" applyFont="1" applyBorder="1" applyAlignment="1">
      <alignment horizontal="center" vertical="center"/>
    </xf>
    <xf numFmtId="0" fontId="15" fillId="0" borderId="2" xfId="4" applyFont="1" applyBorder="1" applyAlignment="1">
      <alignment horizontal="center"/>
    </xf>
    <xf numFmtId="0" fontId="4" fillId="0" borderId="0" xfId="4" applyFont="1"/>
    <xf numFmtId="0" fontId="1" fillId="0" borderId="2" xfId="4" applyFont="1" applyBorder="1" applyAlignment="1">
      <alignment horizontal="left"/>
    </xf>
    <xf numFmtId="0" fontId="1" fillId="0" borderId="2" xfId="4" applyFont="1" applyBorder="1" applyAlignment="1">
      <alignment horizontal="center"/>
    </xf>
    <xf numFmtId="0" fontId="1" fillId="0" borderId="15" xfId="4" applyFont="1" applyBorder="1" applyAlignment="1">
      <alignment horizontal="center"/>
    </xf>
    <xf numFmtId="0" fontId="4" fillId="0" borderId="0" xfId="4" applyFont="1" applyAlignment="1">
      <alignment horizontal="center"/>
    </xf>
    <xf numFmtId="0" fontId="1" fillId="0" borderId="11" xfId="4" applyFont="1" applyBorder="1" applyAlignment="1">
      <alignment horizontal="left"/>
    </xf>
    <xf numFmtId="0" fontId="1" fillId="0" borderId="3" xfId="4" applyFont="1" applyBorder="1" applyAlignment="1">
      <alignment horizontal="center"/>
    </xf>
    <xf numFmtId="0" fontId="1" fillId="0" borderId="4" xfId="4" applyFont="1" applyBorder="1" applyAlignment="1">
      <alignment horizontal="center"/>
    </xf>
    <xf numFmtId="0" fontId="1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16" fillId="0" borderId="14" xfId="4" applyFont="1" applyBorder="1" applyAlignment="1">
      <alignment horizontal="center" vertical="center" wrapText="1"/>
    </xf>
    <xf numFmtId="0" fontId="16" fillId="0" borderId="14" xfId="4" applyFont="1" applyBorder="1" applyAlignment="1">
      <alignment horizontal="center" vertical="center"/>
    </xf>
    <xf numFmtId="0" fontId="16" fillId="0" borderId="13" xfId="4" applyFont="1" applyBorder="1" applyAlignment="1">
      <alignment horizontal="center" vertical="center" wrapText="1"/>
    </xf>
    <xf numFmtId="0" fontId="16" fillId="0" borderId="13" xfId="4" applyFont="1" applyBorder="1" applyAlignment="1">
      <alignment horizontal="center" vertical="center"/>
    </xf>
    <xf numFmtId="0" fontId="18" fillId="0" borderId="0" xfId="4" applyFont="1"/>
    <xf numFmtId="0" fontId="19" fillId="0" borderId="0" xfId="4" applyFont="1" applyAlignment="1">
      <alignment horizontal="left"/>
    </xf>
    <xf numFmtId="0" fontId="20" fillId="0" borderId="0" xfId="4" applyFont="1"/>
    <xf numFmtId="0" fontId="21" fillId="0" borderId="13" xfId="4" applyFont="1" applyBorder="1"/>
    <xf numFmtId="0" fontId="20" fillId="0" borderId="7" xfId="4" applyFont="1" applyBorder="1"/>
    <xf numFmtId="0" fontId="8" fillId="0" borderId="7" xfId="4" applyFont="1" applyBorder="1" applyAlignment="1">
      <alignment horizontal="left"/>
    </xf>
    <xf numFmtId="0" fontId="7" fillId="0" borderId="7" xfId="4" applyFont="1" applyBorder="1" applyAlignment="1">
      <alignment horizontal="center" vertical="center"/>
    </xf>
    <xf numFmtId="165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8" fillId="0" borderId="8" xfId="4" applyFont="1" applyBorder="1" applyAlignment="1">
      <alignment horizontal="left" vertical="center"/>
    </xf>
    <xf numFmtId="0" fontId="36" fillId="0" borderId="26" xfId="4" applyFont="1" applyBorder="1" applyAlignment="1">
      <alignment horizontal="center"/>
    </xf>
    <xf numFmtId="0" fontId="8" fillId="0" borderId="2" xfId="4" applyFont="1" applyBorder="1" applyAlignment="1">
      <alignment horizontal="center"/>
    </xf>
    <xf numFmtId="0" fontId="7" fillId="0" borderId="11" xfId="4" applyFont="1" applyBorder="1"/>
    <xf numFmtId="0" fontId="8" fillId="0" borderId="4" xfId="4" applyFont="1" applyBorder="1"/>
    <xf numFmtId="0" fontId="7" fillId="0" borderId="2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  <xf numFmtId="0" fontId="8" fillId="0" borderId="11" xfId="4" applyFont="1" applyBorder="1" applyAlignment="1">
      <alignment horizontal="center" vertical="center"/>
    </xf>
    <xf numFmtId="165" fontId="22" fillId="0" borderId="2" xfId="4" applyNumberFormat="1" applyFont="1" applyBorder="1" applyAlignment="1">
      <alignment horizontal="center"/>
    </xf>
    <xf numFmtId="165" fontId="22" fillId="0" borderId="2" xfId="4" applyNumberFormat="1" applyFont="1" applyBorder="1" applyAlignment="1">
      <alignment horizontal="center" vertical="center"/>
    </xf>
    <xf numFmtId="0" fontId="22" fillId="0" borderId="2" xfId="4" applyFont="1" applyBorder="1" applyAlignment="1">
      <alignment horizontal="center" vertical="center"/>
    </xf>
    <xf numFmtId="0" fontId="16" fillId="0" borderId="2" xfId="4" applyFont="1" applyBorder="1" applyAlignment="1">
      <alignment horizontal="center" vertical="center"/>
    </xf>
    <xf numFmtId="0" fontId="8" fillId="0" borderId="11" xfId="4" applyFont="1" applyBorder="1" applyAlignment="1">
      <alignment horizontal="left" vertical="center"/>
    </xf>
    <xf numFmtId="0" fontId="20" fillId="0" borderId="4" xfId="4" applyFont="1" applyBorder="1"/>
    <xf numFmtId="0" fontId="7" fillId="0" borderId="2" xfId="4" applyFont="1" applyBorder="1" applyAlignment="1">
      <alignment horizontal="center"/>
    </xf>
    <xf numFmtId="164" fontId="7" fillId="0" borderId="11" xfId="4" applyNumberFormat="1" applyFont="1" applyBorder="1" applyAlignment="1">
      <alignment horizontal="center" vertical="center"/>
    </xf>
    <xf numFmtId="165" fontId="15" fillId="0" borderId="2" xfId="4" applyNumberFormat="1" applyFont="1" applyBorder="1" applyAlignment="1">
      <alignment horizontal="center" vertical="center"/>
    </xf>
    <xf numFmtId="165" fontId="15" fillId="0" borderId="2" xfId="4" applyNumberFormat="1" applyFont="1" applyBorder="1" applyAlignment="1">
      <alignment horizontal="center" vertical="center" wrapText="1"/>
    </xf>
    <xf numFmtId="0" fontId="8" fillId="0" borderId="14" xfId="4" applyFont="1" applyBorder="1" applyAlignment="1">
      <alignment horizontal="center"/>
    </xf>
    <xf numFmtId="0" fontId="7" fillId="0" borderId="13" xfId="4" applyFont="1" applyBorder="1"/>
    <xf numFmtId="0" fontId="8" fillId="0" borderId="8" xfId="4" applyFont="1" applyBorder="1"/>
    <xf numFmtId="0" fontId="7" fillId="0" borderId="14" xfId="4" applyFont="1" applyBorder="1" applyAlignment="1">
      <alignment horizontal="center" vertical="center"/>
    </xf>
    <xf numFmtId="0" fontId="7" fillId="0" borderId="14" xfId="4" applyFont="1" applyBorder="1" applyAlignment="1">
      <alignment horizontal="center" vertical="center" wrapText="1"/>
    </xf>
    <xf numFmtId="0" fontId="8" fillId="0" borderId="13" xfId="4" applyFont="1" applyBorder="1" applyAlignment="1">
      <alignment horizontal="center" vertical="center"/>
    </xf>
    <xf numFmtId="165" fontId="22" fillId="0" borderId="14" xfId="4" applyNumberFormat="1" applyFont="1" applyBorder="1" applyAlignment="1">
      <alignment horizontal="center"/>
    </xf>
    <xf numFmtId="165" fontId="22" fillId="0" borderId="14" xfId="4" applyNumberFormat="1" applyFont="1" applyBorder="1" applyAlignment="1">
      <alignment horizontal="center" vertical="center"/>
    </xf>
    <xf numFmtId="0" fontId="22" fillId="0" borderId="14" xfId="4" applyFont="1" applyBorder="1" applyAlignment="1">
      <alignment horizontal="center" vertical="center"/>
    </xf>
    <xf numFmtId="0" fontId="8" fillId="0" borderId="13" xfId="4" applyFont="1" applyBorder="1" applyAlignment="1">
      <alignment horizontal="left" vertical="center"/>
    </xf>
    <xf numFmtId="0" fontId="20" fillId="0" borderId="8" xfId="4" applyFont="1" applyBorder="1"/>
    <xf numFmtId="0" fontId="23" fillId="0" borderId="0" xfId="4" applyFont="1"/>
    <xf numFmtId="0" fontId="24" fillId="0" borderId="0" xfId="4" applyFont="1"/>
    <xf numFmtId="0" fontId="1" fillId="3" borderId="0" xfId="4" applyFont="1" applyFill="1"/>
    <xf numFmtId="0" fontId="1" fillId="3" borderId="0" xfId="4" applyFont="1" applyFill="1" applyAlignment="1">
      <alignment vertical="center"/>
    </xf>
    <xf numFmtId="0" fontId="1" fillId="3" borderId="0" xfId="4" applyFont="1" applyFill="1" applyAlignment="1">
      <alignment horizontal="center" vertical="center"/>
    </xf>
    <xf numFmtId="0" fontId="1" fillId="4" borderId="31" xfId="4" applyFont="1" applyFill="1" applyBorder="1" applyAlignment="1">
      <alignment horizontal="center" vertical="center"/>
    </xf>
    <xf numFmtId="0" fontId="25" fillId="0" borderId="0" xfId="4" applyFont="1"/>
    <xf numFmtId="0" fontId="26" fillId="0" borderId="0" xfId="4" applyFont="1" applyAlignment="1">
      <alignment wrapText="1"/>
    </xf>
    <xf numFmtId="0" fontId="27" fillId="0" borderId="0" xfId="4" applyFont="1" applyAlignment="1">
      <alignment horizontal="center" vertical="center" wrapText="1"/>
    </xf>
    <xf numFmtId="0" fontId="26" fillId="0" borderId="0" xfId="4" applyFont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6" fillId="0" borderId="14" xfId="4" applyFont="1" applyBorder="1" applyAlignment="1">
      <alignment horizontal="center" vertical="center"/>
    </xf>
    <xf numFmtId="0" fontId="3" fillId="0" borderId="0" xfId="4" applyFont="1" applyAlignment="1">
      <alignment horizontal="center"/>
    </xf>
    <xf numFmtId="0" fontId="1" fillId="0" borderId="0" xfId="4" applyFont="1" applyAlignment="1">
      <alignment horizontal="center" vertical="center"/>
    </xf>
    <xf numFmtId="0" fontId="1" fillId="0" borderId="0" xfId="4" applyFont="1" applyAlignment="1">
      <alignment horizontal="center"/>
    </xf>
    <xf numFmtId="0" fontId="2" fillId="0" borderId="0" xfId="4" applyFont="1" applyAlignment="1">
      <alignment vertical="center"/>
    </xf>
    <xf numFmtId="0" fontId="4" fillId="0" borderId="0" xfId="0" applyFont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4" fillId="0" borderId="0" xfId="0" applyFont="1"/>
    <xf numFmtId="0" fontId="1" fillId="0" borderId="0" xfId="0" applyFont="1" applyAlignment="1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36" xfId="0" applyFont="1" applyFill="1" applyBorder="1" applyAlignment="1">
      <alignment horizontal="center"/>
    </xf>
    <xf numFmtId="0" fontId="1" fillId="0" borderId="0" xfId="0" applyFont="1" applyFill="1"/>
    <xf numFmtId="0" fontId="4" fillId="0" borderId="26" xfId="0" applyFont="1" applyBorder="1" applyAlignment="1">
      <alignment horizontal="center"/>
    </xf>
    <xf numFmtId="0" fontId="16" fillId="0" borderId="26" xfId="0" applyFont="1" applyBorder="1" applyAlignment="1">
      <alignment horizontal="center" vertical="center" wrapText="1"/>
    </xf>
    <xf numFmtId="0" fontId="40" fillId="3" borderId="0" xfId="4" applyFont="1" applyFill="1" applyAlignment="1">
      <alignment vertical="center"/>
    </xf>
    <xf numFmtId="0" fontId="41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horizontal="center" vertical="center"/>
    </xf>
    <xf numFmtId="0" fontId="33" fillId="0" borderId="0" xfId="0" applyFont="1"/>
    <xf numFmtId="0" fontId="1" fillId="0" borderId="0" xfId="0" applyFont="1" applyBorder="1"/>
    <xf numFmtId="0" fontId="43" fillId="0" borderId="0" xfId="0" applyFont="1" applyFill="1" applyBorder="1" applyAlignment="1"/>
    <xf numFmtId="0" fontId="43" fillId="0" borderId="0" xfId="0" applyFont="1" applyFill="1" applyBorder="1" applyAlignment="1">
      <alignment horizontal="center"/>
    </xf>
    <xf numFmtId="0" fontId="44" fillId="0" borderId="0" xfId="0" applyFont="1" applyFill="1" applyBorder="1" applyAlignment="1">
      <alignment vertical="center" wrapText="1"/>
    </xf>
    <xf numFmtId="0" fontId="44" fillId="0" borderId="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3" fillId="0" borderId="26" xfId="0" applyFont="1" applyFill="1" applyBorder="1" applyAlignment="1">
      <alignment horizontal="center" vertical="center" wrapText="1"/>
    </xf>
    <xf numFmtId="0" fontId="43" fillId="0" borderId="32" xfId="0" applyFont="1" applyFill="1" applyBorder="1" applyAlignment="1">
      <alignment horizontal="center" vertical="center" wrapText="1"/>
    </xf>
    <xf numFmtId="49" fontId="43" fillId="0" borderId="26" xfId="0" applyNumberFormat="1" applyFont="1" applyFill="1" applyBorder="1" applyAlignment="1">
      <alignment horizontal="center" vertical="center" wrapText="1"/>
    </xf>
    <xf numFmtId="0" fontId="44" fillId="0" borderId="26" xfId="0" applyFont="1" applyFill="1" applyBorder="1" applyAlignment="1">
      <alignment horizontal="center" vertical="center" wrapText="1"/>
    </xf>
    <xf numFmtId="49" fontId="44" fillId="0" borderId="26" xfId="0" applyNumberFormat="1" applyFont="1" applyFill="1" applyBorder="1" applyAlignment="1">
      <alignment horizontal="center" vertical="center" wrapText="1"/>
    </xf>
    <xf numFmtId="0" fontId="43" fillId="0" borderId="26" xfId="0" applyFont="1" applyFill="1" applyBorder="1" applyAlignment="1">
      <alignment horizontal="center"/>
    </xf>
    <xf numFmtId="0" fontId="43" fillId="0" borderId="32" xfId="0" applyFont="1" applyFill="1" applyBorder="1" applyAlignment="1">
      <alignment horizontal="center"/>
    </xf>
    <xf numFmtId="0" fontId="1" fillId="0" borderId="0" xfId="0" applyFont="1" applyFill="1" applyAlignment="1"/>
    <xf numFmtId="0" fontId="33" fillId="0" borderId="2" xfId="0" applyFont="1" applyFill="1" applyBorder="1" applyAlignment="1">
      <alignment horizontal="center" vertical="center"/>
    </xf>
    <xf numFmtId="0" fontId="45" fillId="0" borderId="32" xfId="0" applyFont="1" applyFill="1" applyBorder="1" applyAlignment="1"/>
    <xf numFmtId="0" fontId="45" fillId="0" borderId="26" xfId="0" applyFont="1" applyFill="1" applyBorder="1" applyAlignment="1">
      <alignment horizontal="center"/>
    </xf>
    <xf numFmtId="0" fontId="45" fillId="0" borderId="32" xfId="0" applyFont="1" applyFill="1" applyBorder="1" applyAlignment="1">
      <alignment horizontal="center"/>
    </xf>
    <xf numFmtId="0" fontId="45" fillId="0" borderId="33" xfId="0" applyFont="1" applyFill="1" applyBorder="1" applyAlignment="1"/>
    <xf numFmtId="0" fontId="33" fillId="0" borderId="0" xfId="0" applyFont="1" applyFill="1"/>
    <xf numFmtId="0" fontId="33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43" fillId="0" borderId="32" xfId="0" applyFont="1" applyFill="1" applyBorder="1" applyAlignment="1">
      <alignment vertical="center"/>
    </xf>
    <xf numFmtId="0" fontId="43" fillId="0" borderId="33" xfId="0" applyFont="1" applyFill="1" applyBorder="1" applyAlignment="1">
      <alignment vertical="center"/>
    </xf>
    <xf numFmtId="49" fontId="43" fillId="0" borderId="26" xfId="0" applyNumberFormat="1" applyFont="1" applyFill="1" applyBorder="1" applyAlignment="1">
      <alignment horizontal="center" vertical="center"/>
    </xf>
    <xf numFmtId="0" fontId="43" fillId="0" borderId="26" xfId="0" applyFont="1" applyFill="1" applyBorder="1" applyAlignment="1">
      <alignment horizontal="center" vertical="center"/>
    </xf>
    <xf numFmtId="0" fontId="43" fillId="0" borderId="3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44" fillId="0" borderId="32" xfId="0" applyFont="1" applyFill="1" applyBorder="1" applyAlignment="1">
      <alignment vertical="center"/>
    </xf>
    <xf numFmtId="0" fontId="44" fillId="0" borderId="33" xfId="0" applyFont="1" applyFill="1" applyBorder="1" applyAlignment="1">
      <alignment vertical="center"/>
    </xf>
    <xf numFmtId="0" fontId="44" fillId="0" borderId="26" xfId="0" applyFont="1" applyFill="1" applyBorder="1" applyAlignment="1">
      <alignment horizontal="center" vertical="center"/>
    </xf>
    <xf numFmtId="0" fontId="45" fillId="0" borderId="32" xfId="0" applyFont="1" applyFill="1" applyBorder="1" applyAlignment="1">
      <alignment vertical="center" wrapText="1"/>
    </xf>
    <xf numFmtId="0" fontId="45" fillId="0" borderId="26" xfId="0" applyFont="1" applyFill="1" applyBorder="1" applyAlignment="1">
      <alignment horizontal="center" vertical="center" wrapText="1"/>
    </xf>
    <xf numFmtId="0" fontId="45" fillId="0" borderId="32" xfId="0" applyFont="1" applyFill="1" applyBorder="1" applyAlignment="1">
      <alignment horizontal="center" vertical="center" wrapText="1"/>
    </xf>
    <xf numFmtId="0" fontId="45" fillId="0" borderId="32" xfId="0" applyFont="1" applyFill="1" applyBorder="1" applyAlignment="1">
      <alignment vertical="center"/>
    </xf>
    <xf numFmtId="0" fontId="45" fillId="0" borderId="33" xfId="0" applyFont="1" applyFill="1" applyBorder="1" applyAlignment="1">
      <alignment vertical="center"/>
    </xf>
    <xf numFmtId="0" fontId="45" fillId="0" borderId="26" xfId="0" applyFont="1" applyFill="1" applyBorder="1" applyAlignment="1">
      <alignment horizontal="center" vertical="center"/>
    </xf>
    <xf numFmtId="0" fontId="45" fillId="0" borderId="32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36" fillId="0" borderId="26" xfId="4" applyFont="1" applyFill="1" applyBorder="1" applyAlignment="1">
      <alignment horizontal="center"/>
    </xf>
    <xf numFmtId="0" fontId="18" fillId="0" borderId="0" xfId="4" applyFont="1" applyFill="1"/>
    <xf numFmtId="0" fontId="20" fillId="0" borderId="0" xfId="4" applyFont="1" applyFill="1"/>
    <xf numFmtId="49" fontId="45" fillId="0" borderId="26" xfId="0" applyNumberFormat="1" applyFont="1" applyFill="1" applyBorder="1" applyAlignment="1">
      <alignment horizontal="center" vertical="center" wrapText="1"/>
    </xf>
    <xf numFmtId="0" fontId="45" fillId="0" borderId="36" xfId="0" applyFont="1" applyFill="1" applyBorder="1" applyAlignment="1">
      <alignment vertical="center"/>
    </xf>
    <xf numFmtId="0" fontId="45" fillId="0" borderId="39" xfId="0" applyFont="1" applyFill="1" applyBorder="1" applyAlignment="1">
      <alignment vertical="center"/>
    </xf>
    <xf numFmtId="49" fontId="45" fillId="0" borderId="26" xfId="0" applyNumberFormat="1" applyFont="1" applyFill="1" applyBorder="1" applyAlignment="1">
      <alignment horizontal="center" vertical="center"/>
    </xf>
    <xf numFmtId="0" fontId="33" fillId="0" borderId="0" xfId="0" applyFont="1" applyFill="1" applyAlignment="1"/>
    <xf numFmtId="0" fontId="33" fillId="0" borderId="0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vertical="center"/>
    </xf>
    <xf numFmtId="49" fontId="45" fillId="0" borderId="0" xfId="0" applyNumberFormat="1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vertical="center"/>
    </xf>
    <xf numFmtId="49" fontId="43" fillId="0" borderId="0" xfId="0" applyNumberFormat="1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 wrapText="1"/>
    </xf>
    <xf numFmtId="0" fontId="45" fillId="0" borderId="33" xfId="0" applyFont="1" applyFill="1" applyBorder="1" applyAlignment="1">
      <alignment vertical="center" wrapText="1"/>
    </xf>
    <xf numFmtId="0" fontId="33" fillId="0" borderId="0" xfId="0" applyFont="1" applyFill="1" applyAlignment="1">
      <alignment wrapText="1"/>
    </xf>
    <xf numFmtId="0" fontId="33" fillId="0" borderId="0" xfId="0" applyFont="1" applyFill="1" applyAlignment="1">
      <alignment vertical="center" wrapText="1"/>
    </xf>
    <xf numFmtId="0" fontId="44" fillId="0" borderId="32" xfId="0" applyFont="1" applyFill="1" applyBorder="1" applyAlignment="1">
      <alignment horizontal="center" vertical="center"/>
    </xf>
    <xf numFmtId="0" fontId="42" fillId="0" borderId="32" xfId="0" applyFont="1" applyFill="1" applyBorder="1" applyAlignment="1">
      <alignment vertical="center"/>
    </xf>
    <xf numFmtId="0" fontId="42" fillId="0" borderId="33" xfId="0" applyFont="1" applyFill="1" applyBorder="1" applyAlignment="1">
      <alignment vertical="center"/>
    </xf>
    <xf numFmtId="49" fontId="42" fillId="0" borderId="26" xfId="0" applyNumberFormat="1" applyFont="1" applyFill="1" applyBorder="1" applyAlignment="1">
      <alignment horizontal="center" vertical="center"/>
    </xf>
    <xf numFmtId="0" fontId="46" fillId="0" borderId="32" xfId="0" applyFont="1" applyFill="1" applyBorder="1" applyAlignment="1">
      <alignment vertical="center"/>
    </xf>
    <xf numFmtId="49" fontId="46" fillId="0" borderId="26" xfId="0" applyNumberFormat="1" applyFont="1" applyFill="1" applyBorder="1" applyAlignment="1">
      <alignment horizontal="center" vertical="center"/>
    </xf>
    <xf numFmtId="0" fontId="46" fillId="0" borderId="32" xfId="0" applyFont="1" applyFill="1" applyBorder="1" applyAlignment="1">
      <alignment vertical="center" wrapText="1"/>
    </xf>
    <xf numFmtId="49" fontId="46" fillId="0" borderId="26" xfId="0" applyNumberFormat="1" applyFont="1" applyFill="1" applyBorder="1" applyAlignment="1">
      <alignment horizontal="center" vertical="center" wrapText="1"/>
    </xf>
    <xf numFmtId="0" fontId="46" fillId="0" borderId="33" xfId="0" applyFont="1" applyFill="1" applyBorder="1" applyAlignment="1">
      <alignment vertical="center" wrapText="1"/>
    </xf>
    <xf numFmtId="49" fontId="44" fillId="0" borderId="26" xfId="0" applyNumberFormat="1" applyFont="1" applyFill="1" applyBorder="1" applyAlignment="1">
      <alignment horizontal="center" vertical="center"/>
    </xf>
    <xf numFmtId="0" fontId="43" fillId="0" borderId="26" xfId="0" applyNumberFormat="1" applyFont="1" applyFill="1" applyBorder="1" applyAlignment="1">
      <alignment horizontal="center" vertical="center"/>
    </xf>
    <xf numFmtId="0" fontId="45" fillId="0" borderId="26" xfId="0" applyNumberFormat="1" applyFont="1" applyFill="1" applyBorder="1" applyAlignment="1">
      <alignment horizontal="center" vertical="center"/>
    </xf>
    <xf numFmtId="0" fontId="46" fillId="0" borderId="26" xfId="0" applyNumberFormat="1" applyFont="1" applyFill="1" applyBorder="1" applyAlignment="1">
      <alignment horizontal="center" vertical="center" wrapText="1"/>
    </xf>
    <xf numFmtId="0" fontId="46" fillId="0" borderId="33" xfId="0" applyFont="1" applyFill="1" applyBorder="1" applyAlignment="1">
      <alignment vertical="center"/>
    </xf>
    <xf numFmtId="1" fontId="43" fillId="0" borderId="26" xfId="0" applyNumberFormat="1" applyFont="1" applyFill="1" applyBorder="1" applyAlignment="1">
      <alignment horizontal="center" vertical="center"/>
    </xf>
    <xf numFmtId="1" fontId="45" fillId="0" borderId="26" xfId="0" applyNumberFormat="1" applyFont="1" applyFill="1" applyBorder="1" applyAlignment="1">
      <alignment horizontal="center" vertical="center" wrapText="1"/>
    </xf>
    <xf numFmtId="0" fontId="45" fillId="0" borderId="26" xfId="0" applyNumberFormat="1" applyFont="1" applyFill="1" applyBorder="1" applyAlignment="1">
      <alignment horizontal="center" vertical="center" wrapText="1"/>
    </xf>
    <xf numFmtId="1" fontId="45" fillId="0" borderId="26" xfId="0" applyNumberFormat="1" applyFont="1" applyFill="1" applyBorder="1" applyAlignment="1">
      <alignment horizontal="center" vertical="center"/>
    </xf>
    <xf numFmtId="0" fontId="48" fillId="0" borderId="26" xfId="0" applyFont="1" applyFill="1" applyBorder="1" applyAlignment="1">
      <alignment horizontal="center" vertical="center"/>
    </xf>
    <xf numFmtId="0" fontId="47" fillId="0" borderId="26" xfId="0" applyFont="1" applyFill="1" applyBorder="1" applyAlignment="1">
      <alignment horizontal="center" vertical="center"/>
    </xf>
    <xf numFmtId="0" fontId="33" fillId="0" borderId="26" xfId="0" applyFont="1" applyFill="1" applyBorder="1" applyAlignment="1">
      <alignment horizontal="center" vertical="center"/>
    </xf>
    <xf numFmtId="0" fontId="45" fillId="0" borderId="26" xfId="0" applyFont="1" applyFill="1" applyBorder="1" applyAlignment="1">
      <alignment vertical="center"/>
    </xf>
    <xf numFmtId="0" fontId="33" fillId="0" borderId="0" xfId="0" applyFont="1" applyFill="1" applyBorder="1" applyAlignment="1">
      <alignment vertical="center"/>
    </xf>
    <xf numFmtId="0" fontId="48" fillId="0" borderId="32" xfId="0" applyFont="1" applyFill="1" applyBorder="1" applyAlignment="1">
      <alignment horizontal="center" vertical="center"/>
    </xf>
    <xf numFmtId="0" fontId="43" fillId="0" borderId="26" xfId="0" applyFont="1" applyFill="1" applyBorder="1" applyAlignment="1">
      <alignment vertical="center"/>
    </xf>
    <xf numFmtId="0" fontId="49" fillId="0" borderId="36" xfId="0" applyFont="1" applyFill="1" applyBorder="1" applyAlignment="1">
      <alignment vertical="center"/>
    </xf>
    <xf numFmtId="0" fontId="50" fillId="0" borderId="3" xfId="0" applyFont="1" applyBorder="1" applyAlignment="1">
      <alignment horizontal="center" vertical="center" wrapText="1"/>
    </xf>
    <xf numFmtId="0" fontId="50" fillId="0" borderId="4" xfId="0" applyFont="1" applyBorder="1"/>
    <xf numFmtId="0" fontId="50" fillId="4" borderId="16" xfId="0" applyFont="1" applyFill="1" applyBorder="1" applyAlignment="1">
      <alignment vertical="center"/>
    </xf>
    <xf numFmtId="0" fontId="46" fillId="0" borderId="26" xfId="0" applyFont="1" applyFill="1" applyBorder="1" applyAlignment="1">
      <alignment horizontal="center" vertical="center"/>
    </xf>
    <xf numFmtId="0" fontId="46" fillId="0" borderId="26" xfId="0" applyFont="1" applyFill="1" applyBorder="1" applyAlignment="1">
      <alignment horizontal="center" vertical="center" wrapText="1"/>
    </xf>
    <xf numFmtId="0" fontId="46" fillId="0" borderId="26" xfId="0" applyFont="1" applyFill="1" applyBorder="1" applyAlignment="1">
      <alignment vertical="center"/>
    </xf>
    <xf numFmtId="0" fontId="48" fillId="0" borderId="32" xfId="0" applyFont="1" applyFill="1" applyBorder="1" applyAlignment="1">
      <alignment vertical="center"/>
    </xf>
    <xf numFmtId="0" fontId="48" fillId="0" borderId="33" xfId="0" applyFont="1" applyFill="1" applyBorder="1" applyAlignment="1">
      <alignment vertical="center"/>
    </xf>
    <xf numFmtId="0" fontId="43" fillId="0" borderId="32" xfId="0" applyFont="1" applyFill="1" applyBorder="1" applyAlignment="1">
      <alignment vertical="center"/>
    </xf>
    <xf numFmtId="0" fontId="43" fillId="0" borderId="33" xfId="0" applyFont="1" applyFill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3" fillId="0" borderId="32" xfId="0" applyFont="1" applyFill="1" applyBorder="1" applyAlignment="1"/>
    <xf numFmtId="0" fontId="43" fillId="0" borderId="33" xfId="0" applyFont="1" applyFill="1" applyBorder="1" applyAlignment="1"/>
    <xf numFmtId="0" fontId="4" fillId="0" borderId="7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26" xfId="0" applyFont="1" applyFill="1" applyBorder="1" applyAlignment="1">
      <alignment horizontal="center"/>
    </xf>
    <xf numFmtId="0" fontId="43" fillId="0" borderId="46" xfId="0" applyFont="1" applyFill="1" applyBorder="1" applyAlignment="1"/>
    <xf numFmtId="0" fontId="43" fillId="0" borderId="46" xfId="0" applyFont="1" applyFill="1" applyBorder="1" applyAlignment="1">
      <alignment vertical="center"/>
    </xf>
    <xf numFmtId="0" fontId="44" fillId="0" borderId="46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43" fillId="0" borderId="32" xfId="0" applyFont="1" applyFill="1" applyBorder="1" applyAlignment="1">
      <alignment vertical="center"/>
    </xf>
    <xf numFmtId="0" fontId="43" fillId="0" borderId="33" xfId="0" applyFont="1" applyFill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3" fillId="0" borderId="32" xfId="0" applyFont="1" applyFill="1" applyBorder="1" applyAlignment="1">
      <alignment vertical="center" wrapText="1"/>
    </xf>
    <xf numFmtId="0" fontId="43" fillId="0" borderId="33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164" fontId="46" fillId="0" borderId="26" xfId="0" applyNumberFormat="1" applyFont="1" applyFill="1" applyBorder="1" applyAlignment="1">
      <alignment horizontal="center" vertical="center"/>
    </xf>
    <xf numFmtId="164" fontId="45" fillId="0" borderId="26" xfId="0" applyNumberFormat="1" applyFont="1" applyFill="1" applyBorder="1" applyAlignment="1">
      <alignment horizontal="center" vertical="center"/>
    </xf>
    <xf numFmtId="164" fontId="45" fillId="0" borderId="26" xfId="0" applyNumberFormat="1" applyFont="1" applyFill="1" applyBorder="1" applyAlignment="1">
      <alignment horizontal="center" vertical="center" wrapText="1"/>
    </xf>
    <xf numFmtId="164" fontId="31" fillId="0" borderId="2" xfId="0" applyNumberFormat="1" applyFont="1" applyBorder="1" applyAlignment="1">
      <alignment horizontal="center" vertical="center"/>
    </xf>
    <xf numFmtId="1" fontId="31" fillId="0" borderId="2" xfId="0" applyNumberFormat="1" applyFont="1" applyBorder="1" applyAlignment="1">
      <alignment horizontal="center" vertical="center"/>
    </xf>
    <xf numFmtId="164" fontId="43" fillId="0" borderId="26" xfId="0" applyNumberFormat="1" applyFont="1" applyFill="1" applyBorder="1" applyAlignment="1">
      <alignment horizontal="center"/>
    </xf>
    <xf numFmtId="164" fontId="43" fillId="0" borderId="26" xfId="0" applyNumberFormat="1" applyFont="1" applyFill="1" applyBorder="1" applyAlignment="1">
      <alignment horizontal="center" vertical="center"/>
    </xf>
    <xf numFmtId="164" fontId="47" fillId="0" borderId="26" xfId="0" applyNumberFormat="1" applyFont="1" applyFill="1" applyBorder="1" applyAlignment="1">
      <alignment horizontal="center" vertical="center"/>
    </xf>
    <xf numFmtId="164" fontId="45" fillId="0" borderId="26" xfId="0" applyNumberFormat="1" applyFont="1" applyFill="1" applyBorder="1" applyAlignment="1">
      <alignment horizontal="center"/>
    </xf>
    <xf numFmtId="164" fontId="3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/>
    </xf>
    <xf numFmtId="0" fontId="45" fillId="0" borderId="32" xfId="0" applyFont="1" applyFill="1" applyBorder="1" applyAlignment="1">
      <alignment wrapText="1"/>
    </xf>
    <xf numFmtId="0" fontId="45" fillId="0" borderId="26" xfId="0" applyFont="1" applyFill="1" applyBorder="1" applyAlignment="1">
      <alignment horizontal="center" wrapText="1"/>
    </xf>
    <xf numFmtId="0" fontId="45" fillId="0" borderId="33" xfId="0" applyFont="1" applyFill="1" applyBorder="1" applyAlignment="1">
      <alignment wrapText="1"/>
    </xf>
    <xf numFmtId="0" fontId="45" fillId="0" borderId="44" xfId="0" applyFont="1" applyFill="1" applyBorder="1" applyAlignment="1">
      <alignment vertical="center"/>
    </xf>
    <xf numFmtId="0" fontId="45" fillId="0" borderId="45" xfId="0" applyFont="1" applyFill="1" applyBorder="1" applyAlignment="1">
      <alignment vertical="center"/>
    </xf>
    <xf numFmtId="0" fontId="26" fillId="0" borderId="32" xfId="0" applyFont="1" applyFill="1" applyBorder="1" applyAlignment="1">
      <alignment horizontal="center" vertical="center" wrapText="1"/>
    </xf>
    <xf numFmtId="0" fontId="26" fillId="0" borderId="32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1" fillId="0" borderId="14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164" fontId="44" fillId="0" borderId="26" xfId="0" applyNumberFormat="1" applyFont="1" applyFill="1" applyBorder="1" applyAlignment="1">
      <alignment horizontal="center" vertical="center"/>
    </xf>
    <xf numFmtId="164" fontId="8" fillId="0" borderId="26" xfId="0" applyNumberFormat="1" applyFont="1" applyFill="1" applyBorder="1" applyAlignment="1">
      <alignment horizontal="center" vertical="center"/>
    </xf>
    <xf numFmtId="0" fontId="53" fillId="0" borderId="26" xfId="0" applyFont="1" applyBorder="1" applyAlignment="1">
      <alignment horizontal="center" vertical="center" wrapText="1"/>
    </xf>
    <xf numFmtId="0" fontId="28" fillId="0" borderId="47" xfId="0" applyFont="1" applyBorder="1" applyAlignment="1">
      <alignment horizontal="center" vertical="center" wrapText="1"/>
    </xf>
    <xf numFmtId="49" fontId="43" fillId="0" borderId="19" xfId="0" applyNumberFormat="1" applyFont="1" applyFill="1" applyBorder="1" applyAlignment="1">
      <alignment horizontal="center" vertical="center"/>
    </xf>
    <xf numFmtId="0" fontId="43" fillId="0" borderId="19" xfId="0" applyFont="1" applyFill="1" applyBorder="1" applyAlignment="1">
      <alignment horizontal="center" vertical="center"/>
    </xf>
    <xf numFmtId="164" fontId="43" fillId="0" borderId="19" xfId="0" applyNumberFormat="1" applyFont="1" applyFill="1" applyBorder="1" applyAlignment="1">
      <alignment horizontal="center" vertical="center"/>
    </xf>
    <xf numFmtId="0" fontId="43" fillId="0" borderId="43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1" fillId="0" borderId="0" xfId="4" applyFont="1" applyFill="1"/>
    <xf numFmtId="0" fontId="18" fillId="0" borderId="0" xfId="4" applyFont="1" applyAlignment="1"/>
    <xf numFmtId="0" fontId="20" fillId="0" borderId="0" xfId="4" applyFont="1" applyAlignment="1"/>
    <xf numFmtId="0" fontId="18" fillId="0" borderId="0" xfId="4" applyFont="1" applyFill="1" applyAlignment="1"/>
    <xf numFmtId="0" fontId="20" fillId="0" borderId="0" xfId="4" applyFont="1" applyFill="1" applyAlignment="1"/>
    <xf numFmtId="0" fontId="1" fillId="0" borderId="53" xfId="4" applyFont="1" applyFill="1" applyBorder="1" applyAlignment="1">
      <alignment horizontal="center" vertical="center"/>
    </xf>
    <xf numFmtId="0" fontId="1" fillId="4" borderId="54" xfId="4" applyFont="1" applyFill="1" applyBorder="1" applyAlignment="1">
      <alignment horizontal="center" vertical="center"/>
    </xf>
    <xf numFmtId="0" fontId="1" fillId="4" borderId="53" xfId="4" applyFont="1" applyFill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53" fillId="0" borderId="20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left" vertical="center" wrapText="1"/>
    </xf>
    <xf numFmtId="0" fontId="28" fillId="0" borderId="20" xfId="0" applyFont="1" applyBorder="1" applyAlignment="1">
      <alignment horizontal="center" vertical="center"/>
    </xf>
    <xf numFmtId="0" fontId="28" fillId="0" borderId="52" xfId="0" applyFont="1" applyBorder="1" applyAlignment="1">
      <alignment horizontal="center" vertical="center"/>
    </xf>
    <xf numFmtId="0" fontId="35" fillId="0" borderId="22" xfId="0" applyFont="1" applyBorder="1" applyAlignment="1">
      <alignment vertical="center" wrapText="1"/>
    </xf>
    <xf numFmtId="0" fontId="1" fillId="0" borderId="0" xfId="0" applyFont="1" applyBorder="1" applyAlignment="1">
      <alignment horizontal="left"/>
    </xf>
    <xf numFmtId="164" fontId="48" fillId="0" borderId="2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50" fillId="0" borderId="20" xfId="0" applyFont="1" applyBorder="1" applyAlignment="1">
      <alignment horizontal="left" vertical="center" wrapText="1"/>
    </xf>
    <xf numFmtId="0" fontId="50" fillId="0" borderId="26" xfId="0" applyFont="1" applyBorder="1" applyAlignment="1">
      <alignment horizontal="left" vertical="center" wrapText="1"/>
    </xf>
    <xf numFmtId="0" fontId="50" fillId="0" borderId="47" xfId="0" applyFont="1" applyBorder="1" applyAlignment="1">
      <alignment horizontal="left" vertical="center" wrapText="1"/>
    </xf>
    <xf numFmtId="0" fontId="50" fillId="0" borderId="2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6" xfId="0" applyFont="1" applyBorder="1" applyAlignment="1">
      <alignment horizontal="center"/>
    </xf>
    <xf numFmtId="0" fontId="26" fillId="0" borderId="0" xfId="4" applyFont="1" applyAlignment="1">
      <alignment horizontal="left" wrapText="1"/>
    </xf>
    <xf numFmtId="0" fontId="1" fillId="0" borderId="0" xfId="4" applyFont="1" applyAlignment="1">
      <alignment horizontal="center"/>
    </xf>
    <xf numFmtId="0" fontId="2" fillId="0" borderId="0" xfId="4" applyFont="1" applyAlignment="1">
      <alignment vertical="center"/>
    </xf>
    <xf numFmtId="0" fontId="4" fillId="0" borderId="0" xfId="0" applyFont="1"/>
    <xf numFmtId="0" fontId="1" fillId="0" borderId="0" xfId="4" applyFont="1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8" fillId="0" borderId="56" xfId="0" applyFont="1" applyBorder="1" applyAlignment="1">
      <alignment horizontal="center" vertical="center"/>
    </xf>
    <xf numFmtId="0" fontId="43" fillId="0" borderId="58" xfId="0" applyFont="1" applyFill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0" fontId="44" fillId="0" borderId="26" xfId="0" applyFont="1" applyFill="1" applyBorder="1" applyAlignment="1">
      <alignment vertical="center"/>
    </xf>
    <xf numFmtId="0" fontId="43" fillId="0" borderId="26" xfId="0" applyFont="1" applyFill="1" applyBorder="1" applyAlignment="1"/>
    <xf numFmtId="0" fontId="43" fillId="0" borderId="32" xfId="0" applyFont="1" applyFill="1" applyBorder="1" applyAlignment="1">
      <alignment vertical="center"/>
    </xf>
    <xf numFmtId="0" fontId="43" fillId="0" borderId="33" xfId="0" applyFont="1" applyFill="1" applyBorder="1" applyAlignment="1">
      <alignment vertical="center"/>
    </xf>
    <xf numFmtId="0" fontId="44" fillId="0" borderId="32" xfId="0" applyFont="1" applyFill="1" applyBorder="1" applyAlignment="1">
      <alignment vertical="center"/>
    </xf>
    <xf numFmtId="0" fontId="44" fillId="0" borderId="33" xfId="0" applyFont="1" applyFill="1" applyBorder="1" applyAlignment="1">
      <alignment vertical="center"/>
    </xf>
    <xf numFmtId="0" fontId="43" fillId="0" borderId="32" xfId="0" applyFont="1" applyFill="1" applyBorder="1" applyAlignment="1"/>
    <xf numFmtId="0" fontId="43" fillId="0" borderId="33" xfId="0" applyFont="1" applyFill="1" applyBorder="1" applyAlignment="1"/>
    <xf numFmtId="0" fontId="43" fillId="0" borderId="43" xfId="0" applyFont="1" applyFill="1" applyBorder="1" applyAlignment="1">
      <alignment vertical="center"/>
    </xf>
    <xf numFmtId="0" fontId="44" fillId="0" borderId="19" xfId="0" applyFont="1" applyFill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66" xfId="0" applyFont="1" applyFill="1" applyBorder="1" applyAlignment="1">
      <alignment horizontal="center" vertical="center"/>
    </xf>
    <xf numFmtId="0" fontId="1" fillId="0" borderId="67" xfId="0" applyFont="1" applyFill="1" applyBorder="1" applyAlignment="1">
      <alignment horizontal="center" vertical="center"/>
    </xf>
    <xf numFmtId="0" fontId="1" fillId="0" borderId="68" xfId="0" applyFont="1" applyFill="1" applyBorder="1" applyAlignment="1">
      <alignment horizontal="center" vertical="center"/>
    </xf>
    <xf numFmtId="0" fontId="1" fillId="0" borderId="70" xfId="0" applyFont="1" applyFill="1" applyBorder="1" applyAlignment="1">
      <alignment horizontal="center" vertical="center"/>
    </xf>
    <xf numFmtId="0" fontId="31" fillId="4" borderId="32" xfId="1" applyFont="1" applyFill="1" applyBorder="1" applyAlignment="1">
      <alignment horizontal="left" vertical="center"/>
    </xf>
    <xf numFmtId="0" fontId="8" fillId="0" borderId="33" xfId="0" applyFont="1" applyBorder="1"/>
    <xf numFmtId="0" fontId="31" fillId="4" borderId="26" xfId="1" applyFont="1" applyFill="1" applyBorder="1" applyAlignment="1">
      <alignment horizontal="center" vertical="center"/>
    </xf>
    <xf numFmtId="0" fontId="7" fillId="0" borderId="26" xfId="2" applyFont="1" applyBorder="1" applyAlignment="1">
      <alignment horizontal="center" vertical="center" wrapText="1"/>
    </xf>
    <xf numFmtId="0" fontId="31" fillId="4" borderId="32" xfId="1" applyFont="1" applyFill="1" applyBorder="1" applyAlignment="1">
      <alignment vertical="center"/>
    </xf>
    <xf numFmtId="0" fontId="20" fillId="0" borderId="33" xfId="0" applyFont="1" applyBorder="1"/>
    <xf numFmtId="0" fontId="31" fillId="4" borderId="19" xfId="1" applyFont="1" applyFill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31" fillId="4" borderId="43" xfId="1" applyFont="1" applyFill="1" applyBorder="1" applyAlignment="1">
      <alignment vertical="center"/>
    </xf>
    <xf numFmtId="0" fontId="20" fillId="0" borderId="58" xfId="0" applyFont="1" applyBorder="1"/>
    <xf numFmtId="0" fontId="31" fillId="4" borderId="33" xfId="1" applyFont="1" applyFill="1" applyBorder="1" applyAlignment="1">
      <alignment horizontal="left" vertical="center"/>
    </xf>
    <xf numFmtId="0" fontId="31" fillId="4" borderId="33" xfId="1" applyFont="1" applyFill="1" applyBorder="1" applyAlignment="1">
      <alignment horizontal="center" vertical="center"/>
    </xf>
    <xf numFmtId="0" fontId="1" fillId="3" borderId="0" xfId="4" applyFont="1" applyFill="1" applyBorder="1"/>
    <xf numFmtId="0" fontId="9" fillId="0" borderId="32" xfId="0" applyNumberFormat="1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0" fontId="43" fillId="0" borderId="32" xfId="0" applyFont="1" applyFill="1" applyBorder="1" applyAlignment="1">
      <alignment vertical="center"/>
    </xf>
    <xf numFmtId="0" fontId="43" fillId="0" borderId="33" xfId="0" applyFont="1" applyFill="1" applyBorder="1" applyAlignment="1">
      <alignment vertical="center"/>
    </xf>
    <xf numFmtId="0" fontId="44" fillId="0" borderId="32" xfId="0" applyFont="1" applyFill="1" applyBorder="1" applyAlignment="1">
      <alignment vertical="center"/>
    </xf>
    <xf numFmtId="0" fontId="44" fillId="0" borderId="33" xfId="0" applyFont="1" applyFill="1" applyBorder="1" applyAlignment="1">
      <alignment vertical="center"/>
    </xf>
    <xf numFmtId="0" fontId="43" fillId="0" borderId="32" xfId="0" applyFont="1" applyFill="1" applyBorder="1" applyAlignment="1"/>
    <xf numFmtId="0" fontId="43" fillId="0" borderId="33" xfId="0" applyFont="1" applyFill="1" applyBorder="1" applyAlignment="1"/>
    <xf numFmtId="0" fontId="1" fillId="0" borderId="0" xfId="4" applyFont="1" applyAlignment="1">
      <alignment horizontal="center"/>
    </xf>
    <xf numFmtId="0" fontId="3" fillId="0" borderId="0" xfId="4" applyFont="1" applyAlignment="1">
      <alignment horizontal="center" vertical="center"/>
    </xf>
    <xf numFmtId="0" fontId="1" fillId="5" borderId="31" xfId="4" applyFont="1" applyFill="1" applyBorder="1" applyAlignment="1">
      <alignment horizontal="center" vertical="center"/>
    </xf>
    <xf numFmtId="0" fontId="1" fillId="5" borderId="54" xfId="4" applyFont="1" applyFill="1" applyBorder="1" applyAlignment="1">
      <alignment horizontal="center" vertical="center"/>
    </xf>
    <xf numFmtId="0" fontId="1" fillId="0" borderId="0" xfId="4" applyFont="1" applyBorder="1"/>
    <xf numFmtId="0" fontId="1" fillId="0" borderId="26" xfId="4" applyFont="1" applyFill="1" applyBorder="1" applyAlignment="1">
      <alignment horizontal="center" vertical="center"/>
    </xf>
    <xf numFmtId="0" fontId="1" fillId="5" borderId="26" xfId="4" applyFont="1" applyFill="1" applyBorder="1" applyAlignment="1">
      <alignment horizontal="center" vertical="center"/>
    </xf>
    <xf numFmtId="0" fontId="1" fillId="4" borderId="26" xfId="4" applyFont="1" applyFill="1" applyBorder="1" applyAlignment="1">
      <alignment horizontal="center" vertical="center"/>
    </xf>
    <xf numFmtId="0" fontId="1" fillId="3" borderId="26" xfId="4" applyFont="1" applyFill="1" applyBorder="1"/>
    <xf numFmtId="0" fontId="1" fillId="5" borderId="26" xfId="4" applyFont="1" applyFill="1" applyBorder="1"/>
    <xf numFmtId="0" fontId="1" fillId="0" borderId="26" xfId="4" applyFont="1" applyFill="1" applyBorder="1"/>
    <xf numFmtId="0" fontId="27" fillId="0" borderId="0" xfId="4" applyFont="1" applyBorder="1" applyAlignment="1">
      <alignment horizontal="center" vertical="center" wrapText="1"/>
    </xf>
    <xf numFmtId="0" fontId="26" fillId="0" borderId="0" xfId="4" applyFont="1" applyBorder="1" applyAlignment="1">
      <alignment horizontal="center" vertical="center" wrapText="1"/>
    </xf>
    <xf numFmtId="0" fontId="27" fillId="0" borderId="35" xfId="4" applyFont="1" applyBorder="1" applyAlignment="1">
      <alignment horizontal="center" vertical="center" wrapText="1"/>
    </xf>
    <xf numFmtId="0" fontId="27" fillId="0" borderId="72" xfId="4" applyFont="1" applyBorder="1" applyAlignment="1">
      <alignment horizontal="center" vertical="center" wrapText="1"/>
    </xf>
    <xf numFmtId="0" fontId="27" fillId="0" borderId="73" xfId="4" applyFont="1" applyBorder="1" applyAlignment="1">
      <alignment horizontal="center" vertical="center" wrapText="1"/>
    </xf>
    <xf numFmtId="0" fontId="27" fillId="0" borderId="74" xfId="4" applyFont="1" applyBorder="1" applyAlignment="1">
      <alignment horizontal="center" vertical="center" wrapText="1"/>
    </xf>
    <xf numFmtId="0" fontId="26" fillId="0" borderId="35" xfId="4" applyFont="1" applyBorder="1" applyAlignment="1">
      <alignment horizontal="center" vertical="center" wrapText="1"/>
    </xf>
    <xf numFmtId="0" fontId="26" fillId="0" borderId="72" xfId="4" applyFont="1" applyBorder="1" applyAlignment="1">
      <alignment horizontal="center" vertical="center" wrapText="1"/>
    </xf>
    <xf numFmtId="0" fontId="26" fillId="0" borderId="74" xfId="4" applyFont="1" applyBorder="1" applyAlignment="1">
      <alignment horizontal="center" vertical="center" wrapText="1"/>
    </xf>
    <xf numFmtId="0" fontId="1" fillId="0" borderId="31" xfId="4" applyFont="1" applyFill="1" applyBorder="1" applyAlignment="1">
      <alignment horizontal="center" vertical="center"/>
    </xf>
    <xf numFmtId="0" fontId="1" fillId="0" borderId="54" xfId="4" applyFont="1" applyFill="1" applyBorder="1" applyAlignment="1">
      <alignment horizontal="center" vertical="center"/>
    </xf>
    <xf numFmtId="0" fontId="1" fillId="4" borderId="23" xfId="4" applyFont="1" applyFill="1" applyBorder="1" applyAlignment="1">
      <alignment horizontal="center" vertical="center"/>
    </xf>
    <xf numFmtId="0" fontId="1" fillId="4" borderId="22" xfId="4" applyFont="1" applyFill="1" applyBorder="1" applyAlignment="1">
      <alignment horizontal="center" vertical="center"/>
    </xf>
    <xf numFmtId="0" fontId="1" fillId="4" borderId="75" xfId="4" applyFont="1" applyFill="1" applyBorder="1" applyAlignment="1">
      <alignment horizontal="center" vertical="center"/>
    </xf>
    <xf numFmtId="0" fontId="1" fillId="0" borderId="22" xfId="4" applyFont="1" applyFill="1" applyBorder="1" applyAlignment="1">
      <alignment horizontal="center" vertical="center"/>
    </xf>
    <xf numFmtId="0" fontId="1" fillId="0" borderId="75" xfId="4" applyFont="1" applyFill="1" applyBorder="1" applyAlignment="1">
      <alignment horizontal="center" vertical="center"/>
    </xf>
    <xf numFmtId="0" fontId="1" fillId="3" borderId="22" xfId="4" applyFont="1" applyFill="1" applyBorder="1"/>
    <xf numFmtId="0" fontId="1" fillId="4" borderId="76" xfId="4" applyFont="1" applyFill="1" applyBorder="1" applyAlignment="1">
      <alignment horizontal="center" vertical="center"/>
    </xf>
    <xf numFmtId="0" fontId="4" fillId="0" borderId="53" xfId="4" applyFont="1" applyBorder="1" applyAlignment="1">
      <alignment horizontal="center" vertical="center"/>
    </xf>
    <xf numFmtId="0" fontId="4" fillId="0" borderId="76" xfId="4" applyFont="1" applyBorder="1" applyAlignment="1">
      <alignment horizontal="center" vertical="center"/>
    </xf>
    <xf numFmtId="0" fontId="1" fillId="0" borderId="53" xfId="4" applyFont="1" applyFill="1" applyBorder="1" applyAlignment="1">
      <alignment vertical="center"/>
    </xf>
    <xf numFmtId="0" fontId="1" fillId="3" borderId="53" xfId="4" applyFont="1" applyFill="1" applyBorder="1" applyAlignment="1">
      <alignment vertical="center"/>
    </xf>
    <xf numFmtId="0" fontId="1" fillId="3" borderId="76" xfId="4" applyFont="1" applyFill="1" applyBorder="1" applyAlignment="1">
      <alignment vertical="center"/>
    </xf>
    <xf numFmtId="0" fontId="4" fillId="0" borderId="77" xfId="4" applyFont="1" applyBorder="1" applyAlignment="1">
      <alignment horizontal="center" vertical="center"/>
    </xf>
    <xf numFmtId="0" fontId="1" fillId="0" borderId="77" xfId="4" applyFont="1" applyFill="1" applyBorder="1" applyAlignment="1">
      <alignment vertical="center"/>
    </xf>
    <xf numFmtId="0" fontId="1" fillId="0" borderId="29" xfId="4" applyFont="1" applyFill="1" applyBorder="1" applyAlignment="1">
      <alignment horizontal="center" vertical="center"/>
    </xf>
    <xf numFmtId="0" fontId="1" fillId="0" borderId="19" xfId="4" applyFont="1" applyFill="1" applyBorder="1" applyAlignment="1">
      <alignment horizontal="center" vertical="center"/>
    </xf>
    <xf numFmtId="0" fontId="1" fillId="5" borderId="30" xfId="4" applyFont="1" applyFill="1" applyBorder="1" applyAlignment="1">
      <alignment horizontal="center" vertical="center"/>
    </xf>
    <xf numFmtId="0" fontId="1" fillId="5" borderId="29" xfId="4" applyFont="1" applyFill="1" applyBorder="1" applyAlignment="1">
      <alignment horizontal="center" vertical="center"/>
    </xf>
    <xf numFmtId="0" fontId="1" fillId="4" borderId="19" xfId="4" applyFont="1" applyFill="1" applyBorder="1" applyAlignment="1">
      <alignment horizontal="center" vertical="center"/>
    </xf>
    <xf numFmtId="0" fontId="1" fillId="5" borderId="19" xfId="4" applyFont="1" applyFill="1" applyBorder="1" applyAlignment="1">
      <alignment horizontal="center" vertical="center"/>
    </xf>
    <xf numFmtId="0" fontId="1" fillId="4" borderId="30" xfId="4" applyFont="1" applyFill="1" applyBorder="1" applyAlignment="1">
      <alignment horizontal="center" vertical="center"/>
    </xf>
    <xf numFmtId="0" fontId="1" fillId="4" borderId="29" xfId="4" applyFont="1" applyFill="1" applyBorder="1" applyAlignment="1">
      <alignment horizontal="center" vertical="center"/>
    </xf>
    <xf numFmtId="0" fontId="1" fillId="3" borderId="19" xfId="4" applyFont="1" applyFill="1" applyBorder="1"/>
    <xf numFmtId="0" fontId="1" fillId="0" borderId="77" xfId="4" applyFont="1" applyFill="1" applyBorder="1" applyAlignment="1">
      <alignment horizontal="center" vertical="center"/>
    </xf>
    <xf numFmtId="0" fontId="1" fillId="0" borderId="23" xfId="4" applyFont="1" applyBorder="1" applyAlignment="1">
      <alignment horizontal="center" vertical="center"/>
    </xf>
    <xf numFmtId="0" fontId="1" fillId="0" borderId="22" xfId="4" applyFont="1" applyBorder="1" applyAlignment="1">
      <alignment horizontal="center" vertical="center"/>
    </xf>
    <xf numFmtId="0" fontId="1" fillId="0" borderId="75" xfId="4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38" xfId="0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43" fillId="0" borderId="32" xfId="0" applyFont="1" applyFill="1" applyBorder="1" applyAlignment="1">
      <alignment vertical="center"/>
    </xf>
    <xf numFmtId="0" fontId="43" fillId="0" borderId="33" xfId="0" applyFont="1" applyFill="1" applyBorder="1" applyAlignment="1">
      <alignment vertical="center"/>
    </xf>
    <xf numFmtId="0" fontId="44" fillId="0" borderId="32" xfId="0" applyFont="1" applyFill="1" applyBorder="1" applyAlignment="1">
      <alignment vertical="center"/>
    </xf>
    <xf numFmtId="0" fontId="44" fillId="0" borderId="33" xfId="0" applyFont="1" applyFill="1" applyBorder="1" applyAlignment="1">
      <alignment vertical="center"/>
    </xf>
    <xf numFmtId="0" fontId="43" fillId="0" borderId="32" xfId="0" applyFont="1" applyFill="1" applyBorder="1" applyAlignment="1"/>
    <xf numFmtId="0" fontId="43" fillId="0" borderId="33" xfId="0" applyFont="1" applyFill="1" applyBorder="1" applyAlignment="1"/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1" fillId="0" borderId="2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1" fillId="0" borderId="6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39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13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51" fillId="0" borderId="36" xfId="0" applyFont="1" applyFill="1" applyBorder="1" applyAlignment="1">
      <alignment horizontal="left" vertical="center" wrapText="1"/>
    </xf>
    <xf numFmtId="0" fontId="51" fillId="0" borderId="0" xfId="0" applyFont="1" applyFill="1" applyBorder="1" applyAlignment="1">
      <alignment horizontal="left" vertical="center" wrapText="1"/>
    </xf>
    <xf numFmtId="0" fontId="51" fillId="0" borderId="6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6" fillId="0" borderId="14" xfId="4" applyFont="1" applyBorder="1" applyAlignment="1">
      <alignment horizontal="center" vertical="center"/>
    </xf>
    <xf numFmtId="0" fontId="16" fillId="0" borderId="8" xfId="4" applyFont="1" applyBorder="1" applyAlignment="1">
      <alignment horizontal="center" vertical="center"/>
    </xf>
    <xf numFmtId="0" fontId="17" fillId="0" borderId="14" xfId="4" applyFont="1" applyBorder="1" applyAlignment="1">
      <alignment horizontal="center" vertical="center"/>
    </xf>
    <xf numFmtId="0" fontId="17" fillId="0" borderId="8" xfId="4" applyFont="1" applyBorder="1" applyAlignment="1">
      <alignment horizontal="center" vertical="center"/>
    </xf>
    <xf numFmtId="0" fontId="44" fillId="0" borderId="32" xfId="0" applyFont="1" applyFill="1" applyBorder="1" applyAlignment="1">
      <alignment vertical="center" wrapText="1"/>
    </xf>
    <xf numFmtId="0" fontId="44" fillId="0" borderId="33" xfId="0" applyFont="1" applyFill="1" applyBorder="1" applyAlignment="1">
      <alignment vertical="center" wrapText="1"/>
    </xf>
    <xf numFmtId="0" fontId="43" fillId="0" borderId="48" xfId="0" applyFont="1" applyFill="1" applyBorder="1" applyAlignment="1">
      <alignment horizontal="center" vertical="center" wrapText="1"/>
    </xf>
    <xf numFmtId="0" fontId="43" fillId="0" borderId="49" xfId="0" applyFont="1" applyFill="1" applyBorder="1" applyAlignment="1">
      <alignment horizontal="center" vertical="center" wrapText="1"/>
    </xf>
    <xf numFmtId="0" fontId="43" fillId="0" borderId="50" xfId="0" applyFont="1" applyFill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3" fillId="0" borderId="0" xfId="4" applyFont="1" applyAlignment="1">
      <alignment horizontal="center"/>
    </xf>
    <xf numFmtId="0" fontId="1" fillId="0" borderId="0" xfId="4" applyFont="1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43" fillId="0" borderId="32" xfId="0" applyFont="1" applyFill="1" applyBorder="1" applyAlignment="1">
      <alignment vertical="center" wrapText="1"/>
    </xf>
    <xf numFmtId="0" fontId="43" fillId="0" borderId="33" xfId="0" applyFont="1" applyFill="1" applyBorder="1" applyAlignment="1">
      <alignment vertical="center" wrapText="1"/>
    </xf>
    <xf numFmtId="1" fontId="22" fillId="0" borderId="47" xfId="0" applyNumberFormat="1" applyFont="1" applyBorder="1" applyAlignment="1">
      <alignment horizontal="center" vertical="center"/>
    </xf>
    <xf numFmtId="1" fontId="0" fillId="0" borderId="19" xfId="0" applyNumberFormat="1" applyBorder="1" applyAlignment="1">
      <alignment horizontal="center" vertical="center"/>
    </xf>
    <xf numFmtId="166" fontId="22" fillId="0" borderId="47" xfId="0" applyNumberFormat="1" applyFont="1" applyBorder="1" applyAlignment="1">
      <alignment horizontal="center" vertical="center"/>
    </xf>
    <xf numFmtId="166" fontId="0" fillId="0" borderId="19" xfId="0" applyNumberFormat="1" applyBorder="1" applyAlignment="1">
      <alignment horizontal="center" vertical="center"/>
    </xf>
    <xf numFmtId="2" fontId="22" fillId="0" borderId="47" xfId="0" applyNumberFormat="1" applyFont="1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164" fontId="22" fillId="0" borderId="47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0" xfId="4" applyFont="1" applyAlignment="1">
      <alignment horizontal="center"/>
    </xf>
    <xf numFmtId="0" fontId="17" fillId="0" borderId="14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1" fillId="4" borderId="26" xfId="2" applyFont="1" applyFill="1" applyBorder="1" applyAlignment="1">
      <alignment horizontal="center" vertical="center"/>
    </xf>
    <xf numFmtId="0" fontId="7" fillId="4" borderId="57" xfId="2" applyFont="1" applyFill="1" applyBorder="1" applyAlignment="1">
      <alignment horizontal="center" vertical="center"/>
    </xf>
    <xf numFmtId="0" fontId="7" fillId="4" borderId="19" xfId="2" applyFont="1" applyFill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" fillId="0" borderId="51" xfId="4" applyFont="1" applyBorder="1" applyAlignment="1">
      <alignment horizontal="center" vertical="center" textRotation="180"/>
    </xf>
    <xf numFmtId="0" fontId="1" fillId="0" borderId="76" xfId="4" applyFont="1" applyBorder="1" applyAlignment="1">
      <alignment horizontal="center" vertical="center" textRotation="180"/>
    </xf>
    <xf numFmtId="0" fontId="26" fillId="0" borderId="0" xfId="4" applyFont="1" applyAlignment="1">
      <alignment horizontal="left" wrapText="1"/>
    </xf>
    <xf numFmtId="0" fontId="38" fillId="0" borderId="22" xfId="4" applyBorder="1" applyAlignment="1">
      <alignment horizontal="center" vertical="center"/>
    </xf>
    <xf numFmtId="0" fontId="2" fillId="0" borderId="0" xfId="4" applyFont="1" applyAlignment="1">
      <alignment vertical="center"/>
    </xf>
    <xf numFmtId="0" fontId="1" fillId="0" borderId="51" xfId="4" applyFont="1" applyBorder="1" applyAlignment="1">
      <alignment horizontal="center" vertical="center" textRotation="90"/>
    </xf>
    <xf numFmtId="0" fontId="1" fillId="0" borderId="76" xfId="4" applyFont="1" applyBorder="1" applyAlignment="1">
      <alignment horizontal="center" vertical="center" textRotation="90"/>
    </xf>
    <xf numFmtId="0" fontId="1" fillId="0" borderId="51" xfId="4" applyFont="1" applyBorder="1" applyAlignment="1">
      <alignment horizontal="center" vertical="center"/>
    </xf>
    <xf numFmtId="0" fontId="1" fillId="0" borderId="76" xfId="4" applyFont="1" applyBorder="1" applyAlignment="1">
      <alignment horizontal="center" vertical="center"/>
    </xf>
    <xf numFmtId="0" fontId="1" fillId="0" borderId="24" xfId="4" applyFont="1" applyBorder="1" applyAlignment="1">
      <alignment horizontal="center" vertical="center" wrapText="1"/>
    </xf>
    <xf numFmtId="0" fontId="1" fillId="0" borderId="20" xfId="4" applyFont="1" applyBorder="1" applyAlignment="1">
      <alignment horizontal="center" vertical="center" wrapText="1"/>
    </xf>
    <xf numFmtId="0" fontId="1" fillId="0" borderId="52" xfId="4" applyFont="1" applyBorder="1" applyAlignment="1">
      <alignment horizontal="center" vertical="center" wrapText="1"/>
    </xf>
    <xf numFmtId="0" fontId="1" fillId="0" borderId="23" xfId="4" applyFont="1" applyBorder="1" applyAlignment="1">
      <alignment horizontal="center" vertical="center"/>
    </xf>
    <xf numFmtId="0" fontId="1" fillId="0" borderId="22" xfId="4" applyFont="1" applyBorder="1" applyAlignment="1">
      <alignment horizontal="center" vertical="center"/>
    </xf>
    <xf numFmtId="0" fontId="38" fillId="0" borderId="75" xfId="4" applyBorder="1" applyAlignment="1">
      <alignment horizontal="center" vertical="center"/>
    </xf>
    <xf numFmtId="0" fontId="1" fillId="0" borderId="24" xfId="4" applyFont="1" applyBorder="1" applyAlignment="1">
      <alignment horizontal="center" vertical="center"/>
    </xf>
    <xf numFmtId="0" fontId="38" fillId="0" borderId="20" xfId="4" applyBorder="1" applyAlignment="1">
      <alignment horizontal="center" vertical="center"/>
    </xf>
    <xf numFmtId="0" fontId="38" fillId="0" borderId="52" xfId="4" applyBorder="1" applyAlignment="1">
      <alignment horizontal="center" vertical="center"/>
    </xf>
    <xf numFmtId="0" fontId="38" fillId="0" borderId="24" xfId="4" applyBorder="1" applyAlignment="1">
      <alignment horizontal="center" vertical="center"/>
    </xf>
    <xf numFmtId="0" fontId="6" fillId="0" borderId="71" xfId="4" applyFont="1" applyBorder="1" applyAlignment="1">
      <alignment horizontal="center" vertical="center" textRotation="180"/>
    </xf>
    <xf numFmtId="0" fontId="6" fillId="0" borderId="34" xfId="4" applyFont="1" applyBorder="1" applyAlignment="1">
      <alignment horizontal="center" vertical="center" textRotation="180"/>
    </xf>
    <xf numFmtId="0" fontId="6" fillId="0" borderId="78" xfId="4" applyFont="1" applyBorder="1" applyAlignment="1">
      <alignment horizontal="center" vertical="center" textRotation="180"/>
    </xf>
    <xf numFmtId="0" fontId="6" fillId="0" borderId="79" xfId="4" applyFont="1" applyBorder="1" applyAlignment="1">
      <alignment horizontal="center" vertical="center" textRotation="180"/>
    </xf>
    <xf numFmtId="0" fontId="1" fillId="0" borderId="75" xfId="4" applyFont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2" xfId="3"/>
    <cellStyle name="Обычный 3" xfId="4"/>
    <cellStyle name="Обычный 51" xfId="2"/>
  </cellStyles>
  <dxfs count="1">
    <dxf>
      <fill>
        <patternFill patternType="solid">
          <fgColor rgb="FFFFFFFF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jpe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9613713" y="11542"/>
    <xdr:ext cx="1545467" cy="720736"/>
    <xdr:grpSp>
      <xdr:nvGrpSpPr>
        <xdr:cNvPr id="3" name="Shape 2">
          <a:extLst>
            <a:ext uri="{FF2B5EF4-FFF2-40B4-BE49-F238E27FC236}">
              <a16:creationId xmlns="" xmlns:a16="http://schemas.microsoft.com/office/drawing/2014/main" id="{082D9091-AFB8-5EBF-5343-2D852C698B50}"/>
            </a:ext>
          </a:extLst>
        </xdr:cNvPr>
        <xdr:cNvGrpSpPr/>
      </xdr:nvGrpSpPr>
      <xdr:grpSpPr>
        <a:xfrm>
          <a:off x="9613713" y="11542"/>
          <a:ext cx="1545467" cy="720736"/>
          <a:chOff x="-335280" y="-9004"/>
          <a:chExt cx="1545467" cy="720736"/>
        </a:xfrm>
      </xdr:grpSpPr>
      <xdr:pic>
        <xdr:nvPicPr>
          <xdr:cNvPr id="6" name="Picture 4">
            <a:extLst>
              <a:ext uri="{FF2B5EF4-FFF2-40B4-BE49-F238E27FC236}">
                <a16:creationId xmlns="" xmlns:a16="http://schemas.microsoft.com/office/drawing/2014/main" id="{302EA369-1576-DBF8-5364-2D49B522A2A2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483480" y="15240"/>
            <a:ext cx="726707" cy="696492"/>
          </a:xfrm>
          <a:prstGeom prst="rect">
            <a:avLst/>
          </a:prstGeom>
          <a:ln>
            <a:noFill/>
          </a:ln>
        </xdr:spPr>
      </xdr:pic>
      <xdr:pic>
        <xdr:nvPicPr>
          <xdr:cNvPr id="7" name="Picture 6">
            <a:extLst>
              <a:ext uri="{FF2B5EF4-FFF2-40B4-BE49-F238E27FC236}">
                <a16:creationId xmlns="" xmlns:a16="http://schemas.microsoft.com/office/drawing/2014/main" id="{141EF8B4-8ACD-8560-BC92-EA940433D546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-335280" y="-9004"/>
            <a:ext cx="741565" cy="689433"/>
          </a:xfrm>
          <a:prstGeom prst="rect">
            <a:avLst/>
          </a:prstGeom>
          <a:ln>
            <a:noFill/>
          </a:ln>
        </xdr:spPr>
      </xdr:pic>
    </xdr:grpSp>
    <xdr:clientData/>
  </xdr:absoluteAnchor>
  <xdr:twoCellAnchor>
    <xdr:from>
      <xdr:col>0</xdr:col>
      <xdr:colOff>228600</xdr:colOff>
      <xdr:row>0</xdr:row>
      <xdr:rowOff>91440</xdr:rowOff>
    </xdr:from>
    <xdr:to>
      <xdr:col>1</xdr:col>
      <xdr:colOff>617219</xdr:colOff>
      <xdr:row>5</xdr:row>
      <xdr:rowOff>45720</xdr:rowOff>
    </xdr:to>
    <xdr:pic>
      <xdr:nvPicPr>
        <xdr:cNvPr id="5" name="Рисунок 1" descr="Герб копия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91440"/>
          <a:ext cx="830579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9613713" y="11542"/>
    <xdr:ext cx="1545467" cy="720736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082D9091-AFB8-5EBF-5343-2D852C698B50}"/>
            </a:ext>
          </a:extLst>
        </xdr:cNvPr>
        <xdr:cNvGrpSpPr/>
      </xdr:nvGrpSpPr>
      <xdr:grpSpPr>
        <a:xfrm>
          <a:off x="9613713" y="11542"/>
          <a:ext cx="1545467" cy="720736"/>
          <a:chOff x="-335280" y="-9004"/>
          <a:chExt cx="1545467" cy="720736"/>
        </a:xfrm>
      </xdr:grpSpPr>
      <xdr:pic>
        <xdr:nvPicPr>
          <xdr:cNvPr id="3" name="Picture 4">
            <a:extLst>
              <a:ext uri="{FF2B5EF4-FFF2-40B4-BE49-F238E27FC236}">
                <a16:creationId xmlns="" xmlns:a16="http://schemas.microsoft.com/office/drawing/2014/main" id="{302EA369-1576-DBF8-5364-2D49B522A2A2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483480" y="15240"/>
            <a:ext cx="726707" cy="696492"/>
          </a:xfrm>
          <a:prstGeom prst="rect">
            <a:avLst/>
          </a:prstGeom>
          <a:ln>
            <a:noFill/>
          </a:ln>
        </xdr:spPr>
      </xdr:pic>
      <xdr:pic>
        <xdr:nvPicPr>
          <xdr:cNvPr id="4" name="Picture 6">
            <a:extLst>
              <a:ext uri="{FF2B5EF4-FFF2-40B4-BE49-F238E27FC236}">
                <a16:creationId xmlns="" xmlns:a16="http://schemas.microsoft.com/office/drawing/2014/main" id="{141EF8B4-8ACD-8560-BC92-EA940433D546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-335280" y="-9004"/>
            <a:ext cx="741565" cy="689433"/>
          </a:xfrm>
          <a:prstGeom prst="rect">
            <a:avLst/>
          </a:prstGeom>
          <a:ln>
            <a:noFill/>
          </a:ln>
        </xdr:spPr>
      </xdr:pic>
    </xdr:grpSp>
    <xdr:clientData/>
  </xdr:absoluteAnchor>
  <xdr:twoCellAnchor>
    <xdr:from>
      <xdr:col>0</xdr:col>
      <xdr:colOff>205740</xdr:colOff>
      <xdr:row>0</xdr:row>
      <xdr:rowOff>53340</xdr:rowOff>
    </xdr:from>
    <xdr:to>
      <xdr:col>1</xdr:col>
      <xdr:colOff>594359</xdr:colOff>
      <xdr:row>5</xdr:row>
      <xdr:rowOff>7620</xdr:rowOff>
    </xdr:to>
    <xdr:pic>
      <xdr:nvPicPr>
        <xdr:cNvPr id="5" name="Рисунок 1" descr="Герб копия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53340"/>
          <a:ext cx="830579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9613713" y="11542"/>
    <xdr:ext cx="1545467" cy="720736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082D9091-AFB8-5EBF-5343-2D852C698B50}"/>
            </a:ext>
          </a:extLst>
        </xdr:cNvPr>
        <xdr:cNvGrpSpPr/>
      </xdr:nvGrpSpPr>
      <xdr:grpSpPr>
        <a:xfrm>
          <a:off x="9613713" y="11542"/>
          <a:ext cx="1545467" cy="720736"/>
          <a:chOff x="-335280" y="-9004"/>
          <a:chExt cx="1545467" cy="720736"/>
        </a:xfrm>
      </xdr:grpSpPr>
      <xdr:pic>
        <xdr:nvPicPr>
          <xdr:cNvPr id="3" name="Picture 4">
            <a:extLst>
              <a:ext uri="{FF2B5EF4-FFF2-40B4-BE49-F238E27FC236}">
                <a16:creationId xmlns="" xmlns:a16="http://schemas.microsoft.com/office/drawing/2014/main" id="{302EA369-1576-DBF8-5364-2D49B522A2A2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483480" y="15240"/>
            <a:ext cx="726707" cy="696492"/>
          </a:xfrm>
          <a:prstGeom prst="rect">
            <a:avLst/>
          </a:prstGeom>
          <a:ln>
            <a:noFill/>
          </a:ln>
        </xdr:spPr>
      </xdr:pic>
      <xdr:pic>
        <xdr:nvPicPr>
          <xdr:cNvPr id="4" name="Picture 6">
            <a:extLst>
              <a:ext uri="{FF2B5EF4-FFF2-40B4-BE49-F238E27FC236}">
                <a16:creationId xmlns="" xmlns:a16="http://schemas.microsoft.com/office/drawing/2014/main" id="{141EF8B4-8ACD-8560-BC92-EA940433D546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-335280" y="-9004"/>
            <a:ext cx="741565" cy="689433"/>
          </a:xfrm>
          <a:prstGeom prst="rect">
            <a:avLst/>
          </a:prstGeom>
          <a:ln>
            <a:noFill/>
          </a:ln>
        </xdr:spPr>
      </xdr:pic>
    </xdr:grpSp>
    <xdr:clientData/>
  </xdr:absoluteAnchor>
  <xdr:twoCellAnchor>
    <xdr:from>
      <xdr:col>0</xdr:col>
      <xdr:colOff>259080</xdr:colOff>
      <xdr:row>0</xdr:row>
      <xdr:rowOff>68580</xdr:rowOff>
    </xdr:from>
    <xdr:to>
      <xdr:col>1</xdr:col>
      <xdr:colOff>647699</xdr:colOff>
      <xdr:row>5</xdr:row>
      <xdr:rowOff>22860</xdr:rowOff>
    </xdr:to>
    <xdr:pic>
      <xdr:nvPicPr>
        <xdr:cNvPr id="5" name="Рисунок 1" descr="Герб копия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9080" y="68580"/>
          <a:ext cx="830579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9613713" y="11542"/>
    <xdr:ext cx="1545467" cy="720736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082D9091-AFB8-5EBF-5343-2D852C698B50}"/>
            </a:ext>
          </a:extLst>
        </xdr:cNvPr>
        <xdr:cNvGrpSpPr/>
      </xdr:nvGrpSpPr>
      <xdr:grpSpPr>
        <a:xfrm>
          <a:off x="9613713" y="11542"/>
          <a:ext cx="1545467" cy="720736"/>
          <a:chOff x="-335280" y="-9004"/>
          <a:chExt cx="1545467" cy="720736"/>
        </a:xfrm>
      </xdr:grpSpPr>
      <xdr:pic>
        <xdr:nvPicPr>
          <xdr:cNvPr id="3" name="Picture 4">
            <a:extLst>
              <a:ext uri="{FF2B5EF4-FFF2-40B4-BE49-F238E27FC236}">
                <a16:creationId xmlns="" xmlns:a16="http://schemas.microsoft.com/office/drawing/2014/main" id="{302EA369-1576-DBF8-5364-2D49B522A2A2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483480" y="15240"/>
            <a:ext cx="726707" cy="696492"/>
          </a:xfrm>
          <a:prstGeom prst="rect">
            <a:avLst/>
          </a:prstGeom>
          <a:ln>
            <a:noFill/>
          </a:ln>
        </xdr:spPr>
      </xdr:pic>
      <xdr:pic>
        <xdr:nvPicPr>
          <xdr:cNvPr id="4" name="Picture 6">
            <a:extLst>
              <a:ext uri="{FF2B5EF4-FFF2-40B4-BE49-F238E27FC236}">
                <a16:creationId xmlns="" xmlns:a16="http://schemas.microsoft.com/office/drawing/2014/main" id="{141EF8B4-8ACD-8560-BC92-EA940433D546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-335280" y="-9004"/>
            <a:ext cx="741565" cy="689433"/>
          </a:xfrm>
          <a:prstGeom prst="rect">
            <a:avLst/>
          </a:prstGeom>
          <a:ln>
            <a:noFill/>
          </a:ln>
        </xdr:spPr>
      </xdr:pic>
    </xdr:grpSp>
    <xdr:clientData/>
  </xdr:absoluteAnchor>
  <xdr:twoCellAnchor>
    <xdr:from>
      <xdr:col>0</xdr:col>
      <xdr:colOff>297180</xdr:colOff>
      <xdr:row>0</xdr:row>
      <xdr:rowOff>53340</xdr:rowOff>
    </xdr:from>
    <xdr:to>
      <xdr:col>1</xdr:col>
      <xdr:colOff>685799</xdr:colOff>
      <xdr:row>5</xdr:row>
      <xdr:rowOff>7620</xdr:rowOff>
    </xdr:to>
    <xdr:pic>
      <xdr:nvPicPr>
        <xdr:cNvPr id="5" name="Рисунок 1" descr="Герб копия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180" y="53340"/>
          <a:ext cx="830579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9613713" y="11542"/>
    <xdr:ext cx="1545467" cy="720736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082D9091-AFB8-5EBF-5343-2D852C698B50}"/>
            </a:ext>
          </a:extLst>
        </xdr:cNvPr>
        <xdr:cNvGrpSpPr/>
      </xdr:nvGrpSpPr>
      <xdr:grpSpPr>
        <a:xfrm>
          <a:off x="9613713" y="11542"/>
          <a:ext cx="1545467" cy="720736"/>
          <a:chOff x="-335280" y="-9004"/>
          <a:chExt cx="1545467" cy="720736"/>
        </a:xfrm>
      </xdr:grpSpPr>
      <xdr:pic>
        <xdr:nvPicPr>
          <xdr:cNvPr id="3" name="Picture 4">
            <a:extLst>
              <a:ext uri="{FF2B5EF4-FFF2-40B4-BE49-F238E27FC236}">
                <a16:creationId xmlns="" xmlns:a16="http://schemas.microsoft.com/office/drawing/2014/main" id="{302EA369-1576-DBF8-5364-2D49B522A2A2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483480" y="15240"/>
            <a:ext cx="726707" cy="696492"/>
          </a:xfrm>
          <a:prstGeom prst="rect">
            <a:avLst/>
          </a:prstGeom>
          <a:ln>
            <a:noFill/>
          </a:ln>
        </xdr:spPr>
      </xdr:pic>
      <xdr:pic>
        <xdr:nvPicPr>
          <xdr:cNvPr id="4" name="Picture 6">
            <a:extLst>
              <a:ext uri="{FF2B5EF4-FFF2-40B4-BE49-F238E27FC236}">
                <a16:creationId xmlns="" xmlns:a16="http://schemas.microsoft.com/office/drawing/2014/main" id="{141EF8B4-8ACD-8560-BC92-EA940433D546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-335280" y="-9004"/>
            <a:ext cx="741565" cy="689433"/>
          </a:xfrm>
          <a:prstGeom prst="rect">
            <a:avLst/>
          </a:prstGeom>
          <a:ln>
            <a:noFill/>
          </a:ln>
        </xdr:spPr>
      </xdr:pic>
    </xdr:grpSp>
    <xdr:clientData/>
  </xdr:absoluteAnchor>
  <xdr:twoCellAnchor>
    <xdr:from>
      <xdr:col>0</xdr:col>
      <xdr:colOff>426720</xdr:colOff>
      <xdr:row>0</xdr:row>
      <xdr:rowOff>76200</xdr:rowOff>
    </xdr:from>
    <xdr:to>
      <xdr:col>1</xdr:col>
      <xdr:colOff>815339</xdr:colOff>
      <xdr:row>5</xdr:row>
      <xdr:rowOff>30480</xdr:rowOff>
    </xdr:to>
    <xdr:pic>
      <xdr:nvPicPr>
        <xdr:cNvPr id="5" name="Рисунок 1" descr="Герб копия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6720" y="76200"/>
          <a:ext cx="830579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9613713" y="11542"/>
    <xdr:ext cx="1545467" cy="720736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082D9091-AFB8-5EBF-5343-2D852C698B50}"/>
            </a:ext>
          </a:extLst>
        </xdr:cNvPr>
        <xdr:cNvGrpSpPr/>
      </xdr:nvGrpSpPr>
      <xdr:grpSpPr>
        <a:xfrm>
          <a:off x="9613713" y="11542"/>
          <a:ext cx="1545467" cy="720736"/>
          <a:chOff x="-335280" y="-9004"/>
          <a:chExt cx="1545467" cy="720736"/>
        </a:xfrm>
      </xdr:grpSpPr>
      <xdr:pic>
        <xdr:nvPicPr>
          <xdr:cNvPr id="3" name="Picture 4">
            <a:extLst>
              <a:ext uri="{FF2B5EF4-FFF2-40B4-BE49-F238E27FC236}">
                <a16:creationId xmlns="" xmlns:a16="http://schemas.microsoft.com/office/drawing/2014/main" id="{302EA369-1576-DBF8-5364-2D49B522A2A2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483480" y="15240"/>
            <a:ext cx="726707" cy="696492"/>
          </a:xfrm>
          <a:prstGeom prst="rect">
            <a:avLst/>
          </a:prstGeom>
          <a:ln>
            <a:noFill/>
          </a:ln>
        </xdr:spPr>
      </xdr:pic>
      <xdr:pic>
        <xdr:nvPicPr>
          <xdr:cNvPr id="4" name="Picture 6">
            <a:extLst>
              <a:ext uri="{FF2B5EF4-FFF2-40B4-BE49-F238E27FC236}">
                <a16:creationId xmlns="" xmlns:a16="http://schemas.microsoft.com/office/drawing/2014/main" id="{141EF8B4-8ACD-8560-BC92-EA940433D546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-335280" y="-9004"/>
            <a:ext cx="741565" cy="689433"/>
          </a:xfrm>
          <a:prstGeom prst="rect">
            <a:avLst/>
          </a:prstGeom>
          <a:ln>
            <a:noFill/>
          </a:ln>
        </xdr:spPr>
      </xdr:pic>
    </xdr:grpSp>
    <xdr:clientData/>
  </xdr:absoluteAnchor>
  <xdr:twoCellAnchor>
    <xdr:from>
      <xdr:col>1</xdr:col>
      <xdr:colOff>38100</xdr:colOff>
      <xdr:row>0</xdr:row>
      <xdr:rowOff>76200</xdr:rowOff>
    </xdr:from>
    <xdr:to>
      <xdr:col>1</xdr:col>
      <xdr:colOff>868679</xdr:colOff>
      <xdr:row>5</xdr:row>
      <xdr:rowOff>30480</xdr:rowOff>
    </xdr:to>
    <xdr:pic>
      <xdr:nvPicPr>
        <xdr:cNvPr id="5" name="Рисунок 1" descr="Герб копия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0060" y="76200"/>
          <a:ext cx="830579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9613713" y="11542"/>
    <xdr:ext cx="1545467" cy="720736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082D9091-AFB8-5EBF-5343-2D852C698B50}"/>
            </a:ext>
          </a:extLst>
        </xdr:cNvPr>
        <xdr:cNvGrpSpPr/>
      </xdr:nvGrpSpPr>
      <xdr:grpSpPr>
        <a:xfrm>
          <a:off x="9613713" y="11542"/>
          <a:ext cx="1545467" cy="720736"/>
          <a:chOff x="-335280" y="-9004"/>
          <a:chExt cx="1545467" cy="720736"/>
        </a:xfrm>
      </xdr:grpSpPr>
      <xdr:pic>
        <xdr:nvPicPr>
          <xdr:cNvPr id="3" name="Picture 4">
            <a:extLst>
              <a:ext uri="{FF2B5EF4-FFF2-40B4-BE49-F238E27FC236}">
                <a16:creationId xmlns="" xmlns:a16="http://schemas.microsoft.com/office/drawing/2014/main" id="{302EA369-1576-DBF8-5364-2D49B522A2A2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483480" y="15240"/>
            <a:ext cx="726707" cy="696492"/>
          </a:xfrm>
          <a:prstGeom prst="rect">
            <a:avLst/>
          </a:prstGeom>
          <a:ln>
            <a:noFill/>
          </a:ln>
        </xdr:spPr>
      </xdr:pic>
      <xdr:pic>
        <xdr:nvPicPr>
          <xdr:cNvPr id="4" name="Picture 6">
            <a:extLst>
              <a:ext uri="{FF2B5EF4-FFF2-40B4-BE49-F238E27FC236}">
                <a16:creationId xmlns="" xmlns:a16="http://schemas.microsoft.com/office/drawing/2014/main" id="{141EF8B4-8ACD-8560-BC92-EA940433D546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-335280" y="-9004"/>
            <a:ext cx="741565" cy="689433"/>
          </a:xfrm>
          <a:prstGeom prst="rect">
            <a:avLst/>
          </a:prstGeom>
          <a:ln>
            <a:noFill/>
          </a:ln>
        </xdr:spPr>
      </xdr:pic>
    </xdr:grpSp>
    <xdr:clientData/>
  </xdr:absoluteAnchor>
  <xdr:twoCellAnchor>
    <xdr:from>
      <xdr:col>1</xdr:col>
      <xdr:colOff>53340</xdr:colOff>
      <xdr:row>0</xdr:row>
      <xdr:rowOff>83820</xdr:rowOff>
    </xdr:from>
    <xdr:to>
      <xdr:col>1</xdr:col>
      <xdr:colOff>883919</xdr:colOff>
      <xdr:row>5</xdr:row>
      <xdr:rowOff>38100</xdr:rowOff>
    </xdr:to>
    <xdr:pic>
      <xdr:nvPicPr>
        <xdr:cNvPr id="5" name="Рисунок 1" descr="Герб копия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5300" y="83820"/>
          <a:ext cx="830579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9613713" y="11542"/>
    <xdr:ext cx="1545467" cy="720736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082D9091-AFB8-5EBF-5343-2D852C698B50}"/>
            </a:ext>
          </a:extLst>
        </xdr:cNvPr>
        <xdr:cNvGrpSpPr/>
      </xdr:nvGrpSpPr>
      <xdr:grpSpPr>
        <a:xfrm>
          <a:off x="9613713" y="11542"/>
          <a:ext cx="1545467" cy="720736"/>
          <a:chOff x="-335280" y="-9004"/>
          <a:chExt cx="1545467" cy="720736"/>
        </a:xfrm>
      </xdr:grpSpPr>
      <xdr:pic>
        <xdr:nvPicPr>
          <xdr:cNvPr id="3" name="Picture 4">
            <a:extLst>
              <a:ext uri="{FF2B5EF4-FFF2-40B4-BE49-F238E27FC236}">
                <a16:creationId xmlns="" xmlns:a16="http://schemas.microsoft.com/office/drawing/2014/main" id="{302EA369-1576-DBF8-5364-2D49B522A2A2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483480" y="15240"/>
            <a:ext cx="726707" cy="696492"/>
          </a:xfrm>
          <a:prstGeom prst="rect">
            <a:avLst/>
          </a:prstGeom>
          <a:ln>
            <a:noFill/>
          </a:ln>
        </xdr:spPr>
      </xdr:pic>
      <xdr:pic>
        <xdr:nvPicPr>
          <xdr:cNvPr id="4" name="Picture 6">
            <a:extLst>
              <a:ext uri="{FF2B5EF4-FFF2-40B4-BE49-F238E27FC236}">
                <a16:creationId xmlns="" xmlns:a16="http://schemas.microsoft.com/office/drawing/2014/main" id="{141EF8B4-8ACD-8560-BC92-EA940433D546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-335280" y="-9004"/>
            <a:ext cx="741565" cy="689433"/>
          </a:xfrm>
          <a:prstGeom prst="rect">
            <a:avLst/>
          </a:prstGeom>
          <a:ln>
            <a:noFill/>
          </a:ln>
        </xdr:spPr>
      </xdr:pic>
    </xdr:grpSp>
    <xdr:clientData/>
  </xdr:absoluteAnchor>
  <xdr:twoCellAnchor>
    <xdr:from>
      <xdr:col>0</xdr:col>
      <xdr:colOff>411480</xdr:colOff>
      <xdr:row>0</xdr:row>
      <xdr:rowOff>106680</xdr:rowOff>
    </xdr:from>
    <xdr:to>
      <xdr:col>1</xdr:col>
      <xdr:colOff>800099</xdr:colOff>
      <xdr:row>5</xdr:row>
      <xdr:rowOff>60960</xdr:rowOff>
    </xdr:to>
    <xdr:pic>
      <xdr:nvPicPr>
        <xdr:cNvPr id="5" name="Рисунок 1" descr="Герб копия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1480" y="106680"/>
          <a:ext cx="830579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9613713" y="11542"/>
    <xdr:ext cx="1545467" cy="720736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082D9091-AFB8-5EBF-5343-2D852C698B50}"/>
            </a:ext>
          </a:extLst>
        </xdr:cNvPr>
        <xdr:cNvGrpSpPr/>
      </xdr:nvGrpSpPr>
      <xdr:grpSpPr>
        <a:xfrm>
          <a:off x="9613713" y="11542"/>
          <a:ext cx="1545467" cy="720736"/>
          <a:chOff x="-335280" y="-9004"/>
          <a:chExt cx="1545467" cy="720736"/>
        </a:xfrm>
      </xdr:grpSpPr>
      <xdr:pic>
        <xdr:nvPicPr>
          <xdr:cNvPr id="3" name="Picture 4">
            <a:extLst>
              <a:ext uri="{FF2B5EF4-FFF2-40B4-BE49-F238E27FC236}">
                <a16:creationId xmlns="" xmlns:a16="http://schemas.microsoft.com/office/drawing/2014/main" id="{302EA369-1576-DBF8-5364-2D49B522A2A2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483480" y="15240"/>
            <a:ext cx="726707" cy="696492"/>
          </a:xfrm>
          <a:prstGeom prst="rect">
            <a:avLst/>
          </a:prstGeom>
          <a:ln>
            <a:noFill/>
          </a:ln>
        </xdr:spPr>
      </xdr:pic>
      <xdr:pic>
        <xdr:nvPicPr>
          <xdr:cNvPr id="4" name="Picture 6">
            <a:extLst>
              <a:ext uri="{FF2B5EF4-FFF2-40B4-BE49-F238E27FC236}">
                <a16:creationId xmlns="" xmlns:a16="http://schemas.microsoft.com/office/drawing/2014/main" id="{141EF8B4-8ACD-8560-BC92-EA940433D546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-335280" y="-9004"/>
            <a:ext cx="741565" cy="689433"/>
          </a:xfrm>
          <a:prstGeom prst="rect">
            <a:avLst/>
          </a:prstGeom>
          <a:ln>
            <a:noFill/>
          </a:ln>
        </xdr:spPr>
      </xdr:pic>
    </xdr:grpSp>
    <xdr:clientData/>
  </xdr:absoluteAnchor>
  <xdr:twoCellAnchor>
    <xdr:from>
      <xdr:col>0</xdr:col>
      <xdr:colOff>411480</xdr:colOff>
      <xdr:row>0</xdr:row>
      <xdr:rowOff>106680</xdr:rowOff>
    </xdr:from>
    <xdr:to>
      <xdr:col>1</xdr:col>
      <xdr:colOff>800099</xdr:colOff>
      <xdr:row>5</xdr:row>
      <xdr:rowOff>60960</xdr:rowOff>
    </xdr:to>
    <xdr:pic>
      <xdr:nvPicPr>
        <xdr:cNvPr id="5" name="Рисунок 1" descr="Герб копия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1480" y="106680"/>
          <a:ext cx="830579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9613713" y="11542"/>
    <xdr:ext cx="1545467" cy="720736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082D9091-AFB8-5EBF-5343-2D852C698B50}"/>
            </a:ext>
          </a:extLst>
        </xdr:cNvPr>
        <xdr:cNvGrpSpPr/>
      </xdr:nvGrpSpPr>
      <xdr:grpSpPr>
        <a:xfrm>
          <a:off x="9613713" y="11542"/>
          <a:ext cx="1545467" cy="720736"/>
          <a:chOff x="-335280" y="-9004"/>
          <a:chExt cx="1545467" cy="720736"/>
        </a:xfrm>
      </xdr:grpSpPr>
      <xdr:pic>
        <xdr:nvPicPr>
          <xdr:cNvPr id="3" name="Picture 4">
            <a:extLst>
              <a:ext uri="{FF2B5EF4-FFF2-40B4-BE49-F238E27FC236}">
                <a16:creationId xmlns="" xmlns:a16="http://schemas.microsoft.com/office/drawing/2014/main" id="{302EA369-1576-DBF8-5364-2D49B522A2A2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483480" y="15240"/>
            <a:ext cx="726707" cy="696492"/>
          </a:xfrm>
          <a:prstGeom prst="rect">
            <a:avLst/>
          </a:prstGeom>
          <a:ln>
            <a:noFill/>
          </a:ln>
        </xdr:spPr>
      </xdr:pic>
      <xdr:pic>
        <xdr:nvPicPr>
          <xdr:cNvPr id="4" name="Picture 6">
            <a:extLst>
              <a:ext uri="{FF2B5EF4-FFF2-40B4-BE49-F238E27FC236}">
                <a16:creationId xmlns="" xmlns:a16="http://schemas.microsoft.com/office/drawing/2014/main" id="{141EF8B4-8ACD-8560-BC92-EA940433D546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-335280" y="-9004"/>
            <a:ext cx="741565" cy="689433"/>
          </a:xfrm>
          <a:prstGeom prst="rect">
            <a:avLst/>
          </a:prstGeom>
          <a:ln>
            <a:noFill/>
          </a:ln>
        </xdr:spPr>
      </xdr:pic>
    </xdr:grpSp>
    <xdr:clientData/>
  </xdr:absoluteAnchor>
  <xdr:twoCellAnchor>
    <xdr:from>
      <xdr:col>0</xdr:col>
      <xdr:colOff>411480</xdr:colOff>
      <xdr:row>0</xdr:row>
      <xdr:rowOff>106680</xdr:rowOff>
    </xdr:from>
    <xdr:to>
      <xdr:col>1</xdr:col>
      <xdr:colOff>800099</xdr:colOff>
      <xdr:row>5</xdr:row>
      <xdr:rowOff>60960</xdr:rowOff>
    </xdr:to>
    <xdr:pic>
      <xdr:nvPicPr>
        <xdr:cNvPr id="5" name="Рисунок 1" descr="Герб копия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1480" y="106680"/>
          <a:ext cx="830579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9613713" y="11542"/>
    <xdr:ext cx="1545467" cy="720736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082D9091-AFB8-5EBF-5343-2D852C698B50}"/>
            </a:ext>
          </a:extLst>
        </xdr:cNvPr>
        <xdr:cNvGrpSpPr/>
      </xdr:nvGrpSpPr>
      <xdr:grpSpPr>
        <a:xfrm>
          <a:off x="9613713" y="11542"/>
          <a:ext cx="1545467" cy="720736"/>
          <a:chOff x="-335280" y="-9004"/>
          <a:chExt cx="1545467" cy="720736"/>
        </a:xfrm>
      </xdr:grpSpPr>
      <xdr:pic>
        <xdr:nvPicPr>
          <xdr:cNvPr id="3" name="Picture 4">
            <a:extLst>
              <a:ext uri="{FF2B5EF4-FFF2-40B4-BE49-F238E27FC236}">
                <a16:creationId xmlns="" xmlns:a16="http://schemas.microsoft.com/office/drawing/2014/main" id="{302EA369-1576-DBF8-5364-2D49B522A2A2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483480" y="15240"/>
            <a:ext cx="726707" cy="696492"/>
          </a:xfrm>
          <a:prstGeom prst="rect">
            <a:avLst/>
          </a:prstGeom>
          <a:ln>
            <a:noFill/>
          </a:ln>
        </xdr:spPr>
      </xdr:pic>
      <xdr:pic>
        <xdr:nvPicPr>
          <xdr:cNvPr id="4" name="Picture 6">
            <a:extLst>
              <a:ext uri="{FF2B5EF4-FFF2-40B4-BE49-F238E27FC236}">
                <a16:creationId xmlns="" xmlns:a16="http://schemas.microsoft.com/office/drawing/2014/main" id="{141EF8B4-8ACD-8560-BC92-EA940433D546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-335280" y="-9004"/>
            <a:ext cx="741565" cy="689433"/>
          </a:xfrm>
          <a:prstGeom prst="rect">
            <a:avLst/>
          </a:prstGeom>
          <a:ln>
            <a:noFill/>
          </a:ln>
        </xdr:spPr>
      </xdr:pic>
    </xdr:grpSp>
    <xdr:clientData/>
  </xdr:absoluteAnchor>
  <xdr:twoCellAnchor>
    <xdr:from>
      <xdr:col>0</xdr:col>
      <xdr:colOff>411480</xdr:colOff>
      <xdr:row>0</xdr:row>
      <xdr:rowOff>106680</xdr:rowOff>
    </xdr:from>
    <xdr:to>
      <xdr:col>1</xdr:col>
      <xdr:colOff>800099</xdr:colOff>
      <xdr:row>5</xdr:row>
      <xdr:rowOff>60960</xdr:rowOff>
    </xdr:to>
    <xdr:pic>
      <xdr:nvPicPr>
        <xdr:cNvPr id="5" name="Рисунок 1" descr="Герб копия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1480" y="106680"/>
          <a:ext cx="830579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11059657" y="7620"/>
    <xdr:ext cx="1668363" cy="717534"/>
    <xdr:grpSp>
      <xdr:nvGrpSpPr>
        <xdr:cNvPr id="3" name="Shape 168">
          <a:extLst>
            <a:ext uri="{FF2B5EF4-FFF2-40B4-BE49-F238E27FC236}">
              <a16:creationId xmlns="" xmlns:a16="http://schemas.microsoft.com/office/drawing/2014/main" id="{649FDD53-54C3-EAD6-3471-A5D767DCD48B}"/>
            </a:ext>
          </a:extLst>
        </xdr:cNvPr>
        <xdr:cNvGrpSpPr/>
      </xdr:nvGrpSpPr>
      <xdr:grpSpPr>
        <a:xfrm>
          <a:off x="11059657" y="7620"/>
          <a:ext cx="1668363" cy="717534"/>
          <a:chOff x="0" y="0"/>
          <a:chExt cx="1668363" cy="717534"/>
        </a:xfrm>
      </xdr:grpSpPr>
      <xdr:pic>
        <xdr:nvPicPr>
          <xdr:cNvPr id="6" name="Picture 170">
            <a:extLst>
              <a:ext uri="{FF2B5EF4-FFF2-40B4-BE49-F238E27FC236}">
                <a16:creationId xmlns="" xmlns:a16="http://schemas.microsoft.com/office/drawing/2014/main" id="{7CB2D581-E2E9-C0ED-406B-3E0ADDF458DF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953184" y="0"/>
            <a:ext cx="715179" cy="717534"/>
          </a:xfrm>
          <a:prstGeom prst="rect">
            <a:avLst/>
          </a:prstGeom>
          <a:ln>
            <a:noFill/>
          </a:ln>
        </xdr:spPr>
      </xdr:pic>
      <xdr:pic>
        <xdr:nvPicPr>
          <xdr:cNvPr id="7" name="Picture 172">
            <a:extLst>
              <a:ext uri="{FF2B5EF4-FFF2-40B4-BE49-F238E27FC236}">
                <a16:creationId xmlns="" xmlns:a16="http://schemas.microsoft.com/office/drawing/2014/main" id="{2A80E558-0B5E-770B-5D59-05B6E676FF4B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0" y="0"/>
            <a:ext cx="729801" cy="710261"/>
          </a:xfrm>
          <a:prstGeom prst="rect">
            <a:avLst/>
          </a:prstGeom>
          <a:ln>
            <a:noFill/>
          </a:ln>
        </xdr:spPr>
      </xdr:pic>
    </xdr:grpSp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11059657" y="7620"/>
    <xdr:ext cx="1668363" cy="717534"/>
    <xdr:grpSp>
      <xdr:nvGrpSpPr>
        <xdr:cNvPr id="2" name="Shape 168">
          <a:extLst>
            <a:ext uri="{FF2B5EF4-FFF2-40B4-BE49-F238E27FC236}">
              <a16:creationId xmlns="" xmlns:a16="http://schemas.microsoft.com/office/drawing/2014/main" id="{649FDD53-54C3-EAD6-3471-A5D767DCD48B}"/>
            </a:ext>
          </a:extLst>
        </xdr:cNvPr>
        <xdr:cNvGrpSpPr/>
      </xdr:nvGrpSpPr>
      <xdr:grpSpPr>
        <a:xfrm>
          <a:off x="11059657" y="7620"/>
          <a:ext cx="1668363" cy="717534"/>
          <a:chOff x="0" y="0"/>
          <a:chExt cx="1668363" cy="717534"/>
        </a:xfrm>
      </xdr:grpSpPr>
      <xdr:pic>
        <xdr:nvPicPr>
          <xdr:cNvPr id="3" name="Picture 170">
            <a:extLst>
              <a:ext uri="{FF2B5EF4-FFF2-40B4-BE49-F238E27FC236}">
                <a16:creationId xmlns="" xmlns:a16="http://schemas.microsoft.com/office/drawing/2014/main" id="{7CB2D581-E2E9-C0ED-406B-3E0ADDF458DF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953184" y="0"/>
            <a:ext cx="715179" cy="717534"/>
          </a:xfrm>
          <a:prstGeom prst="rect">
            <a:avLst/>
          </a:prstGeom>
          <a:ln>
            <a:noFill/>
          </a:ln>
        </xdr:spPr>
      </xdr:pic>
      <xdr:pic>
        <xdr:nvPicPr>
          <xdr:cNvPr id="4" name="Picture 172">
            <a:extLst>
              <a:ext uri="{FF2B5EF4-FFF2-40B4-BE49-F238E27FC236}">
                <a16:creationId xmlns="" xmlns:a16="http://schemas.microsoft.com/office/drawing/2014/main" id="{2A80E558-0B5E-770B-5D59-05B6E676FF4B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0" y="0"/>
            <a:ext cx="729801" cy="710261"/>
          </a:xfrm>
          <a:prstGeom prst="rect">
            <a:avLst/>
          </a:prstGeom>
          <a:ln>
            <a:noFill/>
          </a:ln>
        </xdr:spPr>
      </xdr:pic>
    </xdr:grpSp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11059657" y="7620"/>
    <xdr:ext cx="1668363" cy="717534"/>
    <xdr:grpSp>
      <xdr:nvGrpSpPr>
        <xdr:cNvPr id="2" name="Shape 168">
          <a:extLst>
            <a:ext uri="{FF2B5EF4-FFF2-40B4-BE49-F238E27FC236}">
              <a16:creationId xmlns="" xmlns:a16="http://schemas.microsoft.com/office/drawing/2014/main" id="{649FDD53-54C3-EAD6-3471-A5D767DCD48B}"/>
            </a:ext>
          </a:extLst>
        </xdr:cNvPr>
        <xdr:cNvGrpSpPr/>
      </xdr:nvGrpSpPr>
      <xdr:grpSpPr>
        <a:xfrm>
          <a:off x="11059657" y="7620"/>
          <a:ext cx="1668363" cy="717534"/>
          <a:chOff x="0" y="0"/>
          <a:chExt cx="1668363" cy="717534"/>
        </a:xfrm>
      </xdr:grpSpPr>
      <xdr:pic>
        <xdr:nvPicPr>
          <xdr:cNvPr id="3" name="Picture 170">
            <a:extLst>
              <a:ext uri="{FF2B5EF4-FFF2-40B4-BE49-F238E27FC236}">
                <a16:creationId xmlns="" xmlns:a16="http://schemas.microsoft.com/office/drawing/2014/main" id="{7CB2D581-E2E9-C0ED-406B-3E0ADDF458DF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953184" y="0"/>
            <a:ext cx="715179" cy="717534"/>
          </a:xfrm>
          <a:prstGeom prst="rect">
            <a:avLst/>
          </a:prstGeom>
          <a:ln>
            <a:noFill/>
          </a:ln>
        </xdr:spPr>
      </xdr:pic>
      <xdr:pic>
        <xdr:nvPicPr>
          <xdr:cNvPr id="4" name="Picture 172">
            <a:extLst>
              <a:ext uri="{FF2B5EF4-FFF2-40B4-BE49-F238E27FC236}">
                <a16:creationId xmlns="" xmlns:a16="http://schemas.microsoft.com/office/drawing/2014/main" id="{2A80E558-0B5E-770B-5D59-05B6E676FF4B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0" y="0"/>
            <a:ext cx="729801" cy="710261"/>
          </a:xfrm>
          <a:prstGeom prst="rect">
            <a:avLst/>
          </a:prstGeom>
          <a:ln>
            <a:noFill/>
          </a:ln>
        </xdr:spPr>
      </xdr:pic>
    </xdr:grpSp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11059657" y="7620"/>
    <xdr:ext cx="1668363" cy="717534"/>
    <xdr:grpSp>
      <xdr:nvGrpSpPr>
        <xdr:cNvPr id="2" name="Shape 168">
          <a:extLst>
            <a:ext uri="{FF2B5EF4-FFF2-40B4-BE49-F238E27FC236}">
              <a16:creationId xmlns="" xmlns:a16="http://schemas.microsoft.com/office/drawing/2014/main" id="{649FDD53-54C3-EAD6-3471-A5D767DCD48B}"/>
            </a:ext>
          </a:extLst>
        </xdr:cNvPr>
        <xdr:cNvGrpSpPr/>
      </xdr:nvGrpSpPr>
      <xdr:grpSpPr>
        <a:xfrm>
          <a:off x="11059657" y="7620"/>
          <a:ext cx="1668363" cy="717534"/>
          <a:chOff x="0" y="0"/>
          <a:chExt cx="1668363" cy="717534"/>
        </a:xfrm>
      </xdr:grpSpPr>
      <xdr:pic>
        <xdr:nvPicPr>
          <xdr:cNvPr id="3" name="Picture 170">
            <a:extLst>
              <a:ext uri="{FF2B5EF4-FFF2-40B4-BE49-F238E27FC236}">
                <a16:creationId xmlns="" xmlns:a16="http://schemas.microsoft.com/office/drawing/2014/main" id="{7CB2D581-E2E9-C0ED-406B-3E0ADDF458DF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953184" y="0"/>
            <a:ext cx="715179" cy="717534"/>
          </a:xfrm>
          <a:prstGeom prst="rect">
            <a:avLst/>
          </a:prstGeom>
          <a:ln>
            <a:noFill/>
          </a:ln>
        </xdr:spPr>
      </xdr:pic>
      <xdr:pic>
        <xdr:nvPicPr>
          <xdr:cNvPr id="4" name="Picture 172">
            <a:extLst>
              <a:ext uri="{FF2B5EF4-FFF2-40B4-BE49-F238E27FC236}">
                <a16:creationId xmlns="" xmlns:a16="http://schemas.microsoft.com/office/drawing/2014/main" id="{2A80E558-0B5E-770B-5D59-05B6E676FF4B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0" y="0"/>
            <a:ext cx="729801" cy="710261"/>
          </a:xfrm>
          <a:prstGeom prst="rect">
            <a:avLst/>
          </a:prstGeom>
          <a:ln>
            <a:noFill/>
          </a:ln>
        </xdr:spPr>
      </xdr:pic>
    </xdr:grpSp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11059657" y="7620"/>
    <xdr:ext cx="1668363" cy="717534"/>
    <xdr:grpSp>
      <xdr:nvGrpSpPr>
        <xdr:cNvPr id="2" name="Shape 168">
          <a:extLst>
            <a:ext uri="{FF2B5EF4-FFF2-40B4-BE49-F238E27FC236}">
              <a16:creationId xmlns="" xmlns:a16="http://schemas.microsoft.com/office/drawing/2014/main" id="{649FDD53-54C3-EAD6-3471-A5D767DCD48B}"/>
            </a:ext>
          </a:extLst>
        </xdr:cNvPr>
        <xdr:cNvGrpSpPr/>
      </xdr:nvGrpSpPr>
      <xdr:grpSpPr>
        <a:xfrm>
          <a:off x="11059657" y="7620"/>
          <a:ext cx="1668363" cy="717534"/>
          <a:chOff x="0" y="0"/>
          <a:chExt cx="1668363" cy="717534"/>
        </a:xfrm>
      </xdr:grpSpPr>
      <xdr:pic>
        <xdr:nvPicPr>
          <xdr:cNvPr id="3" name="Picture 170">
            <a:extLst>
              <a:ext uri="{FF2B5EF4-FFF2-40B4-BE49-F238E27FC236}">
                <a16:creationId xmlns="" xmlns:a16="http://schemas.microsoft.com/office/drawing/2014/main" id="{7CB2D581-E2E9-C0ED-406B-3E0ADDF458DF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953184" y="0"/>
            <a:ext cx="715179" cy="717534"/>
          </a:xfrm>
          <a:prstGeom prst="rect">
            <a:avLst/>
          </a:prstGeom>
          <a:ln>
            <a:noFill/>
          </a:ln>
        </xdr:spPr>
      </xdr:pic>
      <xdr:pic>
        <xdr:nvPicPr>
          <xdr:cNvPr id="4" name="Picture 172">
            <a:extLst>
              <a:ext uri="{FF2B5EF4-FFF2-40B4-BE49-F238E27FC236}">
                <a16:creationId xmlns="" xmlns:a16="http://schemas.microsoft.com/office/drawing/2014/main" id="{2A80E558-0B5E-770B-5D59-05B6E676FF4B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0" y="0"/>
            <a:ext cx="729801" cy="710261"/>
          </a:xfrm>
          <a:prstGeom prst="rect">
            <a:avLst/>
          </a:prstGeom>
          <a:ln>
            <a:noFill/>
          </a:ln>
        </xdr:spPr>
      </xdr:pic>
    </xdr:grpSp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11059657" y="7620"/>
    <xdr:ext cx="1668363" cy="717534"/>
    <xdr:grpSp>
      <xdr:nvGrpSpPr>
        <xdr:cNvPr id="2" name="Shape 168">
          <a:extLst>
            <a:ext uri="{FF2B5EF4-FFF2-40B4-BE49-F238E27FC236}">
              <a16:creationId xmlns="" xmlns:a16="http://schemas.microsoft.com/office/drawing/2014/main" id="{649FDD53-54C3-EAD6-3471-A5D767DCD48B}"/>
            </a:ext>
          </a:extLst>
        </xdr:cNvPr>
        <xdr:cNvGrpSpPr/>
      </xdr:nvGrpSpPr>
      <xdr:grpSpPr>
        <a:xfrm>
          <a:off x="11059657" y="7620"/>
          <a:ext cx="1668363" cy="717534"/>
          <a:chOff x="0" y="0"/>
          <a:chExt cx="1668363" cy="717534"/>
        </a:xfrm>
      </xdr:grpSpPr>
      <xdr:pic>
        <xdr:nvPicPr>
          <xdr:cNvPr id="3" name="Picture 170">
            <a:extLst>
              <a:ext uri="{FF2B5EF4-FFF2-40B4-BE49-F238E27FC236}">
                <a16:creationId xmlns="" xmlns:a16="http://schemas.microsoft.com/office/drawing/2014/main" id="{7CB2D581-E2E9-C0ED-406B-3E0ADDF458DF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953184" y="0"/>
            <a:ext cx="715179" cy="717534"/>
          </a:xfrm>
          <a:prstGeom prst="rect">
            <a:avLst/>
          </a:prstGeom>
          <a:ln>
            <a:noFill/>
          </a:ln>
        </xdr:spPr>
      </xdr:pic>
      <xdr:pic>
        <xdr:nvPicPr>
          <xdr:cNvPr id="4" name="Picture 172">
            <a:extLst>
              <a:ext uri="{FF2B5EF4-FFF2-40B4-BE49-F238E27FC236}">
                <a16:creationId xmlns="" xmlns:a16="http://schemas.microsoft.com/office/drawing/2014/main" id="{2A80E558-0B5E-770B-5D59-05B6E676FF4B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0" y="0"/>
            <a:ext cx="729801" cy="710261"/>
          </a:xfrm>
          <a:prstGeom prst="rect">
            <a:avLst/>
          </a:prstGeom>
          <a:ln>
            <a:noFill/>
          </a:ln>
        </xdr:spPr>
      </xdr:pic>
    </xdr:grpSp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11059657" y="7620"/>
    <xdr:ext cx="1668363" cy="717534"/>
    <xdr:grpSp>
      <xdr:nvGrpSpPr>
        <xdr:cNvPr id="2" name="Shape 168">
          <a:extLst>
            <a:ext uri="{FF2B5EF4-FFF2-40B4-BE49-F238E27FC236}">
              <a16:creationId xmlns="" xmlns:a16="http://schemas.microsoft.com/office/drawing/2014/main" id="{649FDD53-54C3-EAD6-3471-A5D767DCD48B}"/>
            </a:ext>
          </a:extLst>
        </xdr:cNvPr>
        <xdr:cNvGrpSpPr/>
      </xdr:nvGrpSpPr>
      <xdr:grpSpPr>
        <a:xfrm>
          <a:off x="11059657" y="7620"/>
          <a:ext cx="1668363" cy="717534"/>
          <a:chOff x="0" y="0"/>
          <a:chExt cx="1668363" cy="717534"/>
        </a:xfrm>
      </xdr:grpSpPr>
      <xdr:pic>
        <xdr:nvPicPr>
          <xdr:cNvPr id="3" name="Picture 170">
            <a:extLst>
              <a:ext uri="{FF2B5EF4-FFF2-40B4-BE49-F238E27FC236}">
                <a16:creationId xmlns="" xmlns:a16="http://schemas.microsoft.com/office/drawing/2014/main" id="{7CB2D581-E2E9-C0ED-406B-3E0ADDF458DF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953184" y="0"/>
            <a:ext cx="715179" cy="717534"/>
          </a:xfrm>
          <a:prstGeom prst="rect">
            <a:avLst/>
          </a:prstGeom>
          <a:ln>
            <a:noFill/>
          </a:ln>
        </xdr:spPr>
      </xdr:pic>
      <xdr:pic>
        <xdr:nvPicPr>
          <xdr:cNvPr id="4" name="Picture 172">
            <a:extLst>
              <a:ext uri="{FF2B5EF4-FFF2-40B4-BE49-F238E27FC236}">
                <a16:creationId xmlns="" xmlns:a16="http://schemas.microsoft.com/office/drawing/2014/main" id="{2A80E558-0B5E-770B-5D59-05B6E676FF4B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0" y="0"/>
            <a:ext cx="729801" cy="710261"/>
          </a:xfrm>
          <a:prstGeom prst="rect">
            <a:avLst/>
          </a:prstGeom>
          <a:ln>
            <a:noFill/>
          </a:ln>
        </xdr:spPr>
      </xdr:pic>
    </xdr:grpSp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9613713" y="11542"/>
    <xdr:ext cx="1545467" cy="720736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082D9091-AFB8-5EBF-5343-2D852C698B50}"/>
            </a:ext>
          </a:extLst>
        </xdr:cNvPr>
        <xdr:cNvGrpSpPr/>
      </xdr:nvGrpSpPr>
      <xdr:grpSpPr>
        <a:xfrm>
          <a:off x="9613713" y="11542"/>
          <a:ext cx="1545467" cy="720736"/>
          <a:chOff x="-335280" y="-9004"/>
          <a:chExt cx="1545467" cy="720736"/>
        </a:xfrm>
      </xdr:grpSpPr>
      <xdr:pic>
        <xdr:nvPicPr>
          <xdr:cNvPr id="3" name="Picture 4">
            <a:extLst>
              <a:ext uri="{FF2B5EF4-FFF2-40B4-BE49-F238E27FC236}">
                <a16:creationId xmlns="" xmlns:a16="http://schemas.microsoft.com/office/drawing/2014/main" id="{302EA369-1576-DBF8-5364-2D49B522A2A2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483480" y="15240"/>
            <a:ext cx="726707" cy="696492"/>
          </a:xfrm>
          <a:prstGeom prst="rect">
            <a:avLst/>
          </a:prstGeom>
          <a:ln>
            <a:noFill/>
          </a:ln>
        </xdr:spPr>
      </xdr:pic>
      <xdr:pic>
        <xdr:nvPicPr>
          <xdr:cNvPr id="4" name="Picture 6">
            <a:extLst>
              <a:ext uri="{FF2B5EF4-FFF2-40B4-BE49-F238E27FC236}">
                <a16:creationId xmlns="" xmlns:a16="http://schemas.microsoft.com/office/drawing/2014/main" id="{141EF8B4-8ACD-8560-BC92-EA940433D546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-335280" y="-9004"/>
            <a:ext cx="741565" cy="689433"/>
          </a:xfrm>
          <a:prstGeom prst="rect">
            <a:avLst/>
          </a:prstGeom>
          <a:ln>
            <a:noFill/>
          </a:ln>
        </xdr:spPr>
      </xdr:pic>
    </xdr:grpSp>
    <xdr:clientData/>
  </xdr:absoluteAnchor>
  <xdr:twoCellAnchor>
    <xdr:from>
      <xdr:col>0</xdr:col>
      <xdr:colOff>220980</xdr:colOff>
      <xdr:row>0</xdr:row>
      <xdr:rowOff>114300</xdr:rowOff>
    </xdr:from>
    <xdr:to>
      <xdr:col>1</xdr:col>
      <xdr:colOff>609599</xdr:colOff>
      <xdr:row>5</xdr:row>
      <xdr:rowOff>68580</xdr:rowOff>
    </xdr:to>
    <xdr:pic>
      <xdr:nvPicPr>
        <xdr:cNvPr id="5" name="Рисунок 1" descr="Герб копия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980" y="114300"/>
          <a:ext cx="830579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9613713" y="11542"/>
    <xdr:ext cx="1545467" cy="720736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082D9091-AFB8-5EBF-5343-2D852C698B50}"/>
            </a:ext>
          </a:extLst>
        </xdr:cNvPr>
        <xdr:cNvGrpSpPr/>
      </xdr:nvGrpSpPr>
      <xdr:grpSpPr>
        <a:xfrm>
          <a:off x="9613713" y="11542"/>
          <a:ext cx="1545467" cy="720736"/>
          <a:chOff x="-335280" y="-9004"/>
          <a:chExt cx="1545467" cy="720736"/>
        </a:xfrm>
      </xdr:grpSpPr>
      <xdr:pic>
        <xdr:nvPicPr>
          <xdr:cNvPr id="3" name="Picture 4">
            <a:extLst>
              <a:ext uri="{FF2B5EF4-FFF2-40B4-BE49-F238E27FC236}">
                <a16:creationId xmlns="" xmlns:a16="http://schemas.microsoft.com/office/drawing/2014/main" id="{302EA369-1576-DBF8-5364-2D49B522A2A2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483480" y="15240"/>
            <a:ext cx="726707" cy="696492"/>
          </a:xfrm>
          <a:prstGeom prst="rect">
            <a:avLst/>
          </a:prstGeom>
          <a:ln>
            <a:noFill/>
          </a:ln>
        </xdr:spPr>
      </xdr:pic>
      <xdr:pic>
        <xdr:nvPicPr>
          <xdr:cNvPr id="4" name="Picture 6">
            <a:extLst>
              <a:ext uri="{FF2B5EF4-FFF2-40B4-BE49-F238E27FC236}">
                <a16:creationId xmlns="" xmlns:a16="http://schemas.microsoft.com/office/drawing/2014/main" id="{141EF8B4-8ACD-8560-BC92-EA940433D546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-335280" y="-9004"/>
            <a:ext cx="741565" cy="689433"/>
          </a:xfrm>
          <a:prstGeom prst="rect">
            <a:avLst/>
          </a:prstGeom>
          <a:ln>
            <a:noFill/>
          </a:ln>
        </xdr:spPr>
      </xdr:pic>
    </xdr:grpSp>
    <xdr:clientData/>
  </xdr:absoluteAnchor>
  <xdr:twoCellAnchor>
    <xdr:from>
      <xdr:col>0</xdr:col>
      <xdr:colOff>220980</xdr:colOff>
      <xdr:row>0</xdr:row>
      <xdr:rowOff>114300</xdr:rowOff>
    </xdr:from>
    <xdr:to>
      <xdr:col>1</xdr:col>
      <xdr:colOff>609599</xdr:colOff>
      <xdr:row>5</xdr:row>
      <xdr:rowOff>68580</xdr:rowOff>
    </xdr:to>
    <xdr:pic>
      <xdr:nvPicPr>
        <xdr:cNvPr id="5" name="Рисунок 1" descr="Герб копия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980" y="114300"/>
          <a:ext cx="830579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9613713" y="11542"/>
    <xdr:ext cx="1545467" cy="720736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082D9091-AFB8-5EBF-5343-2D852C698B50}"/>
            </a:ext>
          </a:extLst>
        </xdr:cNvPr>
        <xdr:cNvGrpSpPr/>
      </xdr:nvGrpSpPr>
      <xdr:grpSpPr>
        <a:xfrm>
          <a:off x="9613713" y="11542"/>
          <a:ext cx="1545467" cy="720736"/>
          <a:chOff x="-335280" y="-9004"/>
          <a:chExt cx="1545467" cy="720736"/>
        </a:xfrm>
      </xdr:grpSpPr>
      <xdr:pic>
        <xdr:nvPicPr>
          <xdr:cNvPr id="3" name="Picture 4">
            <a:extLst>
              <a:ext uri="{FF2B5EF4-FFF2-40B4-BE49-F238E27FC236}">
                <a16:creationId xmlns="" xmlns:a16="http://schemas.microsoft.com/office/drawing/2014/main" id="{302EA369-1576-DBF8-5364-2D49B522A2A2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483480" y="15240"/>
            <a:ext cx="726707" cy="696492"/>
          </a:xfrm>
          <a:prstGeom prst="rect">
            <a:avLst/>
          </a:prstGeom>
          <a:ln>
            <a:noFill/>
          </a:ln>
        </xdr:spPr>
      </xdr:pic>
      <xdr:pic>
        <xdr:nvPicPr>
          <xdr:cNvPr id="4" name="Picture 6">
            <a:extLst>
              <a:ext uri="{FF2B5EF4-FFF2-40B4-BE49-F238E27FC236}">
                <a16:creationId xmlns="" xmlns:a16="http://schemas.microsoft.com/office/drawing/2014/main" id="{141EF8B4-8ACD-8560-BC92-EA940433D546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-335280" y="-9004"/>
            <a:ext cx="741565" cy="689433"/>
          </a:xfrm>
          <a:prstGeom prst="rect">
            <a:avLst/>
          </a:prstGeom>
          <a:ln>
            <a:noFill/>
          </a:ln>
        </xdr:spPr>
      </xdr:pic>
    </xdr:grpSp>
    <xdr:clientData/>
  </xdr:absoluteAnchor>
  <xdr:twoCellAnchor>
    <xdr:from>
      <xdr:col>0</xdr:col>
      <xdr:colOff>220980</xdr:colOff>
      <xdr:row>0</xdr:row>
      <xdr:rowOff>114300</xdr:rowOff>
    </xdr:from>
    <xdr:to>
      <xdr:col>1</xdr:col>
      <xdr:colOff>609599</xdr:colOff>
      <xdr:row>5</xdr:row>
      <xdr:rowOff>68580</xdr:rowOff>
    </xdr:to>
    <xdr:pic>
      <xdr:nvPicPr>
        <xdr:cNvPr id="5" name="Рисунок 1" descr="Герб копия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980" y="114300"/>
          <a:ext cx="830579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220980</xdr:colOff>
      <xdr:row>0</xdr:row>
      <xdr:rowOff>114300</xdr:rowOff>
    </xdr:from>
    <xdr:to>
      <xdr:col>1</xdr:col>
      <xdr:colOff>609599</xdr:colOff>
      <xdr:row>5</xdr:row>
      <xdr:rowOff>68580</xdr:rowOff>
    </xdr:to>
    <xdr:pic>
      <xdr:nvPicPr>
        <xdr:cNvPr id="6" name="Рисунок 1" descr="Герб копия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980" y="114300"/>
          <a:ext cx="830579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9613713" y="11542"/>
    <xdr:ext cx="1545467" cy="720736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082D9091-AFB8-5EBF-5343-2D852C698B50}"/>
            </a:ext>
          </a:extLst>
        </xdr:cNvPr>
        <xdr:cNvGrpSpPr/>
      </xdr:nvGrpSpPr>
      <xdr:grpSpPr>
        <a:xfrm>
          <a:off x="9613713" y="11542"/>
          <a:ext cx="1545467" cy="720736"/>
          <a:chOff x="-335280" y="-9004"/>
          <a:chExt cx="1545467" cy="720736"/>
        </a:xfrm>
      </xdr:grpSpPr>
      <xdr:pic>
        <xdr:nvPicPr>
          <xdr:cNvPr id="3" name="Picture 4">
            <a:extLst>
              <a:ext uri="{FF2B5EF4-FFF2-40B4-BE49-F238E27FC236}">
                <a16:creationId xmlns="" xmlns:a16="http://schemas.microsoft.com/office/drawing/2014/main" id="{302EA369-1576-DBF8-5364-2D49B522A2A2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483480" y="15240"/>
            <a:ext cx="726707" cy="696492"/>
          </a:xfrm>
          <a:prstGeom prst="rect">
            <a:avLst/>
          </a:prstGeom>
          <a:ln>
            <a:noFill/>
          </a:ln>
        </xdr:spPr>
      </xdr:pic>
      <xdr:pic>
        <xdr:nvPicPr>
          <xdr:cNvPr id="4" name="Picture 6">
            <a:extLst>
              <a:ext uri="{FF2B5EF4-FFF2-40B4-BE49-F238E27FC236}">
                <a16:creationId xmlns="" xmlns:a16="http://schemas.microsoft.com/office/drawing/2014/main" id="{141EF8B4-8ACD-8560-BC92-EA940433D546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-335280" y="-9004"/>
            <a:ext cx="741565" cy="689433"/>
          </a:xfrm>
          <a:prstGeom prst="rect">
            <a:avLst/>
          </a:prstGeom>
          <a:ln>
            <a:noFill/>
          </a:ln>
        </xdr:spPr>
      </xdr:pic>
    </xdr:grpSp>
    <xdr:clientData/>
  </xdr:absoluteAnchor>
  <xdr:twoCellAnchor>
    <xdr:from>
      <xdr:col>0</xdr:col>
      <xdr:colOff>220980</xdr:colOff>
      <xdr:row>0</xdr:row>
      <xdr:rowOff>114300</xdr:rowOff>
    </xdr:from>
    <xdr:to>
      <xdr:col>1</xdr:col>
      <xdr:colOff>609599</xdr:colOff>
      <xdr:row>5</xdr:row>
      <xdr:rowOff>68580</xdr:rowOff>
    </xdr:to>
    <xdr:pic>
      <xdr:nvPicPr>
        <xdr:cNvPr id="5" name="Рисунок 1" descr="Герб копия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980" y="114300"/>
          <a:ext cx="830579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220980</xdr:colOff>
      <xdr:row>0</xdr:row>
      <xdr:rowOff>114300</xdr:rowOff>
    </xdr:from>
    <xdr:to>
      <xdr:col>1</xdr:col>
      <xdr:colOff>609599</xdr:colOff>
      <xdr:row>5</xdr:row>
      <xdr:rowOff>68580</xdr:rowOff>
    </xdr:to>
    <xdr:pic>
      <xdr:nvPicPr>
        <xdr:cNvPr id="6" name="Рисунок 1" descr="Герб копия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980" y="114300"/>
          <a:ext cx="830579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9480426" y="0"/>
    <xdr:ext cx="1237247" cy="605627"/>
    <xdr:grpSp>
      <xdr:nvGrpSpPr>
        <xdr:cNvPr id="3" name="Shape 109">
          <a:extLst>
            <a:ext uri="{FF2B5EF4-FFF2-40B4-BE49-F238E27FC236}">
              <a16:creationId xmlns="" xmlns:a16="http://schemas.microsoft.com/office/drawing/2014/main" id="{91AEDD6C-EB6E-F127-A127-46A7224953CA}"/>
            </a:ext>
          </a:extLst>
        </xdr:cNvPr>
        <xdr:cNvGrpSpPr/>
      </xdr:nvGrpSpPr>
      <xdr:grpSpPr>
        <a:xfrm>
          <a:off x="9480426" y="0"/>
          <a:ext cx="1237247" cy="605627"/>
          <a:chOff x="0" y="0"/>
          <a:chExt cx="1237247" cy="605627"/>
        </a:xfrm>
      </xdr:grpSpPr>
      <xdr:pic>
        <xdr:nvPicPr>
          <xdr:cNvPr id="6" name="Picture 111">
            <a:extLst>
              <a:ext uri="{FF2B5EF4-FFF2-40B4-BE49-F238E27FC236}">
                <a16:creationId xmlns="" xmlns:a16="http://schemas.microsoft.com/office/drawing/2014/main" id="{94611441-A698-29D8-6BAB-F5F67F09E359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655336" y="0"/>
            <a:ext cx="581912" cy="605627"/>
          </a:xfrm>
          <a:prstGeom prst="rect">
            <a:avLst/>
          </a:prstGeom>
          <a:ln>
            <a:noFill/>
          </a:ln>
        </xdr:spPr>
      </xdr:pic>
      <xdr:pic>
        <xdr:nvPicPr>
          <xdr:cNvPr id="7" name="Picture 113">
            <a:extLst>
              <a:ext uri="{FF2B5EF4-FFF2-40B4-BE49-F238E27FC236}">
                <a16:creationId xmlns="" xmlns:a16="http://schemas.microsoft.com/office/drawing/2014/main" id="{223CF3FD-873A-555A-66A1-C108D9E98426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0" y="0"/>
            <a:ext cx="566084" cy="571499"/>
          </a:xfrm>
          <a:prstGeom prst="rect">
            <a:avLst/>
          </a:prstGeom>
          <a:ln>
            <a:noFill/>
          </a:ln>
        </xdr:spPr>
      </xdr:pic>
    </xdr:grpSp>
    <xdr:clientData/>
  </xdr:absoluteAnchor>
  <xdr:twoCellAnchor>
    <xdr:from>
      <xdr:col>0</xdr:col>
      <xdr:colOff>167640</xdr:colOff>
      <xdr:row>0</xdr:row>
      <xdr:rowOff>60960</xdr:rowOff>
    </xdr:from>
    <xdr:to>
      <xdr:col>1</xdr:col>
      <xdr:colOff>396239</xdr:colOff>
      <xdr:row>5</xdr:row>
      <xdr:rowOff>45720</xdr:rowOff>
    </xdr:to>
    <xdr:pic>
      <xdr:nvPicPr>
        <xdr:cNvPr id="8" name="Рисунок 1" descr="Герб копия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60960"/>
          <a:ext cx="830579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9526146" y="15240"/>
    <xdr:ext cx="1237247" cy="605627"/>
    <xdr:grpSp>
      <xdr:nvGrpSpPr>
        <xdr:cNvPr id="3" name="Shape 109">
          <a:extLst>
            <a:ext uri="{FF2B5EF4-FFF2-40B4-BE49-F238E27FC236}">
              <a16:creationId xmlns="" xmlns:a16="http://schemas.microsoft.com/office/drawing/2014/main" id="{91AEDD6C-EB6E-F127-A127-46A7224953CA}"/>
            </a:ext>
          </a:extLst>
        </xdr:cNvPr>
        <xdr:cNvGrpSpPr/>
      </xdr:nvGrpSpPr>
      <xdr:grpSpPr>
        <a:xfrm>
          <a:off x="9526146" y="15240"/>
          <a:ext cx="1237247" cy="605627"/>
          <a:chOff x="0" y="0"/>
          <a:chExt cx="1237247" cy="605627"/>
        </a:xfrm>
      </xdr:grpSpPr>
      <xdr:pic>
        <xdr:nvPicPr>
          <xdr:cNvPr id="5" name="Picture 111">
            <a:extLst>
              <a:ext uri="{FF2B5EF4-FFF2-40B4-BE49-F238E27FC236}">
                <a16:creationId xmlns="" xmlns:a16="http://schemas.microsoft.com/office/drawing/2014/main" id="{94611441-A698-29D8-6BAB-F5F67F09E359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655336" y="0"/>
            <a:ext cx="581912" cy="605627"/>
          </a:xfrm>
          <a:prstGeom prst="rect">
            <a:avLst/>
          </a:prstGeom>
          <a:ln>
            <a:noFill/>
          </a:ln>
        </xdr:spPr>
      </xdr:pic>
      <xdr:pic>
        <xdr:nvPicPr>
          <xdr:cNvPr id="6" name="Picture 113">
            <a:extLst>
              <a:ext uri="{FF2B5EF4-FFF2-40B4-BE49-F238E27FC236}">
                <a16:creationId xmlns="" xmlns:a16="http://schemas.microsoft.com/office/drawing/2014/main" id="{223CF3FD-873A-555A-66A1-C108D9E98426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0" y="0"/>
            <a:ext cx="566084" cy="571499"/>
          </a:xfrm>
          <a:prstGeom prst="rect">
            <a:avLst/>
          </a:prstGeom>
          <a:ln>
            <a:noFill/>
          </a:ln>
        </xdr:spPr>
      </xdr:pic>
    </xdr:grpSp>
    <xdr:clientData/>
  </xdr:absoluteAnchor>
  <xdr:twoCellAnchor>
    <xdr:from>
      <xdr:col>0</xdr:col>
      <xdr:colOff>121920</xdr:colOff>
      <xdr:row>0</xdr:row>
      <xdr:rowOff>68580</xdr:rowOff>
    </xdr:from>
    <xdr:to>
      <xdr:col>1</xdr:col>
      <xdr:colOff>350519</xdr:colOff>
      <xdr:row>5</xdr:row>
      <xdr:rowOff>53340</xdr:rowOff>
    </xdr:to>
    <xdr:pic>
      <xdr:nvPicPr>
        <xdr:cNvPr id="7" name="Рисунок 1" descr="Герб копия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1920" y="68580"/>
          <a:ext cx="830579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14158040" y="63500"/>
    <xdr:ext cx="1796363" cy="717534"/>
    <xdr:grpSp>
      <xdr:nvGrpSpPr>
        <xdr:cNvPr id="2" name="Shape 247">
          <a:extLst>
            <a:ext uri="{FF2B5EF4-FFF2-40B4-BE49-F238E27FC236}">
              <a16:creationId xmlns="" xmlns:a16="http://schemas.microsoft.com/office/drawing/2014/main" id="{6AD6771D-0405-8E91-0AF9-B035D1B8FA1D}"/>
            </a:ext>
          </a:extLst>
        </xdr:cNvPr>
        <xdr:cNvGrpSpPr/>
      </xdr:nvGrpSpPr>
      <xdr:grpSpPr>
        <a:xfrm>
          <a:off x="14158040" y="63500"/>
          <a:ext cx="1796363" cy="717534"/>
          <a:chOff x="0" y="0"/>
          <a:chExt cx="1796363" cy="717534"/>
        </a:xfrm>
      </xdr:grpSpPr>
      <xdr:pic>
        <xdr:nvPicPr>
          <xdr:cNvPr id="3" name="Picture 249">
            <a:extLst>
              <a:ext uri="{FF2B5EF4-FFF2-40B4-BE49-F238E27FC236}">
                <a16:creationId xmlns="" xmlns:a16="http://schemas.microsoft.com/office/drawing/2014/main" id="{5ECDB868-FF84-0488-4303-6479448B4E9C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1091709" y="0"/>
            <a:ext cx="704654" cy="717534"/>
          </a:xfrm>
          <a:prstGeom prst="rect">
            <a:avLst/>
          </a:prstGeom>
          <a:ln>
            <a:noFill/>
          </a:ln>
        </xdr:spPr>
      </xdr:pic>
      <xdr:pic>
        <xdr:nvPicPr>
          <xdr:cNvPr id="4" name="Picture 251">
            <a:extLst>
              <a:ext uri="{FF2B5EF4-FFF2-40B4-BE49-F238E27FC236}">
                <a16:creationId xmlns="" xmlns:a16="http://schemas.microsoft.com/office/drawing/2014/main" id="{E2071383-2E10-2DD7-C851-5DFC289FB328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0" y="0"/>
            <a:ext cx="719061" cy="710261"/>
          </a:xfrm>
          <a:prstGeom prst="rect">
            <a:avLst/>
          </a:prstGeom>
          <a:ln>
            <a:noFill/>
          </a:ln>
        </xdr:spPr>
      </xdr:pic>
    </xdr:grpSp>
    <xdr:clientData/>
  </xdr:absoluteAnchor>
  <xdr:twoCellAnchor>
    <xdr:from>
      <xdr:col>2</xdr:col>
      <xdr:colOff>104775</xdr:colOff>
      <xdr:row>0</xdr:row>
      <xdr:rowOff>104775</xdr:rowOff>
    </xdr:from>
    <xdr:to>
      <xdr:col>2</xdr:col>
      <xdr:colOff>1173238</xdr:colOff>
      <xdr:row>6</xdr:row>
      <xdr:rowOff>161925</xdr:rowOff>
    </xdr:to>
    <xdr:pic>
      <xdr:nvPicPr>
        <xdr:cNvPr id="5" name="Рисунок 1" descr="Герб копия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1550" y="104775"/>
          <a:ext cx="1068463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12722940" y="63500"/>
    <xdr:ext cx="1796363" cy="717534"/>
    <xdr:grpSp>
      <xdr:nvGrpSpPr>
        <xdr:cNvPr id="3" name="Shape 247">
          <a:extLst>
            <a:ext uri="{FF2B5EF4-FFF2-40B4-BE49-F238E27FC236}">
              <a16:creationId xmlns="" xmlns:a16="http://schemas.microsoft.com/office/drawing/2014/main" id="{6AD6771D-0405-8E91-0AF9-B035D1B8FA1D}"/>
            </a:ext>
          </a:extLst>
        </xdr:cNvPr>
        <xdr:cNvGrpSpPr/>
      </xdr:nvGrpSpPr>
      <xdr:grpSpPr>
        <a:xfrm>
          <a:off x="12722940" y="63500"/>
          <a:ext cx="1796363" cy="717534"/>
          <a:chOff x="0" y="0"/>
          <a:chExt cx="1796363" cy="717534"/>
        </a:xfrm>
      </xdr:grpSpPr>
      <xdr:pic>
        <xdr:nvPicPr>
          <xdr:cNvPr id="6" name="Picture 249">
            <a:extLst>
              <a:ext uri="{FF2B5EF4-FFF2-40B4-BE49-F238E27FC236}">
                <a16:creationId xmlns="" xmlns:a16="http://schemas.microsoft.com/office/drawing/2014/main" id="{5ECDB868-FF84-0488-4303-6479448B4E9C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1091709" y="0"/>
            <a:ext cx="704654" cy="717534"/>
          </a:xfrm>
          <a:prstGeom prst="rect">
            <a:avLst/>
          </a:prstGeom>
          <a:ln>
            <a:noFill/>
          </a:ln>
        </xdr:spPr>
      </xdr:pic>
      <xdr:pic>
        <xdr:nvPicPr>
          <xdr:cNvPr id="7" name="Picture 251">
            <a:extLst>
              <a:ext uri="{FF2B5EF4-FFF2-40B4-BE49-F238E27FC236}">
                <a16:creationId xmlns="" xmlns:a16="http://schemas.microsoft.com/office/drawing/2014/main" id="{E2071383-2E10-2DD7-C851-5DFC289FB328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0" y="0"/>
            <a:ext cx="719061" cy="710261"/>
          </a:xfrm>
          <a:prstGeom prst="rect">
            <a:avLst/>
          </a:prstGeom>
          <a:ln>
            <a:noFill/>
          </a:ln>
        </xdr:spPr>
      </xdr:pic>
    </xdr:grpSp>
    <xdr:clientData/>
  </xdr:absoluteAnchor>
  <xdr:twoCellAnchor>
    <xdr:from>
      <xdr:col>2</xdr:col>
      <xdr:colOff>209550</xdr:colOff>
      <xdr:row>1</xdr:row>
      <xdr:rowOff>66675</xdr:rowOff>
    </xdr:from>
    <xdr:to>
      <xdr:col>2</xdr:col>
      <xdr:colOff>1278013</xdr:colOff>
      <xdr:row>7</xdr:row>
      <xdr:rowOff>95250</xdr:rowOff>
    </xdr:to>
    <xdr:pic>
      <xdr:nvPicPr>
        <xdr:cNvPr id="8" name="Рисунок 1" descr="Герб копия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6325" y="238125"/>
          <a:ext cx="1068463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13027740" y="101600"/>
    <xdr:ext cx="1796363" cy="717534"/>
    <xdr:grpSp>
      <xdr:nvGrpSpPr>
        <xdr:cNvPr id="3" name="Shape 247">
          <a:extLst>
            <a:ext uri="{FF2B5EF4-FFF2-40B4-BE49-F238E27FC236}">
              <a16:creationId xmlns="" xmlns:a16="http://schemas.microsoft.com/office/drawing/2014/main" id="{68932FEE-5D0B-E09B-B0A5-5F098F3F0959}"/>
            </a:ext>
          </a:extLst>
        </xdr:cNvPr>
        <xdr:cNvGrpSpPr/>
      </xdr:nvGrpSpPr>
      <xdr:grpSpPr>
        <a:xfrm>
          <a:off x="13027740" y="101600"/>
          <a:ext cx="1796363" cy="717534"/>
          <a:chOff x="0" y="0"/>
          <a:chExt cx="1796363" cy="717534"/>
        </a:xfrm>
      </xdr:grpSpPr>
      <xdr:pic>
        <xdr:nvPicPr>
          <xdr:cNvPr id="6" name="Picture 249">
            <a:extLst>
              <a:ext uri="{FF2B5EF4-FFF2-40B4-BE49-F238E27FC236}">
                <a16:creationId xmlns="" xmlns:a16="http://schemas.microsoft.com/office/drawing/2014/main" id="{CF93D108-8F5D-DDD4-491B-AB8E0BA03B8A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1091709" y="0"/>
            <a:ext cx="704654" cy="717534"/>
          </a:xfrm>
          <a:prstGeom prst="rect">
            <a:avLst/>
          </a:prstGeom>
          <a:ln>
            <a:noFill/>
          </a:ln>
        </xdr:spPr>
      </xdr:pic>
      <xdr:pic>
        <xdr:nvPicPr>
          <xdr:cNvPr id="7" name="Picture 251">
            <a:extLst>
              <a:ext uri="{FF2B5EF4-FFF2-40B4-BE49-F238E27FC236}">
                <a16:creationId xmlns="" xmlns:a16="http://schemas.microsoft.com/office/drawing/2014/main" id="{A025DD12-E4FE-9995-A128-48590523C681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0" y="0"/>
            <a:ext cx="719061" cy="710261"/>
          </a:xfrm>
          <a:prstGeom prst="rect">
            <a:avLst/>
          </a:prstGeom>
          <a:ln>
            <a:noFill/>
          </a:ln>
        </xdr:spPr>
      </xdr:pic>
    </xdr:grpSp>
    <xdr:clientData/>
  </xdr:absoluteAnchor>
  <xdr:twoCellAnchor>
    <xdr:from>
      <xdr:col>1</xdr:col>
      <xdr:colOff>257175</xdr:colOff>
      <xdr:row>0</xdr:row>
      <xdr:rowOff>76200</xdr:rowOff>
    </xdr:from>
    <xdr:to>
      <xdr:col>2</xdr:col>
      <xdr:colOff>1030363</xdr:colOff>
      <xdr:row>6</xdr:row>
      <xdr:rowOff>133350</xdr:rowOff>
    </xdr:to>
    <xdr:pic>
      <xdr:nvPicPr>
        <xdr:cNvPr id="8" name="Рисунок 1" descr="Герб копия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8675" y="76200"/>
          <a:ext cx="1068463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16929730" y="25400"/>
    <xdr:ext cx="1776241" cy="763051"/>
    <xdr:grpSp>
      <xdr:nvGrpSpPr>
        <xdr:cNvPr id="3" name="Shape 257">
          <a:extLst>
            <a:ext uri="{FF2B5EF4-FFF2-40B4-BE49-F238E27FC236}">
              <a16:creationId xmlns="" xmlns:a16="http://schemas.microsoft.com/office/drawing/2014/main" id="{21BDB569-039D-CB40-34DA-4062BED7E8B9}"/>
            </a:ext>
          </a:extLst>
        </xdr:cNvPr>
        <xdr:cNvGrpSpPr/>
      </xdr:nvGrpSpPr>
      <xdr:grpSpPr>
        <a:xfrm>
          <a:off x="16929730" y="25400"/>
          <a:ext cx="1776241" cy="763051"/>
          <a:chOff x="2228850" y="0"/>
          <a:chExt cx="1776241" cy="763051"/>
        </a:xfrm>
      </xdr:grpSpPr>
      <xdr:pic>
        <xdr:nvPicPr>
          <xdr:cNvPr id="6" name="Picture 259">
            <a:extLst>
              <a:ext uri="{FF2B5EF4-FFF2-40B4-BE49-F238E27FC236}">
                <a16:creationId xmlns="" xmlns:a16="http://schemas.microsoft.com/office/drawing/2014/main" id="{4FF9C583-355A-D92D-AA5F-D39196956DFA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3345679" y="0"/>
            <a:ext cx="659412" cy="703507"/>
          </a:xfrm>
          <a:prstGeom prst="rect">
            <a:avLst/>
          </a:prstGeom>
          <a:ln>
            <a:noFill/>
          </a:ln>
        </xdr:spPr>
      </xdr:pic>
      <xdr:pic>
        <xdr:nvPicPr>
          <xdr:cNvPr id="7" name="Picture 261">
            <a:extLst>
              <a:ext uri="{FF2B5EF4-FFF2-40B4-BE49-F238E27FC236}">
                <a16:creationId xmlns="" xmlns:a16="http://schemas.microsoft.com/office/drawing/2014/main" id="{8E600A4F-FC8C-36E8-914F-09664F35DFC3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2228850" y="66675"/>
            <a:ext cx="672894" cy="696376"/>
          </a:xfrm>
          <a:prstGeom prst="rect">
            <a:avLst/>
          </a:prstGeom>
          <a:ln>
            <a:noFill/>
          </a:ln>
        </xdr:spPr>
      </xdr:pic>
    </xdr:grpSp>
    <xdr:clientData/>
  </xdr:absoluteAnchor>
  <xdr:twoCellAnchor>
    <xdr:from>
      <xdr:col>1</xdr:col>
      <xdr:colOff>1460500</xdr:colOff>
      <xdr:row>0</xdr:row>
      <xdr:rowOff>88899</xdr:rowOff>
    </xdr:from>
    <xdr:to>
      <xdr:col>5</xdr:col>
      <xdr:colOff>152400</xdr:colOff>
      <xdr:row>7</xdr:row>
      <xdr:rowOff>21788</xdr:rowOff>
    </xdr:to>
    <xdr:pic>
      <xdr:nvPicPr>
        <xdr:cNvPr id="5" name="Рисунок 1" descr="Герб копия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30400" y="88899"/>
          <a:ext cx="1219200" cy="1152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L29"/>
  <sheetViews>
    <sheetView workbookViewId="0">
      <selection activeCell="E20" sqref="E20"/>
    </sheetView>
  </sheetViews>
  <sheetFormatPr defaultColWidth="9" defaultRowHeight="13.2"/>
  <cols>
    <col min="1" max="1" width="6.44140625" style="2" customWidth="1"/>
    <col min="2" max="2" width="20.6640625" style="2" customWidth="1"/>
    <col min="3" max="3" width="9.33203125" style="2" customWidth="1"/>
    <col min="4" max="4" width="7.33203125" style="2" customWidth="1"/>
    <col min="5" max="5" width="21.44140625" style="2" bestFit="1" customWidth="1"/>
    <col min="6" max="6" width="23.109375" style="2" customWidth="1"/>
    <col min="7" max="7" width="10" style="2" customWidth="1"/>
    <col min="8" max="9" width="7.77734375" style="2" customWidth="1"/>
    <col min="10" max="10" width="10.44140625" style="2" customWidth="1"/>
    <col min="11" max="11" width="17" style="2" customWidth="1"/>
    <col min="12" max="12" width="12.44140625" style="2" customWidth="1"/>
    <col min="13" max="13" width="9" style="2" bestFit="1" customWidth="1"/>
    <col min="14" max="16384" width="9" style="2"/>
  </cols>
  <sheetData>
    <row r="1" spans="1:12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</row>
    <row r="2" spans="1:12">
      <c r="A2" s="534" t="s">
        <v>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</row>
    <row r="3" spans="1:12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</row>
    <row r="4" spans="1:12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</row>
    <row r="5" spans="1:12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</row>
    <row r="6" spans="1:12" ht="9" customHeight="1"/>
    <row r="7" spans="1:12" ht="15.6">
      <c r="A7" s="523"/>
      <c r="B7" s="523"/>
      <c r="C7" s="513" t="s">
        <v>2</v>
      </c>
      <c r="D7" s="513"/>
      <c r="E7" s="513"/>
      <c r="F7" s="513"/>
      <c r="G7" s="513"/>
      <c r="H7" s="513"/>
      <c r="I7" s="513"/>
      <c r="J7" s="523"/>
      <c r="K7" s="523"/>
      <c r="L7" s="523"/>
    </row>
    <row r="8" spans="1:12" ht="15.6">
      <c r="A8" s="523" t="s">
        <v>151</v>
      </c>
      <c r="B8" s="523"/>
      <c r="C8" s="524" t="s">
        <v>153</v>
      </c>
      <c r="D8" s="524"/>
      <c r="E8" s="524"/>
      <c r="F8" s="524"/>
      <c r="G8" s="524"/>
      <c r="H8" s="524"/>
      <c r="I8" s="524"/>
      <c r="J8" s="523" t="s">
        <v>3</v>
      </c>
      <c r="K8" s="523"/>
      <c r="L8" s="523"/>
    </row>
    <row r="9" spans="1:12" ht="15.6">
      <c r="A9" s="533" t="s">
        <v>152</v>
      </c>
      <c r="B9" s="533"/>
      <c r="C9" s="524" t="s">
        <v>167</v>
      </c>
      <c r="D9" s="524"/>
      <c r="E9" s="524"/>
      <c r="F9" s="524"/>
      <c r="G9" s="524"/>
      <c r="H9" s="524"/>
      <c r="I9" s="524"/>
      <c r="J9" s="533" t="s">
        <v>4</v>
      </c>
      <c r="K9" s="533"/>
      <c r="L9" s="533"/>
    </row>
    <row r="10" spans="1:12" ht="15">
      <c r="A10" s="525" t="s">
        <v>5</v>
      </c>
      <c r="B10" s="526"/>
      <c r="C10" s="527" t="s">
        <v>154</v>
      </c>
      <c r="D10" s="528"/>
      <c r="E10" s="528"/>
      <c r="F10" s="528"/>
      <c r="G10" s="528"/>
      <c r="H10" s="528"/>
      <c r="I10" s="529"/>
      <c r="J10" s="530" t="s">
        <v>6</v>
      </c>
      <c r="K10" s="531"/>
      <c r="L10" s="532"/>
    </row>
    <row r="11" spans="1:12" ht="15.6">
      <c r="A11" s="521">
        <v>74</v>
      </c>
      <c r="B11" s="522"/>
      <c r="C11" s="512" t="s">
        <v>7</v>
      </c>
      <c r="D11" s="513"/>
      <c r="E11" s="513"/>
      <c r="F11" s="513"/>
      <c r="G11" s="513"/>
      <c r="H11" s="513"/>
      <c r="I11" s="512"/>
      <c r="J11" s="195" t="s">
        <v>8</v>
      </c>
      <c r="K11" s="195" t="s">
        <v>9</v>
      </c>
      <c r="L11" s="195" t="s">
        <v>10</v>
      </c>
    </row>
    <row r="12" spans="1:12" ht="15" customHeight="1">
      <c r="A12" s="212"/>
      <c r="B12" s="212"/>
      <c r="C12" s="514" t="s">
        <v>11</v>
      </c>
      <c r="D12" s="514"/>
      <c r="E12" s="514"/>
      <c r="F12" s="514"/>
      <c r="G12" s="514"/>
      <c r="H12" s="514"/>
      <c r="I12" s="514"/>
      <c r="J12" s="330">
        <v>59</v>
      </c>
      <c r="K12" s="331">
        <v>44</v>
      </c>
      <c r="L12" s="330">
        <v>35</v>
      </c>
    </row>
    <row r="13" spans="1:12">
      <c r="A13" s="9"/>
      <c r="B13" s="9"/>
      <c r="C13" s="214"/>
      <c r="J13" s="9"/>
      <c r="K13" s="9"/>
      <c r="L13" s="9"/>
    </row>
    <row r="14" spans="1:12">
      <c r="A14" s="10" t="s">
        <v>12</v>
      </c>
      <c r="B14" s="7"/>
      <c r="C14" s="371">
        <v>181</v>
      </c>
      <c r="D14" s="11"/>
      <c r="E14" s="11"/>
      <c r="F14" s="11"/>
      <c r="G14" s="11"/>
      <c r="H14" s="11"/>
      <c r="I14" s="11"/>
      <c r="J14" s="9"/>
      <c r="K14" s="9"/>
      <c r="L14" s="9"/>
    </row>
    <row r="15" spans="1:12">
      <c r="A15" s="12" t="s">
        <v>13</v>
      </c>
      <c r="B15" s="13"/>
      <c r="C15" s="326">
        <v>15</v>
      </c>
      <c r="D15" s="11"/>
      <c r="E15" s="11"/>
      <c r="F15" s="11"/>
      <c r="G15" s="11"/>
      <c r="H15" s="11"/>
      <c r="I15" s="11"/>
      <c r="J15" s="9"/>
      <c r="K15" s="9"/>
      <c r="L15" s="9"/>
    </row>
    <row r="17" spans="1:12" ht="11.25" customHeight="1">
      <c r="A17" s="515" t="s">
        <v>14</v>
      </c>
      <c r="B17" s="515" t="s">
        <v>15</v>
      </c>
      <c r="C17" s="508" t="s">
        <v>16</v>
      </c>
      <c r="D17" s="508" t="s">
        <v>17</v>
      </c>
      <c r="E17" s="508" t="s">
        <v>18</v>
      </c>
      <c r="F17" s="508" t="s">
        <v>19</v>
      </c>
      <c r="G17" s="508" t="s">
        <v>20</v>
      </c>
      <c r="H17" s="508" t="s">
        <v>21</v>
      </c>
      <c r="I17" s="508" t="s">
        <v>24</v>
      </c>
      <c r="J17" s="519" t="s">
        <v>25</v>
      </c>
      <c r="K17" s="508" t="s">
        <v>26</v>
      </c>
      <c r="L17" s="509"/>
    </row>
    <row r="18" spans="1:12">
      <c r="A18" s="516"/>
      <c r="B18" s="517"/>
      <c r="C18" s="518"/>
      <c r="D18" s="518"/>
      <c r="E18" s="518"/>
      <c r="F18" s="518"/>
      <c r="G18" s="518"/>
      <c r="H18" s="518"/>
      <c r="I18" s="518"/>
      <c r="J18" s="520"/>
      <c r="K18" s="510"/>
      <c r="L18" s="511"/>
    </row>
    <row r="19" spans="1:12" s="214" customFormat="1" ht="13.2" customHeight="1">
      <c r="A19" s="239">
        <v>1</v>
      </c>
      <c r="B19" s="256" t="s">
        <v>169</v>
      </c>
      <c r="C19" s="267">
        <v>1995</v>
      </c>
      <c r="D19" s="257" t="s">
        <v>8</v>
      </c>
      <c r="E19" s="257" t="s">
        <v>170</v>
      </c>
      <c r="F19" s="257"/>
      <c r="G19" s="344">
        <v>62.44</v>
      </c>
      <c r="H19" s="257">
        <v>77</v>
      </c>
      <c r="I19" s="257">
        <v>20</v>
      </c>
      <c r="J19" s="258" t="s">
        <v>8</v>
      </c>
      <c r="K19" s="259" t="s">
        <v>125</v>
      </c>
      <c r="L19" s="281"/>
    </row>
    <row r="20" spans="1:12" s="252" customFormat="1" ht="13.2" customHeight="1">
      <c r="A20" s="239">
        <v>2</v>
      </c>
      <c r="B20" s="256" t="s">
        <v>171</v>
      </c>
      <c r="C20" s="267">
        <v>2007</v>
      </c>
      <c r="D20" s="257" t="s">
        <v>10</v>
      </c>
      <c r="E20" s="257" t="s">
        <v>170</v>
      </c>
      <c r="F20" s="257"/>
      <c r="G20" s="344">
        <v>61.9</v>
      </c>
      <c r="H20" s="257">
        <v>46</v>
      </c>
      <c r="I20" s="257">
        <v>18</v>
      </c>
      <c r="J20" s="258" t="s">
        <v>563</v>
      </c>
      <c r="K20" s="259" t="s">
        <v>126</v>
      </c>
      <c r="L20" s="281"/>
    </row>
    <row r="21" spans="1:12" s="252" customFormat="1" ht="13.2" customHeight="1">
      <c r="A21" s="239">
        <v>3</v>
      </c>
      <c r="B21" s="256" t="s">
        <v>172</v>
      </c>
      <c r="C21" s="257">
        <v>1997</v>
      </c>
      <c r="D21" s="257" t="s">
        <v>10</v>
      </c>
      <c r="E21" s="257" t="s">
        <v>115</v>
      </c>
      <c r="F21" s="257" t="s">
        <v>173</v>
      </c>
      <c r="G21" s="344">
        <v>62.54</v>
      </c>
      <c r="H21" s="257">
        <v>38</v>
      </c>
      <c r="I21" s="257">
        <v>16</v>
      </c>
      <c r="J21" s="258" t="s">
        <v>10</v>
      </c>
      <c r="K21" s="259" t="s">
        <v>174</v>
      </c>
      <c r="L21" s="281"/>
    </row>
    <row r="22" spans="1:12" s="252" customFormat="1" ht="13.2" customHeight="1">
      <c r="A22" s="239">
        <v>4</v>
      </c>
      <c r="B22" s="256" t="s">
        <v>182</v>
      </c>
      <c r="C22" s="257">
        <v>1993</v>
      </c>
      <c r="D22" s="257" t="s">
        <v>9</v>
      </c>
      <c r="E22" s="257" t="s">
        <v>116</v>
      </c>
      <c r="F22" s="257" t="s">
        <v>183</v>
      </c>
      <c r="G22" s="344">
        <v>63</v>
      </c>
      <c r="H22" s="257">
        <v>33</v>
      </c>
      <c r="I22" s="257">
        <v>15</v>
      </c>
      <c r="J22" s="258" t="s">
        <v>561</v>
      </c>
      <c r="K22" s="259" t="s">
        <v>184</v>
      </c>
      <c r="L22" s="281"/>
    </row>
    <row r="23" spans="1:12" s="252" customFormat="1" ht="13.2" customHeight="1">
      <c r="A23" s="239">
        <v>5</v>
      </c>
      <c r="B23" s="256" t="s">
        <v>179</v>
      </c>
      <c r="C23" s="299">
        <v>1987</v>
      </c>
      <c r="D23" s="257" t="s">
        <v>10</v>
      </c>
      <c r="E23" s="257" t="s">
        <v>180</v>
      </c>
      <c r="F23" s="257"/>
      <c r="G23" s="344">
        <v>62.82</v>
      </c>
      <c r="H23" s="257">
        <v>27</v>
      </c>
      <c r="I23" s="257">
        <v>14</v>
      </c>
      <c r="J23" s="258" t="s">
        <v>561</v>
      </c>
      <c r="K23" s="259" t="s">
        <v>181</v>
      </c>
      <c r="L23" s="281"/>
    </row>
    <row r="25" spans="1:12">
      <c r="A25" s="2" t="s">
        <v>562</v>
      </c>
    </row>
    <row r="27" spans="1:12">
      <c r="A27" s="19" t="s">
        <v>29</v>
      </c>
      <c r="C27" s="2" t="s">
        <v>158</v>
      </c>
      <c r="F27" s="19" t="s">
        <v>30</v>
      </c>
      <c r="H27" s="2" t="s">
        <v>160</v>
      </c>
    </row>
    <row r="28" spans="1:12">
      <c r="A28" s="19"/>
      <c r="F28" s="19"/>
    </row>
    <row r="29" spans="1:12">
      <c r="A29" s="19" t="s">
        <v>31</v>
      </c>
      <c r="C29" s="2" t="s">
        <v>159</v>
      </c>
      <c r="F29" s="19" t="s">
        <v>32</v>
      </c>
      <c r="H29" s="2" t="s">
        <v>533</v>
      </c>
    </row>
  </sheetData>
  <autoFilter ref="A17:L23">
    <sortState ref="A20:L23">
      <sortCondition descending="1" ref="H17:H23"/>
    </sortState>
  </autoFilter>
  <sortState ref="A19:L25">
    <sortCondition sortBy="cellColor" ref="H25:H26" dxfId="0"/>
  </sortState>
  <mergeCells count="31">
    <mergeCell ref="A1:L1"/>
    <mergeCell ref="A2:L2"/>
    <mergeCell ref="A4:L4"/>
    <mergeCell ref="A5:L5"/>
    <mergeCell ref="A7:B7"/>
    <mergeCell ref="C7:I7"/>
    <mergeCell ref="J7:L7"/>
    <mergeCell ref="A3:L3"/>
    <mergeCell ref="A8:B8"/>
    <mergeCell ref="C8:I8"/>
    <mergeCell ref="J8:L8"/>
    <mergeCell ref="A10:B10"/>
    <mergeCell ref="C10:I10"/>
    <mergeCell ref="J10:L10"/>
    <mergeCell ref="C9:I9"/>
    <mergeCell ref="A9:B9"/>
    <mergeCell ref="J9:L9"/>
    <mergeCell ref="K17:L18"/>
    <mergeCell ref="C11:I11"/>
    <mergeCell ref="C12:I12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A11:B11"/>
  </mergeCells>
  <pageMargins left="0.590551137924194" right="0.229999989271164" top="0.590551137924194" bottom="0.590551137924194" header="0" footer="0"/>
  <pageSetup paperSize="9" scale="9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L30"/>
  <sheetViews>
    <sheetView topLeftCell="A7" workbookViewId="0">
      <selection activeCell="C22" sqref="C22"/>
    </sheetView>
  </sheetViews>
  <sheetFormatPr defaultColWidth="9" defaultRowHeight="13.2"/>
  <cols>
    <col min="1" max="1" width="6.44140625" style="2" customWidth="1"/>
    <col min="2" max="2" width="20.6640625" style="2" customWidth="1"/>
    <col min="3" max="3" width="9.33203125" style="2" customWidth="1"/>
    <col min="4" max="4" width="7.33203125" style="2" customWidth="1"/>
    <col min="5" max="5" width="21.44140625" style="2" bestFit="1" customWidth="1"/>
    <col min="6" max="6" width="29.33203125" style="2" customWidth="1"/>
    <col min="7" max="7" width="10" style="2" customWidth="1"/>
    <col min="8" max="9" width="7.77734375" style="2" customWidth="1"/>
    <col min="10" max="10" width="11.109375" style="2" customWidth="1"/>
    <col min="11" max="11" width="17" style="2" customWidth="1"/>
    <col min="12" max="12" width="15.44140625" style="2" customWidth="1"/>
    <col min="13" max="13" width="9" style="2" bestFit="1" customWidth="1"/>
    <col min="14" max="16384" width="9" style="2"/>
  </cols>
  <sheetData>
    <row r="1" spans="1:12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</row>
    <row r="2" spans="1:12">
      <c r="A2" s="534" t="s">
        <v>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</row>
    <row r="3" spans="1:12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</row>
    <row r="4" spans="1:12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</row>
    <row r="5" spans="1:12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</row>
    <row r="6" spans="1:12" ht="9" customHeight="1"/>
    <row r="7" spans="1:12" ht="15.6">
      <c r="A7" s="523"/>
      <c r="B7" s="523"/>
      <c r="C7" s="513" t="s">
        <v>2</v>
      </c>
      <c r="D7" s="513"/>
      <c r="E7" s="513"/>
      <c r="F7" s="513"/>
      <c r="G7" s="513"/>
      <c r="H7" s="513"/>
      <c r="I7" s="513"/>
      <c r="J7" s="523"/>
      <c r="K7" s="523"/>
      <c r="L7" s="523"/>
    </row>
    <row r="8" spans="1:12" ht="15.6">
      <c r="A8" s="523" t="s">
        <v>151</v>
      </c>
      <c r="B8" s="523"/>
      <c r="C8" s="524" t="s">
        <v>153</v>
      </c>
      <c r="D8" s="524"/>
      <c r="E8" s="524"/>
      <c r="F8" s="524"/>
      <c r="G8" s="524"/>
      <c r="H8" s="524"/>
      <c r="I8" s="524"/>
      <c r="J8" s="523" t="s">
        <v>3</v>
      </c>
      <c r="K8" s="523"/>
      <c r="L8" s="523"/>
    </row>
    <row r="9" spans="1:12" ht="15.6">
      <c r="A9" s="533" t="s">
        <v>152</v>
      </c>
      <c r="B9" s="533"/>
      <c r="C9" s="524" t="s">
        <v>167</v>
      </c>
      <c r="D9" s="524"/>
      <c r="E9" s="524"/>
      <c r="F9" s="524"/>
      <c r="G9" s="524"/>
      <c r="H9" s="524"/>
      <c r="I9" s="524"/>
      <c r="J9" s="533" t="s">
        <v>4</v>
      </c>
      <c r="K9" s="533"/>
      <c r="L9" s="533"/>
    </row>
    <row r="10" spans="1:12" ht="15">
      <c r="A10" s="525" t="s">
        <v>5</v>
      </c>
      <c r="B10" s="526"/>
      <c r="C10" s="527" t="s">
        <v>154</v>
      </c>
      <c r="D10" s="528"/>
      <c r="E10" s="528"/>
      <c r="F10" s="528"/>
      <c r="G10" s="528"/>
      <c r="H10" s="528"/>
      <c r="I10" s="529"/>
      <c r="J10" s="530" t="s">
        <v>6</v>
      </c>
      <c r="K10" s="531"/>
      <c r="L10" s="532"/>
    </row>
    <row r="11" spans="1:12" ht="15.6">
      <c r="A11" s="521">
        <v>83</v>
      </c>
      <c r="B11" s="522"/>
      <c r="C11" s="512" t="s">
        <v>7</v>
      </c>
      <c r="D11" s="513"/>
      <c r="E11" s="513"/>
      <c r="F11" s="513"/>
      <c r="G11" s="513"/>
      <c r="H11" s="513"/>
      <c r="I11" s="512"/>
      <c r="J11" s="195" t="s">
        <v>8</v>
      </c>
      <c r="K11" s="195" t="s">
        <v>9</v>
      </c>
      <c r="L11" s="195" t="s">
        <v>10</v>
      </c>
    </row>
    <row r="12" spans="1:12" ht="15" customHeight="1">
      <c r="A12" s="212"/>
      <c r="B12" s="212"/>
      <c r="C12" s="514" t="s">
        <v>107</v>
      </c>
      <c r="D12" s="514"/>
      <c r="E12" s="514"/>
      <c r="F12" s="514"/>
      <c r="G12" s="514"/>
      <c r="H12" s="514"/>
      <c r="I12" s="514"/>
      <c r="J12" s="330">
        <v>72</v>
      </c>
      <c r="K12" s="331">
        <v>56</v>
      </c>
      <c r="L12" s="330">
        <v>45</v>
      </c>
    </row>
    <row r="13" spans="1:12">
      <c r="A13" s="9"/>
      <c r="B13" s="9"/>
      <c r="J13" s="9"/>
      <c r="K13" s="9"/>
      <c r="L13" s="9"/>
    </row>
    <row r="14" spans="1:12">
      <c r="A14" s="10" t="s">
        <v>12</v>
      </c>
      <c r="B14" s="7"/>
      <c r="C14" s="371">
        <v>181</v>
      </c>
      <c r="D14" s="190"/>
      <c r="E14" s="190"/>
      <c r="F14" s="190"/>
      <c r="G14" s="190"/>
      <c r="H14" s="190"/>
      <c r="I14" s="190"/>
      <c r="J14" s="9"/>
      <c r="K14" s="9"/>
      <c r="L14" s="9"/>
    </row>
    <row r="15" spans="1:12">
      <c r="A15" s="12" t="s">
        <v>13</v>
      </c>
      <c r="B15" s="13"/>
      <c r="C15" s="326">
        <v>15</v>
      </c>
      <c r="D15" s="190"/>
      <c r="E15" s="190"/>
      <c r="F15" s="190"/>
      <c r="G15" s="190"/>
      <c r="H15" s="190"/>
      <c r="I15" s="190"/>
      <c r="J15" s="9"/>
      <c r="K15" s="9"/>
      <c r="L15" s="9"/>
    </row>
    <row r="16" spans="1:12">
      <c r="C16" s="214"/>
    </row>
    <row r="17" spans="1:12" ht="11.25" customHeight="1">
      <c r="A17" s="515" t="s">
        <v>14</v>
      </c>
      <c r="B17" s="515" t="s">
        <v>15</v>
      </c>
      <c r="C17" s="508" t="s">
        <v>16</v>
      </c>
      <c r="D17" s="508" t="s">
        <v>17</v>
      </c>
      <c r="E17" s="508" t="s">
        <v>18</v>
      </c>
      <c r="F17" s="508" t="s">
        <v>19</v>
      </c>
      <c r="G17" s="508" t="s">
        <v>20</v>
      </c>
      <c r="H17" s="508" t="s">
        <v>21</v>
      </c>
      <c r="I17" s="508" t="s">
        <v>24</v>
      </c>
      <c r="J17" s="508" t="s">
        <v>25</v>
      </c>
      <c r="K17" s="508" t="s">
        <v>26</v>
      </c>
      <c r="L17" s="509"/>
    </row>
    <row r="18" spans="1:12">
      <c r="A18" s="516"/>
      <c r="B18" s="517"/>
      <c r="C18" s="518"/>
      <c r="D18" s="518"/>
      <c r="E18" s="518"/>
      <c r="F18" s="518"/>
      <c r="G18" s="518"/>
      <c r="H18" s="518"/>
      <c r="I18" s="518"/>
      <c r="J18" s="518"/>
      <c r="K18" s="510"/>
      <c r="L18" s="511"/>
    </row>
    <row r="19" spans="1:12" s="244" customFormat="1" ht="13.2" customHeight="1">
      <c r="A19" s="239">
        <v>1</v>
      </c>
      <c r="B19" s="256" t="s">
        <v>189</v>
      </c>
      <c r="C19" s="267">
        <v>1993</v>
      </c>
      <c r="D19" s="257" t="s">
        <v>80</v>
      </c>
      <c r="E19" s="257" t="s">
        <v>114</v>
      </c>
      <c r="F19" s="257"/>
      <c r="G19" s="344">
        <v>67.819999999999993</v>
      </c>
      <c r="H19" s="257">
        <v>80</v>
      </c>
      <c r="I19" s="257">
        <v>20</v>
      </c>
      <c r="J19" s="258" t="s">
        <v>8</v>
      </c>
      <c r="K19" s="259" t="s">
        <v>190</v>
      </c>
      <c r="L19" s="260"/>
    </row>
    <row r="20" spans="1:12" s="245" customFormat="1" ht="13.2" customHeight="1">
      <c r="A20" s="239">
        <v>2</v>
      </c>
      <c r="B20" s="256" t="s">
        <v>195</v>
      </c>
      <c r="C20" s="257">
        <v>1999</v>
      </c>
      <c r="D20" s="257" t="s">
        <v>8</v>
      </c>
      <c r="E20" s="257" t="s">
        <v>116</v>
      </c>
      <c r="F20" s="257"/>
      <c r="G20" s="344">
        <v>67.900000000000006</v>
      </c>
      <c r="H20" s="257">
        <v>72</v>
      </c>
      <c r="I20" s="257">
        <v>18</v>
      </c>
      <c r="J20" s="258" t="s">
        <v>8</v>
      </c>
      <c r="K20" s="268" t="s">
        <v>196</v>
      </c>
      <c r="L20" s="269"/>
    </row>
    <row r="21" spans="1:12" s="245" customFormat="1" ht="13.2" customHeight="1">
      <c r="A21" s="239">
        <v>3</v>
      </c>
      <c r="B21" s="256" t="s">
        <v>186</v>
      </c>
      <c r="C21" s="257">
        <v>1992</v>
      </c>
      <c r="D21" s="257" t="s">
        <v>8</v>
      </c>
      <c r="E21" s="257" t="s">
        <v>115</v>
      </c>
      <c r="F21" s="257" t="s">
        <v>187</v>
      </c>
      <c r="G21" s="344">
        <v>67.099999999999994</v>
      </c>
      <c r="H21" s="257">
        <v>69</v>
      </c>
      <c r="I21" s="257">
        <v>16</v>
      </c>
      <c r="J21" s="258" t="s">
        <v>9</v>
      </c>
      <c r="K21" s="259" t="s">
        <v>188</v>
      </c>
      <c r="L21" s="260"/>
    </row>
    <row r="22" spans="1:12" s="245" customFormat="1" ht="13.2" customHeight="1">
      <c r="A22" s="239">
        <v>4</v>
      </c>
      <c r="B22" s="256" t="s">
        <v>200</v>
      </c>
      <c r="C22" s="300">
        <v>2004</v>
      </c>
      <c r="D22" s="257" t="s">
        <v>10</v>
      </c>
      <c r="E22" s="257" t="s">
        <v>180</v>
      </c>
      <c r="F22" s="257"/>
      <c r="G22" s="344">
        <v>67.319999999999993</v>
      </c>
      <c r="H22" s="257">
        <v>47</v>
      </c>
      <c r="I22" s="257">
        <v>15</v>
      </c>
      <c r="J22" s="258" t="s">
        <v>10</v>
      </c>
      <c r="K22" s="268" t="s">
        <v>201</v>
      </c>
      <c r="L22" s="269"/>
    </row>
    <row r="23" spans="1:12" s="245" customFormat="1" ht="13.2" customHeight="1">
      <c r="A23" s="239">
        <v>5</v>
      </c>
      <c r="B23" s="256" t="s">
        <v>191</v>
      </c>
      <c r="C23" s="267">
        <v>2001</v>
      </c>
      <c r="D23" s="257" t="s">
        <v>9</v>
      </c>
      <c r="E23" s="257" t="s">
        <v>114</v>
      </c>
      <c r="F23" s="257"/>
      <c r="G23" s="344">
        <v>67.02</v>
      </c>
      <c r="H23" s="257">
        <v>43</v>
      </c>
      <c r="I23" s="257">
        <v>14</v>
      </c>
      <c r="J23" s="258" t="s">
        <v>561</v>
      </c>
      <c r="K23" s="288" t="s">
        <v>192</v>
      </c>
      <c r="L23" s="297"/>
    </row>
    <row r="24" spans="1:12" s="245" customFormat="1" ht="13.2" customHeight="1">
      <c r="A24" s="239">
        <v>6</v>
      </c>
      <c r="B24" s="256" t="s">
        <v>197</v>
      </c>
      <c r="C24" s="299">
        <v>2007</v>
      </c>
      <c r="D24" s="257" t="s">
        <v>564</v>
      </c>
      <c r="E24" s="257" t="s">
        <v>180</v>
      </c>
      <c r="F24" s="257"/>
      <c r="G24" s="344">
        <v>66.099999999999994</v>
      </c>
      <c r="H24" s="257">
        <v>40</v>
      </c>
      <c r="I24" s="257">
        <v>13</v>
      </c>
      <c r="J24" s="258" t="s">
        <v>561</v>
      </c>
      <c r="K24" s="268" t="s">
        <v>199</v>
      </c>
      <c r="L24" s="269"/>
    </row>
    <row r="25" spans="1:12" s="245" customFormat="1" ht="13.2" customHeight="1">
      <c r="A25" s="239">
        <v>7</v>
      </c>
      <c r="B25" s="256" t="s">
        <v>185</v>
      </c>
      <c r="C25" s="267">
        <v>1985</v>
      </c>
      <c r="D25" s="257" t="s">
        <v>9</v>
      </c>
      <c r="E25" s="257" t="s">
        <v>170</v>
      </c>
      <c r="F25" s="257"/>
      <c r="G25" s="344">
        <v>65.56</v>
      </c>
      <c r="H25" s="257">
        <v>32</v>
      </c>
      <c r="I25" s="257">
        <v>12</v>
      </c>
      <c r="J25" s="258" t="s">
        <v>561</v>
      </c>
      <c r="K25" s="259" t="s">
        <v>71</v>
      </c>
      <c r="L25" s="260"/>
    </row>
    <row r="26" spans="1:12" s="245" customFormat="1" ht="13.2" customHeight="1">
      <c r="A26" s="239">
        <v>8</v>
      </c>
      <c r="B26" s="290" t="s">
        <v>193</v>
      </c>
      <c r="C26" s="314">
        <v>1985</v>
      </c>
      <c r="D26" s="314" t="s">
        <v>564</v>
      </c>
      <c r="E26" s="314" t="s">
        <v>177</v>
      </c>
      <c r="F26" s="314" t="s">
        <v>586</v>
      </c>
      <c r="G26" s="344">
        <v>66.2</v>
      </c>
      <c r="H26" s="314">
        <v>13</v>
      </c>
      <c r="I26" s="257">
        <v>11</v>
      </c>
      <c r="J26" s="358" t="s">
        <v>561</v>
      </c>
      <c r="K26" s="315" t="s">
        <v>194</v>
      </c>
      <c r="L26" s="315"/>
    </row>
    <row r="28" spans="1:12">
      <c r="A28" s="189" t="s">
        <v>29</v>
      </c>
      <c r="C28" s="2" t="s">
        <v>158</v>
      </c>
      <c r="F28" s="189" t="s">
        <v>30</v>
      </c>
      <c r="H28" s="2" t="s">
        <v>160</v>
      </c>
    </row>
    <row r="29" spans="1:12">
      <c r="A29" s="189"/>
      <c r="F29" s="189"/>
    </row>
    <row r="30" spans="1:12">
      <c r="A30" s="189" t="s">
        <v>31</v>
      </c>
      <c r="C30" s="2" t="s">
        <v>159</v>
      </c>
      <c r="F30" s="189" t="s">
        <v>32</v>
      </c>
      <c r="H30" s="2" t="s">
        <v>533</v>
      </c>
    </row>
  </sheetData>
  <autoFilter ref="A17:L26">
    <sortState ref="A20:L26">
      <sortCondition descending="1" ref="H17:H26"/>
    </sortState>
  </autoFilter>
  <mergeCells count="31">
    <mergeCell ref="A11:B11"/>
    <mergeCell ref="A7:B7"/>
    <mergeCell ref="C7:I7"/>
    <mergeCell ref="J7:L7"/>
    <mergeCell ref="A9:B9"/>
    <mergeCell ref="J9:L9"/>
    <mergeCell ref="A8:B8"/>
    <mergeCell ref="C8:I8"/>
    <mergeCell ref="J8:L8"/>
    <mergeCell ref="C9:I9"/>
    <mergeCell ref="A10:B10"/>
    <mergeCell ref="C10:I10"/>
    <mergeCell ref="J10:L10"/>
    <mergeCell ref="A1:L1"/>
    <mergeCell ref="A2:L2"/>
    <mergeCell ref="A3:L3"/>
    <mergeCell ref="A4:L4"/>
    <mergeCell ref="A5:L5"/>
    <mergeCell ref="H17:H18"/>
    <mergeCell ref="I17:I18"/>
    <mergeCell ref="J17:J18"/>
    <mergeCell ref="K17:L18"/>
    <mergeCell ref="C11:I11"/>
    <mergeCell ref="C12:I12"/>
    <mergeCell ref="F17:F18"/>
    <mergeCell ref="G17:G18"/>
    <mergeCell ref="A17:A18"/>
    <mergeCell ref="B17:B18"/>
    <mergeCell ref="C17:C18"/>
    <mergeCell ref="D17:D18"/>
    <mergeCell ref="E17:E18"/>
  </mergeCells>
  <pageMargins left="0.590551137924194" right="0.229999989271164" top="0.590551137924194" bottom="0.590551137924194" header="0" footer="0"/>
  <pageSetup paperSize="9" scale="8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L36"/>
  <sheetViews>
    <sheetView topLeftCell="A10" workbookViewId="0">
      <selection activeCell="C41" sqref="C41"/>
    </sheetView>
  </sheetViews>
  <sheetFormatPr defaultColWidth="9" defaultRowHeight="13.2"/>
  <cols>
    <col min="1" max="1" width="6.44140625" style="2" customWidth="1"/>
    <col min="2" max="2" width="20.6640625" style="2" customWidth="1"/>
    <col min="3" max="3" width="9.33203125" style="2" customWidth="1"/>
    <col min="4" max="4" width="7.33203125" style="2" customWidth="1"/>
    <col min="5" max="5" width="24" style="2" bestFit="1" customWidth="1"/>
    <col min="6" max="6" width="29.33203125" style="2" customWidth="1"/>
    <col min="7" max="7" width="10" style="2" customWidth="1"/>
    <col min="8" max="9" width="7.77734375" style="2" customWidth="1"/>
    <col min="10" max="10" width="11.109375" style="2" customWidth="1"/>
    <col min="11" max="11" width="26.44140625" style="2" bestFit="1" customWidth="1"/>
    <col min="12" max="12" width="11.77734375" style="2" customWidth="1"/>
    <col min="13" max="13" width="9" style="2" bestFit="1" customWidth="1"/>
    <col min="14" max="16384" width="9" style="2"/>
  </cols>
  <sheetData>
    <row r="1" spans="1:12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</row>
    <row r="2" spans="1:12">
      <c r="A2" s="534" t="s">
        <v>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</row>
    <row r="3" spans="1:12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</row>
    <row r="4" spans="1:12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</row>
    <row r="5" spans="1:12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</row>
    <row r="6" spans="1:12" ht="9" customHeight="1"/>
    <row r="7" spans="1:12" ht="15.6">
      <c r="A7" s="523"/>
      <c r="B7" s="523"/>
      <c r="C7" s="513" t="s">
        <v>2</v>
      </c>
      <c r="D7" s="513"/>
      <c r="E7" s="513"/>
      <c r="F7" s="513"/>
      <c r="G7" s="513"/>
      <c r="H7" s="513"/>
      <c r="I7" s="513"/>
      <c r="J7" s="523"/>
      <c r="K7" s="523"/>
      <c r="L7" s="523"/>
    </row>
    <row r="8" spans="1:12" ht="15.6">
      <c r="A8" s="523" t="s">
        <v>151</v>
      </c>
      <c r="B8" s="523"/>
      <c r="C8" s="524" t="s">
        <v>153</v>
      </c>
      <c r="D8" s="524"/>
      <c r="E8" s="524"/>
      <c r="F8" s="524"/>
      <c r="G8" s="524"/>
      <c r="H8" s="524"/>
      <c r="I8" s="524"/>
      <c r="J8" s="523" t="s">
        <v>3</v>
      </c>
      <c r="K8" s="523"/>
      <c r="L8" s="523"/>
    </row>
    <row r="9" spans="1:12" ht="15.6">
      <c r="A9" s="533" t="s">
        <v>152</v>
      </c>
      <c r="B9" s="533"/>
      <c r="C9" s="524" t="s">
        <v>167</v>
      </c>
      <c r="D9" s="524"/>
      <c r="E9" s="524"/>
      <c r="F9" s="524"/>
      <c r="G9" s="524"/>
      <c r="H9" s="524"/>
      <c r="I9" s="524"/>
      <c r="J9" s="533" t="s">
        <v>4</v>
      </c>
      <c r="K9" s="533"/>
      <c r="L9" s="533"/>
    </row>
    <row r="10" spans="1:12" ht="15">
      <c r="A10" s="525" t="s">
        <v>5</v>
      </c>
      <c r="B10" s="526"/>
      <c r="C10" s="527" t="s">
        <v>154</v>
      </c>
      <c r="D10" s="528"/>
      <c r="E10" s="528"/>
      <c r="F10" s="528"/>
      <c r="G10" s="528"/>
      <c r="H10" s="528"/>
      <c r="I10" s="529"/>
      <c r="J10" s="530" t="s">
        <v>6</v>
      </c>
      <c r="K10" s="531"/>
      <c r="L10" s="532"/>
    </row>
    <row r="11" spans="1:12" ht="15.6">
      <c r="A11" s="521">
        <v>87</v>
      </c>
      <c r="B11" s="522"/>
      <c r="C11" s="512" t="s">
        <v>7</v>
      </c>
      <c r="D11" s="513"/>
      <c r="E11" s="513"/>
      <c r="F11" s="513"/>
      <c r="G11" s="513"/>
      <c r="H11" s="513"/>
      <c r="I11" s="512"/>
      <c r="J11" s="195" t="s">
        <v>8</v>
      </c>
      <c r="K11" s="195" t="s">
        <v>9</v>
      </c>
      <c r="L11" s="195" t="s">
        <v>10</v>
      </c>
    </row>
    <row r="12" spans="1:12" ht="15" customHeight="1">
      <c r="A12" s="212"/>
      <c r="B12" s="212"/>
      <c r="C12" s="514" t="s">
        <v>108</v>
      </c>
      <c r="D12" s="514"/>
      <c r="E12" s="514"/>
      <c r="F12" s="514"/>
      <c r="G12" s="514"/>
      <c r="H12" s="514"/>
      <c r="I12" s="514"/>
      <c r="J12" s="330">
        <v>76</v>
      </c>
      <c r="K12" s="331">
        <v>62</v>
      </c>
      <c r="L12" s="330">
        <v>48</v>
      </c>
    </row>
    <row r="13" spans="1:12">
      <c r="A13" s="9"/>
      <c r="B13" s="9"/>
      <c r="C13" s="214"/>
      <c r="J13" s="9"/>
      <c r="K13" s="9"/>
      <c r="L13" s="9"/>
    </row>
    <row r="14" spans="1:12">
      <c r="A14" s="10" t="s">
        <v>12</v>
      </c>
      <c r="B14" s="7"/>
      <c r="C14" s="371">
        <v>181</v>
      </c>
      <c r="D14" s="190"/>
      <c r="E14" s="190"/>
      <c r="F14" s="190"/>
      <c r="G14" s="190"/>
      <c r="H14" s="190"/>
      <c r="I14" s="190"/>
      <c r="J14" s="9"/>
      <c r="K14" s="9"/>
      <c r="L14" s="9"/>
    </row>
    <row r="15" spans="1:12">
      <c r="A15" s="12" t="s">
        <v>13</v>
      </c>
      <c r="B15" s="13"/>
      <c r="C15" s="326">
        <v>15</v>
      </c>
      <c r="D15" s="190"/>
      <c r="E15" s="190"/>
      <c r="F15" s="190"/>
      <c r="G15" s="190"/>
      <c r="H15" s="190"/>
      <c r="I15" s="190"/>
      <c r="J15" s="9"/>
      <c r="K15" s="9"/>
      <c r="L15" s="9"/>
    </row>
    <row r="17" spans="1:12" ht="11.25" customHeight="1">
      <c r="A17" s="515" t="s">
        <v>14</v>
      </c>
      <c r="B17" s="515" t="s">
        <v>15</v>
      </c>
      <c r="C17" s="508" t="s">
        <v>16</v>
      </c>
      <c r="D17" s="508" t="s">
        <v>17</v>
      </c>
      <c r="E17" s="508" t="s">
        <v>18</v>
      </c>
      <c r="F17" s="508" t="s">
        <v>19</v>
      </c>
      <c r="G17" s="508" t="s">
        <v>20</v>
      </c>
      <c r="H17" s="508" t="s">
        <v>21</v>
      </c>
      <c r="I17" s="508" t="s">
        <v>24</v>
      </c>
      <c r="J17" s="508" t="s">
        <v>25</v>
      </c>
      <c r="K17" s="508" t="s">
        <v>26</v>
      </c>
      <c r="L17" s="509"/>
    </row>
    <row r="18" spans="1:12">
      <c r="A18" s="516"/>
      <c r="B18" s="517"/>
      <c r="C18" s="518"/>
      <c r="D18" s="518"/>
      <c r="E18" s="518"/>
      <c r="F18" s="518"/>
      <c r="G18" s="518"/>
      <c r="H18" s="518"/>
      <c r="I18" s="518"/>
      <c r="J18" s="518"/>
      <c r="K18" s="535"/>
      <c r="L18" s="536"/>
    </row>
    <row r="19" spans="1:12" s="244" customFormat="1" ht="13.2" customHeight="1">
      <c r="A19" s="239">
        <v>1</v>
      </c>
      <c r="B19" s="259" t="s">
        <v>214</v>
      </c>
      <c r="C19" s="270">
        <v>1992</v>
      </c>
      <c r="D19" s="261" t="s">
        <v>80</v>
      </c>
      <c r="E19" s="261" t="s">
        <v>114</v>
      </c>
      <c r="F19" s="261"/>
      <c r="G19" s="343">
        <v>71.599999999999994</v>
      </c>
      <c r="H19" s="261">
        <v>77</v>
      </c>
      <c r="I19" s="261">
        <v>20</v>
      </c>
      <c r="J19" s="262" t="s">
        <v>8</v>
      </c>
      <c r="K19" s="356" t="s">
        <v>493</v>
      </c>
      <c r="L19" s="357"/>
    </row>
    <row r="20" spans="1:12" s="245" customFormat="1" ht="13.2" customHeight="1">
      <c r="A20" s="239">
        <v>2</v>
      </c>
      <c r="B20" s="240" t="s">
        <v>219</v>
      </c>
      <c r="C20" s="241">
        <v>2004</v>
      </c>
      <c r="D20" s="241" t="s">
        <v>9</v>
      </c>
      <c r="E20" s="241" t="s">
        <v>118</v>
      </c>
      <c r="F20" s="241" t="s">
        <v>592</v>
      </c>
      <c r="G20" s="343">
        <v>72.58</v>
      </c>
      <c r="H20" s="241">
        <v>71</v>
      </c>
      <c r="I20" s="241">
        <v>18</v>
      </c>
      <c r="J20" s="242" t="s">
        <v>9</v>
      </c>
      <c r="K20" s="240" t="s">
        <v>220</v>
      </c>
      <c r="L20" s="243"/>
    </row>
    <row r="21" spans="1:12" s="245" customFormat="1" ht="13.2" customHeight="1">
      <c r="A21" s="239">
        <v>3</v>
      </c>
      <c r="B21" s="259" t="s">
        <v>210</v>
      </c>
      <c r="C21" s="270">
        <v>1987</v>
      </c>
      <c r="D21" s="261" t="s">
        <v>9</v>
      </c>
      <c r="E21" s="261" t="s">
        <v>209</v>
      </c>
      <c r="F21" s="303"/>
      <c r="G21" s="343">
        <v>72.52</v>
      </c>
      <c r="H21" s="303">
        <v>65</v>
      </c>
      <c r="I21" s="303">
        <v>16</v>
      </c>
      <c r="J21" s="262" t="s">
        <v>9</v>
      </c>
      <c r="K21" s="259" t="s">
        <v>507</v>
      </c>
      <c r="L21" s="260"/>
    </row>
    <row r="22" spans="1:12" s="245" customFormat="1" ht="13.2" customHeight="1">
      <c r="A22" s="239">
        <v>4</v>
      </c>
      <c r="B22" s="240" t="s">
        <v>222</v>
      </c>
      <c r="C22" s="241">
        <v>1991</v>
      </c>
      <c r="D22" s="241" t="s">
        <v>9</v>
      </c>
      <c r="E22" s="241" t="s">
        <v>223</v>
      </c>
      <c r="F22" s="241"/>
      <c r="G22" s="343">
        <v>71.94</v>
      </c>
      <c r="H22" s="241">
        <v>64</v>
      </c>
      <c r="I22" s="241">
        <v>15</v>
      </c>
      <c r="J22" s="242" t="s">
        <v>9</v>
      </c>
      <c r="K22" s="240" t="s">
        <v>224</v>
      </c>
      <c r="L22" s="243"/>
    </row>
    <row r="23" spans="1:12" s="245" customFormat="1" ht="13.2" customHeight="1">
      <c r="A23" s="239">
        <v>5</v>
      </c>
      <c r="B23" s="259" t="s">
        <v>207</v>
      </c>
      <c r="C23" s="261">
        <v>1993</v>
      </c>
      <c r="D23" s="261" t="s">
        <v>8</v>
      </c>
      <c r="E23" s="261" t="s">
        <v>115</v>
      </c>
      <c r="F23" s="261" t="s">
        <v>593</v>
      </c>
      <c r="G23" s="343">
        <v>73</v>
      </c>
      <c r="H23" s="261">
        <v>62</v>
      </c>
      <c r="I23" s="261">
        <v>14</v>
      </c>
      <c r="J23" s="262" t="s">
        <v>9</v>
      </c>
      <c r="K23" s="259" t="s">
        <v>208</v>
      </c>
      <c r="L23" s="260"/>
    </row>
    <row r="24" spans="1:12" s="245" customFormat="1" ht="13.2" customHeight="1">
      <c r="A24" s="239">
        <v>6</v>
      </c>
      <c r="B24" s="259" t="s">
        <v>211</v>
      </c>
      <c r="C24" s="270">
        <v>1990</v>
      </c>
      <c r="D24" s="261" t="s">
        <v>10</v>
      </c>
      <c r="E24" s="261" t="s">
        <v>119</v>
      </c>
      <c r="F24" s="261"/>
      <c r="G24" s="343">
        <v>69.86</v>
      </c>
      <c r="H24" s="261">
        <v>61</v>
      </c>
      <c r="I24" s="303">
        <v>13</v>
      </c>
      <c r="J24" s="262" t="s">
        <v>10</v>
      </c>
      <c r="K24" s="259" t="s">
        <v>212</v>
      </c>
      <c r="L24" s="260"/>
    </row>
    <row r="25" spans="1:12" s="245" customFormat="1" ht="13.2" customHeight="1">
      <c r="A25" s="239">
        <v>7</v>
      </c>
      <c r="B25" s="259" t="s">
        <v>213</v>
      </c>
      <c r="C25" s="270">
        <v>1989</v>
      </c>
      <c r="D25" s="261" t="s">
        <v>10</v>
      </c>
      <c r="E25" s="261" t="s">
        <v>565</v>
      </c>
      <c r="F25" s="261"/>
      <c r="G25" s="343">
        <v>73</v>
      </c>
      <c r="H25" s="261">
        <v>54</v>
      </c>
      <c r="I25" s="241">
        <v>12</v>
      </c>
      <c r="J25" s="359" t="s">
        <v>10</v>
      </c>
      <c r="K25" s="259" t="s">
        <v>71</v>
      </c>
      <c r="L25" s="260"/>
    </row>
    <row r="26" spans="1:12" s="245" customFormat="1" ht="13.2" customHeight="1">
      <c r="A26" s="239">
        <v>8</v>
      </c>
      <c r="B26" s="288" t="s">
        <v>221</v>
      </c>
      <c r="C26" s="241">
        <v>1993</v>
      </c>
      <c r="D26" s="241" t="s">
        <v>10</v>
      </c>
      <c r="E26" s="313" t="s">
        <v>177</v>
      </c>
      <c r="F26" s="241"/>
      <c r="G26" s="343">
        <v>72</v>
      </c>
      <c r="H26" s="241">
        <v>52</v>
      </c>
      <c r="I26" s="261">
        <v>11</v>
      </c>
      <c r="J26" s="359" t="s">
        <v>10</v>
      </c>
      <c r="K26" s="240" t="s">
        <v>178</v>
      </c>
      <c r="L26" s="243"/>
    </row>
    <row r="27" spans="1:12" s="245" customFormat="1" ht="13.2" customHeight="1">
      <c r="A27" s="239">
        <v>9</v>
      </c>
      <c r="B27" s="240" t="s">
        <v>225</v>
      </c>
      <c r="C27" s="241">
        <v>1987</v>
      </c>
      <c r="D27" s="241" t="s">
        <v>10</v>
      </c>
      <c r="E27" s="241" t="s">
        <v>223</v>
      </c>
      <c r="F27" s="241"/>
      <c r="G27" s="343">
        <v>72.400000000000006</v>
      </c>
      <c r="H27" s="241">
        <v>51</v>
      </c>
      <c r="I27" s="303">
        <v>10</v>
      </c>
      <c r="J27" s="242" t="s">
        <v>10</v>
      </c>
      <c r="K27" s="240" t="s">
        <v>229</v>
      </c>
      <c r="L27" s="243"/>
    </row>
    <row r="28" spans="1:12" s="244" customFormat="1" ht="13.2" customHeight="1">
      <c r="A28" s="239">
        <v>10</v>
      </c>
      <c r="B28" s="259" t="s">
        <v>203</v>
      </c>
      <c r="C28" s="270">
        <v>2006</v>
      </c>
      <c r="D28" s="261">
        <v>1</v>
      </c>
      <c r="E28" s="261" t="s">
        <v>170</v>
      </c>
      <c r="F28" s="261"/>
      <c r="G28" s="343">
        <v>72.3</v>
      </c>
      <c r="H28" s="261">
        <v>50</v>
      </c>
      <c r="I28" s="241">
        <v>9</v>
      </c>
      <c r="J28" s="262" t="s">
        <v>567</v>
      </c>
      <c r="K28" s="259" t="s">
        <v>126</v>
      </c>
      <c r="L28" s="260"/>
    </row>
    <row r="29" spans="1:12" s="244" customFormat="1" ht="13.2" customHeight="1">
      <c r="A29" s="239">
        <v>11</v>
      </c>
      <c r="B29" s="259" t="s">
        <v>204</v>
      </c>
      <c r="C29" s="261">
        <v>2002</v>
      </c>
      <c r="D29" s="261" t="s">
        <v>10</v>
      </c>
      <c r="E29" s="261" t="s">
        <v>115</v>
      </c>
      <c r="F29" s="261" t="s">
        <v>205</v>
      </c>
      <c r="G29" s="343">
        <v>72.2</v>
      </c>
      <c r="H29" s="261">
        <v>43</v>
      </c>
      <c r="I29" s="261">
        <v>8</v>
      </c>
      <c r="J29" s="262" t="s">
        <v>561</v>
      </c>
      <c r="K29" s="259" t="s">
        <v>509</v>
      </c>
      <c r="L29" s="260"/>
    </row>
    <row r="30" spans="1:12" s="244" customFormat="1" ht="13.2" customHeight="1">
      <c r="A30" s="239">
        <v>12</v>
      </c>
      <c r="B30" s="288" t="s">
        <v>216</v>
      </c>
      <c r="C30" s="289">
        <v>2005</v>
      </c>
      <c r="D30" s="261" t="s">
        <v>10</v>
      </c>
      <c r="E30" s="261" t="s">
        <v>114</v>
      </c>
      <c r="F30" s="261"/>
      <c r="G30" s="343">
        <v>72</v>
      </c>
      <c r="H30" s="261">
        <v>35</v>
      </c>
      <c r="I30" s="303">
        <v>7</v>
      </c>
      <c r="J30" s="262" t="s">
        <v>561</v>
      </c>
      <c r="K30" s="288" t="s">
        <v>218</v>
      </c>
      <c r="L30" s="297"/>
    </row>
    <row r="31" spans="1:12" s="244" customFormat="1" ht="13.2" customHeight="1">
      <c r="A31" s="239">
        <v>13</v>
      </c>
      <c r="B31" s="259" t="s">
        <v>202</v>
      </c>
      <c r="C31" s="270">
        <v>1994</v>
      </c>
      <c r="D31" s="261" t="s">
        <v>9</v>
      </c>
      <c r="E31" s="261" t="s">
        <v>170</v>
      </c>
      <c r="F31" s="261"/>
      <c r="G31" s="343">
        <v>72.680000000000007</v>
      </c>
      <c r="H31" s="261">
        <v>33</v>
      </c>
      <c r="I31" s="241">
        <v>6</v>
      </c>
      <c r="J31" s="262" t="s">
        <v>561</v>
      </c>
      <c r="K31" s="259" t="s">
        <v>125</v>
      </c>
      <c r="L31" s="260"/>
    </row>
    <row r="32" spans="1:12" s="244" customFormat="1" ht="16.8" customHeight="1">
      <c r="A32" s="239">
        <v>14</v>
      </c>
      <c r="B32" s="259" t="s">
        <v>226</v>
      </c>
      <c r="C32" s="261">
        <v>1982</v>
      </c>
      <c r="D32" s="261" t="s">
        <v>9</v>
      </c>
      <c r="E32" s="261" t="s">
        <v>128</v>
      </c>
      <c r="F32" s="261"/>
      <c r="G32" s="343">
        <v>73</v>
      </c>
      <c r="H32" s="261">
        <v>27</v>
      </c>
      <c r="I32" s="261">
        <v>5</v>
      </c>
      <c r="J32" s="262" t="s">
        <v>561</v>
      </c>
      <c r="K32" s="259" t="s">
        <v>227</v>
      </c>
      <c r="L32" s="260"/>
    </row>
    <row r="34" spans="1:8">
      <c r="A34" s="189" t="s">
        <v>29</v>
      </c>
      <c r="C34" s="2" t="s">
        <v>158</v>
      </c>
      <c r="F34" s="189" t="s">
        <v>30</v>
      </c>
      <c r="H34" s="2" t="s">
        <v>160</v>
      </c>
    </row>
    <row r="35" spans="1:8">
      <c r="A35" s="189"/>
      <c r="F35" s="189"/>
    </row>
    <row r="36" spans="1:8">
      <c r="A36" s="189" t="s">
        <v>31</v>
      </c>
      <c r="C36" s="2" t="s">
        <v>159</v>
      </c>
      <c r="F36" s="189" t="s">
        <v>32</v>
      </c>
      <c r="H36" s="2" t="s">
        <v>533</v>
      </c>
    </row>
  </sheetData>
  <autoFilter ref="A17:L27">
    <sortState ref="A20:L32">
      <sortCondition descending="1" ref="H17:H27"/>
    </sortState>
  </autoFilter>
  <mergeCells count="31">
    <mergeCell ref="A11:B11"/>
    <mergeCell ref="A7:B7"/>
    <mergeCell ref="C7:I7"/>
    <mergeCell ref="J7:L7"/>
    <mergeCell ref="A9:B9"/>
    <mergeCell ref="J9:L9"/>
    <mergeCell ref="A8:B8"/>
    <mergeCell ref="C8:I8"/>
    <mergeCell ref="J8:L8"/>
    <mergeCell ref="C9:I9"/>
    <mergeCell ref="A10:B10"/>
    <mergeCell ref="C10:I10"/>
    <mergeCell ref="J10:L10"/>
    <mergeCell ref="A1:L1"/>
    <mergeCell ref="A2:L2"/>
    <mergeCell ref="A3:L3"/>
    <mergeCell ref="A4:L4"/>
    <mergeCell ref="A5:L5"/>
    <mergeCell ref="H17:H18"/>
    <mergeCell ref="I17:I18"/>
    <mergeCell ref="J17:J18"/>
    <mergeCell ref="K17:L18"/>
    <mergeCell ref="C11:I11"/>
    <mergeCell ref="C12:I12"/>
    <mergeCell ref="F17:F18"/>
    <mergeCell ref="G17:G18"/>
    <mergeCell ref="A17:A18"/>
    <mergeCell ref="B17:B18"/>
    <mergeCell ref="C17:C18"/>
    <mergeCell ref="D17:D18"/>
    <mergeCell ref="E17:E18"/>
  </mergeCells>
  <pageMargins left="0.590551137924194" right="0.229999989271164" top="0.590551137924194" bottom="0.590551137924194" header="0" footer="0"/>
  <pageSetup paperSize="9" scale="8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M31"/>
  <sheetViews>
    <sheetView topLeftCell="A7" workbookViewId="0">
      <selection activeCell="F24" sqref="F24"/>
    </sheetView>
  </sheetViews>
  <sheetFormatPr defaultColWidth="9" defaultRowHeight="13.2"/>
  <cols>
    <col min="1" max="1" width="6.44140625" style="2" customWidth="1"/>
    <col min="2" max="2" width="23.44140625" style="2" customWidth="1"/>
    <col min="3" max="3" width="9.33203125" style="2" customWidth="1"/>
    <col min="4" max="4" width="7.33203125" style="2" customWidth="1"/>
    <col min="5" max="5" width="23.77734375" style="2" customWidth="1"/>
    <col min="6" max="6" width="29.33203125" style="2" customWidth="1"/>
    <col min="7" max="7" width="10" style="2" customWidth="1"/>
    <col min="8" max="9" width="7.77734375" style="2" customWidth="1"/>
    <col min="10" max="10" width="11.109375" style="2" customWidth="1"/>
    <col min="11" max="11" width="17" style="2" customWidth="1"/>
    <col min="12" max="12" width="15.44140625" style="2" customWidth="1"/>
    <col min="13" max="13" width="9" style="2" bestFit="1" customWidth="1"/>
    <col min="14" max="16384" width="9" style="2"/>
  </cols>
  <sheetData>
    <row r="1" spans="1:12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</row>
    <row r="2" spans="1:12">
      <c r="A2" s="534" t="s">
        <v>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</row>
    <row r="3" spans="1:12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</row>
    <row r="4" spans="1:12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</row>
    <row r="5" spans="1:12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</row>
    <row r="6" spans="1:12" ht="9" customHeight="1"/>
    <row r="7" spans="1:12" ht="15.6">
      <c r="A7" s="523"/>
      <c r="B7" s="523"/>
      <c r="C7" s="513" t="s">
        <v>2</v>
      </c>
      <c r="D7" s="513"/>
      <c r="E7" s="513"/>
      <c r="F7" s="513"/>
      <c r="G7" s="513"/>
      <c r="H7" s="513"/>
      <c r="I7" s="513"/>
      <c r="J7" s="523"/>
      <c r="K7" s="523"/>
      <c r="L7" s="523"/>
    </row>
    <row r="8" spans="1:12" ht="15.6">
      <c r="A8" s="523" t="s">
        <v>151</v>
      </c>
      <c r="B8" s="523"/>
      <c r="C8" s="524" t="s">
        <v>153</v>
      </c>
      <c r="D8" s="524"/>
      <c r="E8" s="524"/>
      <c r="F8" s="524"/>
      <c r="G8" s="524"/>
      <c r="H8" s="524"/>
      <c r="I8" s="524"/>
      <c r="J8" s="523" t="s">
        <v>3</v>
      </c>
      <c r="K8" s="523"/>
      <c r="L8" s="523"/>
    </row>
    <row r="9" spans="1:12" ht="15.6">
      <c r="A9" s="533" t="s">
        <v>152</v>
      </c>
      <c r="B9" s="533"/>
      <c r="C9" s="524" t="s">
        <v>167</v>
      </c>
      <c r="D9" s="524"/>
      <c r="E9" s="524"/>
      <c r="F9" s="524"/>
      <c r="G9" s="524"/>
      <c r="H9" s="524"/>
      <c r="I9" s="524"/>
      <c r="J9" s="533" t="s">
        <v>4</v>
      </c>
      <c r="K9" s="533"/>
      <c r="L9" s="533"/>
    </row>
    <row r="10" spans="1:12" ht="15">
      <c r="A10" s="525" t="s">
        <v>5</v>
      </c>
      <c r="B10" s="526"/>
      <c r="C10" s="527" t="s">
        <v>154</v>
      </c>
      <c r="D10" s="528"/>
      <c r="E10" s="528"/>
      <c r="F10" s="528"/>
      <c r="G10" s="528"/>
      <c r="H10" s="528"/>
      <c r="I10" s="529"/>
      <c r="J10" s="530" t="s">
        <v>6</v>
      </c>
      <c r="K10" s="531"/>
      <c r="L10" s="532"/>
    </row>
    <row r="11" spans="1:12" ht="15.6">
      <c r="A11" s="521" t="s">
        <v>606</v>
      </c>
      <c r="B11" s="522"/>
      <c r="C11" s="512" t="s">
        <v>7</v>
      </c>
      <c r="D11" s="513"/>
      <c r="E11" s="513"/>
      <c r="F11" s="513"/>
      <c r="G11" s="513"/>
      <c r="H11" s="513"/>
      <c r="I11" s="512"/>
      <c r="J11" s="185" t="s">
        <v>8</v>
      </c>
      <c r="K11" s="185" t="s">
        <v>9</v>
      </c>
      <c r="L11" s="185" t="s">
        <v>10</v>
      </c>
    </row>
    <row r="12" spans="1:12" ht="15" customHeight="1">
      <c r="A12" s="212"/>
      <c r="B12" s="212"/>
      <c r="C12" s="514" t="s">
        <v>109</v>
      </c>
      <c r="D12" s="514"/>
      <c r="E12" s="514"/>
      <c r="F12" s="514"/>
      <c r="G12" s="514"/>
      <c r="H12" s="514"/>
      <c r="I12" s="514"/>
      <c r="J12" s="330">
        <v>79</v>
      </c>
      <c r="K12" s="331">
        <v>66</v>
      </c>
      <c r="L12" s="330">
        <v>52</v>
      </c>
    </row>
    <row r="13" spans="1:12">
      <c r="A13" s="9"/>
      <c r="B13" s="9"/>
      <c r="J13" s="9"/>
      <c r="K13" s="9"/>
      <c r="L13" s="9"/>
    </row>
    <row r="14" spans="1:12">
      <c r="A14" s="10" t="s">
        <v>12</v>
      </c>
      <c r="B14" s="7"/>
      <c r="C14" s="371">
        <v>181</v>
      </c>
      <c r="D14" s="190"/>
      <c r="E14" s="190"/>
      <c r="F14" s="190"/>
      <c r="G14" s="190"/>
      <c r="H14" s="190"/>
      <c r="I14" s="190"/>
      <c r="J14" s="9"/>
      <c r="K14" s="9"/>
      <c r="L14" s="9"/>
    </row>
    <row r="15" spans="1:12">
      <c r="A15" s="12" t="s">
        <v>13</v>
      </c>
      <c r="B15" s="13"/>
      <c r="C15" s="326">
        <v>15</v>
      </c>
      <c r="D15" s="190"/>
      <c r="E15" s="190"/>
      <c r="F15" s="190"/>
      <c r="G15" s="190"/>
      <c r="H15" s="190"/>
      <c r="I15" s="190"/>
      <c r="J15" s="9"/>
      <c r="K15" s="9"/>
      <c r="L15" s="9"/>
    </row>
    <row r="17" spans="1:13" ht="11.25" customHeight="1">
      <c r="A17" s="515" t="s">
        <v>14</v>
      </c>
      <c r="B17" s="515" t="s">
        <v>15</v>
      </c>
      <c r="C17" s="508" t="s">
        <v>16</v>
      </c>
      <c r="D17" s="508" t="s">
        <v>17</v>
      </c>
      <c r="E17" s="508" t="s">
        <v>18</v>
      </c>
      <c r="F17" s="508" t="s">
        <v>19</v>
      </c>
      <c r="G17" s="508" t="s">
        <v>20</v>
      </c>
      <c r="H17" s="508" t="s">
        <v>21</v>
      </c>
      <c r="I17" s="508" t="s">
        <v>24</v>
      </c>
      <c r="J17" s="508" t="s">
        <v>25</v>
      </c>
      <c r="K17" s="537" t="s">
        <v>26</v>
      </c>
      <c r="L17" s="538"/>
    </row>
    <row r="18" spans="1:13">
      <c r="A18" s="516"/>
      <c r="B18" s="517"/>
      <c r="C18" s="518"/>
      <c r="D18" s="518"/>
      <c r="E18" s="518"/>
      <c r="F18" s="518"/>
      <c r="G18" s="518"/>
      <c r="H18" s="518"/>
      <c r="I18" s="518"/>
      <c r="J18" s="518"/>
      <c r="K18" s="539"/>
      <c r="L18" s="540"/>
    </row>
    <row r="19" spans="1:13" s="282" customFormat="1" ht="13.2" customHeight="1">
      <c r="A19" s="280">
        <v>1</v>
      </c>
      <c r="B19" s="256" t="s">
        <v>239</v>
      </c>
      <c r="C19" s="296">
        <v>2002</v>
      </c>
      <c r="D19" s="257" t="s">
        <v>9</v>
      </c>
      <c r="E19" s="257" t="s">
        <v>180</v>
      </c>
      <c r="F19" s="257" t="s">
        <v>183</v>
      </c>
      <c r="G19" s="344">
        <v>76.78</v>
      </c>
      <c r="H19" s="257">
        <v>85</v>
      </c>
      <c r="I19" s="257">
        <v>20</v>
      </c>
      <c r="J19" s="257" t="s">
        <v>8</v>
      </c>
      <c r="K19" s="290" t="s">
        <v>240</v>
      </c>
      <c r="L19" s="292"/>
    </row>
    <row r="20" spans="1:13" s="283" customFormat="1" ht="13.2" customHeight="1">
      <c r="A20" s="280">
        <v>2</v>
      </c>
      <c r="B20" s="256" t="s">
        <v>230</v>
      </c>
      <c r="C20" s="257">
        <v>1999</v>
      </c>
      <c r="D20" s="257" t="s">
        <v>9</v>
      </c>
      <c r="E20" s="257" t="s">
        <v>115</v>
      </c>
      <c r="F20" s="257" t="s">
        <v>173</v>
      </c>
      <c r="G20" s="344">
        <v>77.56</v>
      </c>
      <c r="H20" s="257">
        <v>83</v>
      </c>
      <c r="I20" s="257">
        <v>18</v>
      </c>
      <c r="J20" s="257" t="s">
        <v>8</v>
      </c>
      <c r="K20" s="256" t="s">
        <v>174</v>
      </c>
      <c r="L20" s="281"/>
    </row>
    <row r="21" spans="1:13" s="283" customFormat="1" ht="28.2" customHeight="1">
      <c r="A21" s="280">
        <v>3</v>
      </c>
      <c r="B21" s="256" t="s">
        <v>231</v>
      </c>
      <c r="C21" s="257">
        <v>1987</v>
      </c>
      <c r="D21" s="257" t="s">
        <v>8</v>
      </c>
      <c r="E21" s="257" t="s">
        <v>232</v>
      </c>
      <c r="F21" s="257"/>
      <c r="G21" s="344">
        <v>77.48</v>
      </c>
      <c r="H21" s="257">
        <v>70</v>
      </c>
      <c r="I21" s="257">
        <v>16</v>
      </c>
      <c r="J21" s="257" t="s">
        <v>9</v>
      </c>
      <c r="K21" s="256" t="s">
        <v>120</v>
      </c>
      <c r="L21" s="281"/>
    </row>
    <row r="22" spans="1:13" s="283" customFormat="1" ht="13.2" customHeight="1">
      <c r="A22" s="280">
        <v>4</v>
      </c>
      <c r="B22" s="256" t="s">
        <v>559</v>
      </c>
      <c r="C22" s="267">
        <v>1990</v>
      </c>
      <c r="D22" s="257" t="s">
        <v>10</v>
      </c>
      <c r="E22" s="257" t="s">
        <v>565</v>
      </c>
      <c r="F22" s="257"/>
      <c r="G22" s="344">
        <v>77.760000000000005</v>
      </c>
      <c r="H22" s="257">
        <v>68</v>
      </c>
      <c r="I22" s="257">
        <v>15</v>
      </c>
      <c r="J22" s="257" t="s">
        <v>563</v>
      </c>
      <c r="K22" s="256" t="s">
        <v>71</v>
      </c>
      <c r="L22" s="281"/>
    </row>
    <row r="23" spans="1:13" s="283" customFormat="1" ht="13.2" customHeight="1">
      <c r="A23" s="280">
        <v>5</v>
      </c>
      <c r="B23" s="256" t="s">
        <v>234</v>
      </c>
      <c r="C23" s="267" t="s">
        <v>520</v>
      </c>
      <c r="D23" s="257" t="s">
        <v>9</v>
      </c>
      <c r="E23" s="257" t="s">
        <v>114</v>
      </c>
      <c r="F23" s="257" t="s">
        <v>626</v>
      </c>
      <c r="G23" s="344">
        <v>77.599999999999994</v>
      </c>
      <c r="H23" s="257">
        <v>55</v>
      </c>
      <c r="I23" s="257">
        <v>14</v>
      </c>
      <c r="J23" s="257" t="s">
        <v>10</v>
      </c>
      <c r="K23" s="337" t="s">
        <v>235</v>
      </c>
      <c r="L23" s="338"/>
    </row>
    <row r="24" spans="1:13" s="283" customFormat="1" ht="13.2" customHeight="1">
      <c r="A24" s="280">
        <v>6</v>
      </c>
      <c r="B24" s="256" t="s">
        <v>236</v>
      </c>
      <c r="C24" s="267">
        <v>1996</v>
      </c>
      <c r="D24" s="257" t="s">
        <v>9</v>
      </c>
      <c r="E24" s="257" t="s">
        <v>565</v>
      </c>
      <c r="F24" s="257"/>
      <c r="G24" s="344">
        <v>77.72</v>
      </c>
      <c r="H24" s="257">
        <v>41</v>
      </c>
      <c r="I24" s="257">
        <v>13</v>
      </c>
      <c r="J24" s="257" t="s">
        <v>561</v>
      </c>
      <c r="K24" s="256" t="s">
        <v>237</v>
      </c>
      <c r="L24" s="281"/>
    </row>
    <row r="25" spans="1:13" s="283" customFormat="1" ht="13.2" customHeight="1">
      <c r="A25" s="280">
        <v>7</v>
      </c>
      <c r="B25" s="353" t="s">
        <v>228</v>
      </c>
      <c r="C25" s="354">
        <v>1991</v>
      </c>
      <c r="D25" s="354" t="s">
        <v>10</v>
      </c>
      <c r="E25" s="354" t="s">
        <v>223</v>
      </c>
      <c r="F25" s="354"/>
      <c r="G25" s="344">
        <v>77.86</v>
      </c>
      <c r="H25" s="354">
        <v>41</v>
      </c>
      <c r="I25" s="354">
        <v>12</v>
      </c>
      <c r="J25" s="354" t="s">
        <v>561</v>
      </c>
      <c r="K25" s="353" t="s">
        <v>229</v>
      </c>
      <c r="L25" s="355"/>
    </row>
    <row r="27" spans="1:13" s="214" customFormat="1" ht="14.4">
      <c r="A27" s="541" t="s">
        <v>623</v>
      </c>
      <c r="B27" s="542"/>
      <c r="C27" s="542"/>
      <c r="D27" s="542"/>
      <c r="E27" s="542"/>
      <c r="F27" s="542"/>
      <c r="G27" s="542"/>
      <c r="H27" s="542"/>
      <c r="I27" s="542"/>
      <c r="J27" s="542"/>
      <c r="K27" s="542"/>
      <c r="L27" s="542"/>
      <c r="M27" s="542"/>
    </row>
    <row r="28" spans="1:13" s="214" customFormat="1" ht="14.4">
      <c r="A28" s="402"/>
      <c r="B28" s="403"/>
      <c r="C28" s="403"/>
      <c r="D28" s="403"/>
      <c r="E28" s="403"/>
      <c r="F28" s="403"/>
      <c r="G28" s="403"/>
      <c r="H28" s="403"/>
      <c r="I28" s="403"/>
      <c r="J28" s="403"/>
      <c r="K28" s="403"/>
      <c r="L28" s="403"/>
      <c r="M28" s="403"/>
    </row>
    <row r="29" spans="1:13">
      <c r="A29" s="199" t="s">
        <v>29</v>
      </c>
      <c r="C29" s="2" t="s">
        <v>158</v>
      </c>
      <c r="F29" s="199" t="s">
        <v>30</v>
      </c>
      <c r="H29" s="2" t="s">
        <v>160</v>
      </c>
    </row>
    <row r="30" spans="1:13">
      <c r="A30" s="199"/>
      <c r="F30" s="199"/>
    </row>
    <row r="31" spans="1:13">
      <c r="A31" s="199" t="s">
        <v>31</v>
      </c>
      <c r="C31" s="2" t="s">
        <v>159</v>
      </c>
      <c r="F31" s="199" t="s">
        <v>32</v>
      </c>
      <c r="H31" s="2" t="s">
        <v>533</v>
      </c>
    </row>
  </sheetData>
  <autoFilter ref="A17:L25">
    <sortState ref="A20:L25">
      <sortCondition descending="1" ref="H17:H24"/>
    </sortState>
  </autoFilter>
  <mergeCells count="32">
    <mergeCell ref="A27:M27"/>
    <mergeCell ref="A11:B11"/>
    <mergeCell ref="A7:B7"/>
    <mergeCell ref="C7:I7"/>
    <mergeCell ref="J7:L7"/>
    <mergeCell ref="J9:L9"/>
    <mergeCell ref="A9:B9"/>
    <mergeCell ref="A8:B8"/>
    <mergeCell ref="C8:I8"/>
    <mergeCell ref="J8:L8"/>
    <mergeCell ref="C9:I9"/>
    <mergeCell ref="A10:B10"/>
    <mergeCell ref="C10:I10"/>
    <mergeCell ref="J10:L10"/>
    <mergeCell ref="H17:H18"/>
    <mergeCell ref="I17:I18"/>
    <mergeCell ref="A1:L1"/>
    <mergeCell ref="A2:L2"/>
    <mergeCell ref="A3:L3"/>
    <mergeCell ref="A4:L4"/>
    <mergeCell ref="A5:L5"/>
    <mergeCell ref="J17:J18"/>
    <mergeCell ref="K17:L18"/>
    <mergeCell ref="C11:I11"/>
    <mergeCell ref="C12:I12"/>
    <mergeCell ref="F17:F18"/>
    <mergeCell ref="G17:G18"/>
    <mergeCell ref="A17:A18"/>
    <mergeCell ref="B17:B18"/>
    <mergeCell ref="C17:C18"/>
    <mergeCell ref="D17:D18"/>
    <mergeCell ref="E17:E18"/>
  </mergeCells>
  <pageMargins left="0.590551137924194" right="0.229999989271164" top="0.590551137924194" bottom="0.590551137924194" header="0" footer="0"/>
  <pageSetup paperSize="9" scale="82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L37"/>
  <sheetViews>
    <sheetView topLeftCell="A10" workbookViewId="0">
      <selection activeCell="E26" sqref="E26"/>
    </sheetView>
  </sheetViews>
  <sheetFormatPr defaultColWidth="9" defaultRowHeight="13.2"/>
  <cols>
    <col min="1" max="1" width="6.44140625" style="2" customWidth="1"/>
    <col min="2" max="2" width="20.6640625" style="2" customWidth="1"/>
    <col min="3" max="3" width="9.33203125" style="2" customWidth="1"/>
    <col min="4" max="4" width="7.33203125" style="2" customWidth="1"/>
    <col min="5" max="5" width="24.109375" style="2" customWidth="1"/>
    <col min="6" max="6" width="29.33203125" style="2" customWidth="1"/>
    <col min="7" max="7" width="10" style="2" customWidth="1"/>
    <col min="8" max="9" width="7.77734375" style="2" customWidth="1"/>
    <col min="10" max="10" width="11.109375" style="2" customWidth="1"/>
    <col min="11" max="11" width="17" style="2" customWidth="1"/>
    <col min="12" max="12" width="15.44140625" style="2" customWidth="1"/>
    <col min="13" max="13" width="9" style="2" bestFit="1" customWidth="1"/>
    <col min="14" max="16384" width="9" style="2"/>
  </cols>
  <sheetData>
    <row r="1" spans="1:12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</row>
    <row r="2" spans="1:12">
      <c r="A2" s="534" t="s">
        <v>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</row>
    <row r="3" spans="1:12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</row>
    <row r="4" spans="1:12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</row>
    <row r="5" spans="1:12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</row>
    <row r="6" spans="1:12" ht="9" customHeight="1"/>
    <row r="7" spans="1:12" ht="15.6">
      <c r="A7" s="523"/>
      <c r="B7" s="523"/>
      <c r="C7" s="513" t="s">
        <v>2</v>
      </c>
      <c r="D7" s="513"/>
      <c r="E7" s="513"/>
      <c r="F7" s="513"/>
      <c r="G7" s="513"/>
      <c r="H7" s="513"/>
      <c r="I7" s="513"/>
      <c r="J7" s="523"/>
      <c r="K7" s="523"/>
      <c r="L7" s="523"/>
    </row>
    <row r="8" spans="1:12" ht="15.6">
      <c r="A8" s="523" t="s">
        <v>151</v>
      </c>
      <c r="B8" s="523"/>
      <c r="C8" s="524" t="s">
        <v>153</v>
      </c>
      <c r="D8" s="524"/>
      <c r="E8" s="524"/>
      <c r="F8" s="524"/>
      <c r="G8" s="524"/>
      <c r="H8" s="524"/>
      <c r="I8" s="524"/>
      <c r="J8" s="523" t="s">
        <v>3</v>
      </c>
      <c r="K8" s="523"/>
      <c r="L8" s="523"/>
    </row>
    <row r="9" spans="1:12" ht="15.6">
      <c r="A9" s="533" t="s">
        <v>152</v>
      </c>
      <c r="B9" s="533"/>
      <c r="C9" s="524" t="s">
        <v>167</v>
      </c>
      <c r="D9" s="524"/>
      <c r="E9" s="524"/>
      <c r="F9" s="524"/>
      <c r="G9" s="524"/>
      <c r="H9" s="524"/>
      <c r="I9" s="524"/>
      <c r="J9" s="533" t="s">
        <v>4</v>
      </c>
      <c r="K9" s="533"/>
      <c r="L9" s="533"/>
    </row>
    <row r="10" spans="1:12" ht="15">
      <c r="A10" s="525" t="s">
        <v>5</v>
      </c>
      <c r="B10" s="526"/>
      <c r="C10" s="527" t="s">
        <v>154</v>
      </c>
      <c r="D10" s="528"/>
      <c r="E10" s="528"/>
      <c r="F10" s="528"/>
      <c r="G10" s="528"/>
      <c r="H10" s="528"/>
      <c r="I10" s="529"/>
      <c r="J10" s="530" t="s">
        <v>6</v>
      </c>
      <c r="K10" s="531"/>
      <c r="L10" s="532"/>
    </row>
    <row r="11" spans="1:12" ht="15.6">
      <c r="A11" s="521">
        <v>95</v>
      </c>
      <c r="B11" s="522"/>
      <c r="C11" s="512" t="s">
        <v>7</v>
      </c>
      <c r="D11" s="513"/>
      <c r="E11" s="513"/>
      <c r="F11" s="513"/>
      <c r="G11" s="513"/>
      <c r="H11" s="513"/>
      <c r="I11" s="512"/>
      <c r="J11" s="195" t="s">
        <v>8</v>
      </c>
      <c r="K11" s="195" t="s">
        <v>9</v>
      </c>
      <c r="L11" s="195" t="s">
        <v>10</v>
      </c>
    </row>
    <row r="12" spans="1:12" ht="15" customHeight="1">
      <c r="A12" s="212"/>
      <c r="B12" s="212"/>
      <c r="C12" s="514" t="s">
        <v>110</v>
      </c>
      <c r="D12" s="514"/>
      <c r="E12" s="514"/>
      <c r="F12" s="514"/>
      <c r="G12" s="514"/>
      <c r="H12" s="514"/>
      <c r="I12" s="514"/>
      <c r="J12" s="330">
        <v>82</v>
      </c>
      <c r="K12" s="331">
        <v>69</v>
      </c>
      <c r="L12" s="330">
        <v>55</v>
      </c>
    </row>
    <row r="13" spans="1:12">
      <c r="A13" s="9"/>
      <c r="B13" s="9"/>
      <c r="J13" s="9"/>
      <c r="K13" s="9"/>
      <c r="L13" s="9"/>
    </row>
    <row r="14" spans="1:12">
      <c r="A14" s="10" t="s">
        <v>12</v>
      </c>
      <c r="B14" s="7"/>
      <c r="C14" s="371">
        <v>181</v>
      </c>
      <c r="D14" s="190"/>
      <c r="E14" s="190"/>
      <c r="F14" s="190"/>
      <c r="G14" s="190"/>
      <c r="H14" s="190"/>
      <c r="I14" s="190"/>
      <c r="J14" s="9"/>
      <c r="K14" s="9"/>
      <c r="L14" s="9"/>
    </row>
    <row r="15" spans="1:12">
      <c r="A15" s="12" t="s">
        <v>13</v>
      </c>
      <c r="B15" s="13"/>
      <c r="C15" s="326">
        <v>15</v>
      </c>
      <c r="D15" s="190"/>
      <c r="E15" s="190"/>
      <c r="F15" s="190"/>
      <c r="G15" s="190"/>
      <c r="H15" s="190"/>
      <c r="I15" s="190"/>
      <c r="J15" s="9"/>
      <c r="K15" s="9"/>
      <c r="L15" s="9"/>
    </row>
    <row r="17" spans="1:12" ht="11.25" customHeight="1">
      <c r="A17" s="515" t="s">
        <v>14</v>
      </c>
      <c r="B17" s="515" t="s">
        <v>15</v>
      </c>
      <c r="C17" s="508" t="s">
        <v>16</v>
      </c>
      <c r="D17" s="508" t="s">
        <v>17</v>
      </c>
      <c r="E17" s="508" t="s">
        <v>18</v>
      </c>
      <c r="F17" s="508" t="s">
        <v>19</v>
      </c>
      <c r="G17" s="508" t="s">
        <v>20</v>
      </c>
      <c r="H17" s="508" t="s">
        <v>21</v>
      </c>
      <c r="I17" s="508" t="s">
        <v>24</v>
      </c>
      <c r="J17" s="508" t="s">
        <v>25</v>
      </c>
      <c r="K17" s="508" t="s">
        <v>26</v>
      </c>
      <c r="L17" s="509"/>
    </row>
    <row r="18" spans="1:12">
      <c r="A18" s="516"/>
      <c r="B18" s="517"/>
      <c r="C18" s="518"/>
      <c r="D18" s="518"/>
      <c r="E18" s="518"/>
      <c r="F18" s="518"/>
      <c r="G18" s="518"/>
      <c r="H18" s="518"/>
      <c r="I18" s="518"/>
      <c r="J18" s="518"/>
      <c r="K18" s="535"/>
      <c r="L18" s="536"/>
    </row>
    <row r="19" spans="1:12" s="244" customFormat="1" ht="13.2" customHeight="1">
      <c r="A19" s="239">
        <v>1</v>
      </c>
      <c r="B19" s="259" t="s">
        <v>246</v>
      </c>
      <c r="C19" s="270">
        <v>1998</v>
      </c>
      <c r="D19" s="261" t="s">
        <v>8</v>
      </c>
      <c r="E19" s="261" t="s">
        <v>565</v>
      </c>
      <c r="F19" s="261"/>
      <c r="G19" s="343">
        <v>84.72</v>
      </c>
      <c r="H19" s="261">
        <v>90</v>
      </c>
      <c r="I19" s="261">
        <v>20</v>
      </c>
      <c r="J19" s="359" t="s">
        <v>8</v>
      </c>
      <c r="K19" s="259" t="s">
        <v>237</v>
      </c>
      <c r="L19" s="260"/>
    </row>
    <row r="20" spans="1:12" s="245" customFormat="1" ht="13.2" customHeight="1">
      <c r="A20" s="239">
        <v>2</v>
      </c>
      <c r="B20" s="259" t="s">
        <v>122</v>
      </c>
      <c r="C20" s="270">
        <v>2002</v>
      </c>
      <c r="D20" s="261" t="s">
        <v>9</v>
      </c>
      <c r="E20" s="261" t="s">
        <v>170</v>
      </c>
      <c r="F20" s="261"/>
      <c r="G20" s="343">
        <v>84.9</v>
      </c>
      <c r="H20" s="261">
        <v>86</v>
      </c>
      <c r="I20" s="261">
        <v>18</v>
      </c>
      <c r="J20" s="262" t="s">
        <v>8</v>
      </c>
      <c r="K20" s="259" t="s">
        <v>241</v>
      </c>
      <c r="L20" s="260"/>
    </row>
    <row r="21" spans="1:12" s="245" customFormat="1" ht="13.2" customHeight="1">
      <c r="A21" s="239">
        <v>3</v>
      </c>
      <c r="B21" s="259" t="s">
        <v>245</v>
      </c>
      <c r="C21" s="270">
        <v>1999</v>
      </c>
      <c r="D21" s="261" t="s">
        <v>8</v>
      </c>
      <c r="E21" s="261" t="s">
        <v>209</v>
      </c>
      <c r="F21" s="303"/>
      <c r="G21" s="343">
        <v>84.4</v>
      </c>
      <c r="H21" s="303">
        <v>85</v>
      </c>
      <c r="I21" s="303">
        <v>16</v>
      </c>
      <c r="J21" s="262" t="s">
        <v>8</v>
      </c>
      <c r="K21" s="259" t="s">
        <v>123</v>
      </c>
      <c r="L21" s="260"/>
    </row>
    <row r="22" spans="1:12" s="245" customFormat="1" ht="13.2" customHeight="1">
      <c r="A22" s="239">
        <v>4</v>
      </c>
      <c r="B22" s="259" t="s">
        <v>259</v>
      </c>
      <c r="C22" s="261">
        <v>1995</v>
      </c>
      <c r="D22" s="261" t="s">
        <v>8</v>
      </c>
      <c r="E22" s="261" t="s">
        <v>116</v>
      </c>
      <c r="F22" s="261" t="s">
        <v>183</v>
      </c>
      <c r="G22" s="343">
        <v>84.76</v>
      </c>
      <c r="H22" s="261">
        <v>83</v>
      </c>
      <c r="I22" s="261">
        <v>15</v>
      </c>
      <c r="J22" s="262" t="s">
        <v>8</v>
      </c>
      <c r="K22" s="259" t="s">
        <v>260</v>
      </c>
      <c r="L22" s="260"/>
    </row>
    <row r="23" spans="1:12" s="245" customFormat="1" ht="13.2" customHeight="1">
      <c r="A23" s="239">
        <v>5</v>
      </c>
      <c r="B23" s="259" t="s">
        <v>242</v>
      </c>
      <c r="C23" s="270">
        <v>1997</v>
      </c>
      <c r="D23" s="261" t="s">
        <v>9</v>
      </c>
      <c r="E23" s="261" t="s">
        <v>170</v>
      </c>
      <c r="F23" s="261"/>
      <c r="G23" s="343">
        <v>84.66</v>
      </c>
      <c r="H23" s="261">
        <v>71</v>
      </c>
      <c r="I23" s="303">
        <v>14</v>
      </c>
      <c r="J23" s="262" t="s">
        <v>9</v>
      </c>
      <c r="K23" s="259" t="s">
        <v>125</v>
      </c>
      <c r="L23" s="260"/>
    </row>
    <row r="24" spans="1:12" s="245" customFormat="1" ht="13.2" customHeight="1">
      <c r="A24" s="239">
        <v>6</v>
      </c>
      <c r="B24" s="259" t="s">
        <v>258</v>
      </c>
      <c r="C24" s="301">
        <v>1992</v>
      </c>
      <c r="D24" s="261" t="s">
        <v>9</v>
      </c>
      <c r="E24" s="261" t="s">
        <v>180</v>
      </c>
      <c r="F24" s="261"/>
      <c r="G24" s="343">
        <v>84.7</v>
      </c>
      <c r="H24" s="261">
        <v>67</v>
      </c>
      <c r="I24" s="261">
        <v>13</v>
      </c>
      <c r="J24" s="262" t="s">
        <v>10</v>
      </c>
      <c r="K24" s="259" t="s">
        <v>201</v>
      </c>
      <c r="L24" s="260"/>
    </row>
    <row r="25" spans="1:12" s="245" customFormat="1" ht="13.2" customHeight="1">
      <c r="A25" s="239">
        <v>7</v>
      </c>
      <c r="B25" s="259" t="s">
        <v>243</v>
      </c>
      <c r="C25" s="270">
        <v>1992</v>
      </c>
      <c r="D25" s="261" t="s">
        <v>9</v>
      </c>
      <c r="E25" s="261" t="s">
        <v>209</v>
      </c>
      <c r="F25" s="303"/>
      <c r="G25" s="343">
        <v>82.14</v>
      </c>
      <c r="H25" s="303">
        <v>65</v>
      </c>
      <c r="I25" s="303">
        <v>12</v>
      </c>
      <c r="J25" s="262" t="s">
        <v>10</v>
      </c>
      <c r="K25" s="259" t="s">
        <v>124</v>
      </c>
      <c r="L25" s="260"/>
    </row>
    <row r="26" spans="1:12" s="245" customFormat="1" ht="13.2" customHeight="1">
      <c r="A26" s="239">
        <v>8</v>
      </c>
      <c r="B26" s="259" t="s">
        <v>256</v>
      </c>
      <c r="C26" s="295">
        <v>2003</v>
      </c>
      <c r="D26" s="261" t="s">
        <v>9</v>
      </c>
      <c r="E26" s="261" t="s">
        <v>180</v>
      </c>
      <c r="F26" s="261"/>
      <c r="G26" s="343">
        <v>81.599999999999994</v>
      </c>
      <c r="H26" s="261">
        <v>64</v>
      </c>
      <c r="I26" s="261">
        <v>11</v>
      </c>
      <c r="J26" s="262" t="s">
        <v>10</v>
      </c>
      <c r="K26" s="259" t="s">
        <v>257</v>
      </c>
      <c r="L26" s="260"/>
    </row>
    <row r="27" spans="1:12" s="245" customFormat="1" ht="13.2" customHeight="1">
      <c r="A27" s="239">
        <v>9</v>
      </c>
      <c r="B27" s="259" t="s">
        <v>261</v>
      </c>
      <c r="C27" s="261">
        <v>2000</v>
      </c>
      <c r="D27" s="261" t="s">
        <v>10</v>
      </c>
      <c r="E27" s="261" t="s">
        <v>116</v>
      </c>
      <c r="F27" s="261"/>
      <c r="G27" s="343">
        <v>82.8</v>
      </c>
      <c r="H27" s="261">
        <v>64</v>
      </c>
      <c r="I27" s="303">
        <v>10</v>
      </c>
      <c r="J27" s="262" t="s">
        <v>10</v>
      </c>
      <c r="K27" s="259" t="s">
        <v>262</v>
      </c>
      <c r="L27" s="260"/>
    </row>
    <row r="28" spans="1:12" s="244" customFormat="1" ht="13.2" customHeight="1">
      <c r="A28" s="239">
        <v>10</v>
      </c>
      <c r="B28" s="259" t="s">
        <v>263</v>
      </c>
      <c r="C28" s="261">
        <v>2005</v>
      </c>
      <c r="D28" s="261" t="s">
        <v>10</v>
      </c>
      <c r="E28" s="261" t="s">
        <v>116</v>
      </c>
      <c r="F28" s="261"/>
      <c r="G28" s="343">
        <v>83.3</v>
      </c>
      <c r="H28" s="261">
        <v>61</v>
      </c>
      <c r="I28" s="261">
        <v>9</v>
      </c>
      <c r="J28" s="262" t="s">
        <v>10</v>
      </c>
      <c r="K28" s="259" t="s">
        <v>264</v>
      </c>
      <c r="L28" s="260"/>
    </row>
    <row r="29" spans="1:12" s="244" customFormat="1" ht="13.2" customHeight="1">
      <c r="A29" s="239">
        <v>11</v>
      </c>
      <c r="B29" s="259" t="s">
        <v>244</v>
      </c>
      <c r="C29" s="270">
        <v>1989</v>
      </c>
      <c r="D29" s="261" t="s">
        <v>8</v>
      </c>
      <c r="E29" s="261" t="s">
        <v>209</v>
      </c>
      <c r="F29" s="303"/>
      <c r="G29" s="343">
        <v>83.5</v>
      </c>
      <c r="H29" s="303">
        <v>57</v>
      </c>
      <c r="I29" s="303">
        <v>8</v>
      </c>
      <c r="J29" s="262" t="s">
        <v>10</v>
      </c>
      <c r="K29" s="259" t="s">
        <v>120</v>
      </c>
      <c r="L29" s="260"/>
    </row>
    <row r="30" spans="1:12" s="244" customFormat="1">
      <c r="A30" s="239">
        <v>12</v>
      </c>
      <c r="B30" s="259" t="s">
        <v>253</v>
      </c>
      <c r="C30" s="261">
        <v>1985</v>
      </c>
      <c r="D30" s="261" t="s">
        <v>10</v>
      </c>
      <c r="E30" s="261" t="s">
        <v>254</v>
      </c>
      <c r="F30" s="261"/>
      <c r="G30" s="343">
        <v>83.9</v>
      </c>
      <c r="H30" s="261">
        <v>48</v>
      </c>
      <c r="I30" s="261">
        <v>7</v>
      </c>
      <c r="J30" s="262" t="s">
        <v>561</v>
      </c>
      <c r="K30" s="259" t="s">
        <v>255</v>
      </c>
      <c r="L30" s="260"/>
    </row>
    <row r="31" spans="1:12" s="244" customFormat="1">
      <c r="A31" s="239">
        <v>13</v>
      </c>
      <c r="B31" s="288" t="s">
        <v>247</v>
      </c>
      <c r="C31" s="313">
        <v>1999</v>
      </c>
      <c r="D31" s="313" t="s">
        <v>10</v>
      </c>
      <c r="E31" s="313" t="s">
        <v>177</v>
      </c>
      <c r="F31" s="313" t="s">
        <v>584</v>
      </c>
      <c r="G31" s="343">
        <v>84.1</v>
      </c>
      <c r="H31" s="313">
        <v>40</v>
      </c>
      <c r="I31" s="303">
        <v>6</v>
      </c>
      <c r="J31" s="359" t="s">
        <v>561</v>
      </c>
      <c r="K31" s="288" t="s">
        <v>248</v>
      </c>
      <c r="L31" s="297"/>
    </row>
    <row r="32" spans="1:12" s="244" customFormat="1" ht="13.2" customHeight="1">
      <c r="A32" s="239">
        <v>14</v>
      </c>
      <c r="B32" s="240" t="s">
        <v>252</v>
      </c>
      <c r="C32" s="241">
        <v>1989</v>
      </c>
      <c r="D32" s="241" t="s">
        <v>10</v>
      </c>
      <c r="E32" s="241" t="s">
        <v>223</v>
      </c>
      <c r="F32" s="241"/>
      <c r="G32" s="343">
        <v>83.5</v>
      </c>
      <c r="H32" s="241">
        <v>39</v>
      </c>
      <c r="I32" s="261">
        <v>5</v>
      </c>
      <c r="J32" s="242" t="s">
        <v>561</v>
      </c>
      <c r="K32" s="240" t="s">
        <v>71</v>
      </c>
      <c r="L32" s="243"/>
    </row>
    <row r="33" spans="1:12" s="244" customFormat="1" ht="13.2" customHeight="1">
      <c r="A33" s="239">
        <v>15</v>
      </c>
      <c r="B33" s="288" t="s">
        <v>249</v>
      </c>
      <c r="C33" s="313">
        <v>1994</v>
      </c>
      <c r="D33" s="313" t="s">
        <v>250</v>
      </c>
      <c r="E33" s="313" t="s">
        <v>177</v>
      </c>
      <c r="F33" s="313" t="s">
        <v>183</v>
      </c>
      <c r="G33" s="343">
        <v>85</v>
      </c>
      <c r="H33" s="313">
        <v>31</v>
      </c>
      <c r="I33" s="303">
        <v>4</v>
      </c>
      <c r="J33" s="359" t="s">
        <v>561</v>
      </c>
      <c r="K33" s="288" t="s">
        <v>251</v>
      </c>
      <c r="L33" s="297"/>
    </row>
    <row r="34" spans="1:12" ht="13.2" customHeight="1">
      <c r="A34" s="219"/>
      <c r="B34" s="218"/>
      <c r="C34" s="220"/>
      <c r="D34" s="220"/>
      <c r="E34" s="220"/>
      <c r="F34" s="220"/>
      <c r="G34" s="220"/>
      <c r="H34" s="220"/>
      <c r="I34" s="220"/>
      <c r="J34" s="220"/>
      <c r="K34" s="218"/>
      <c r="L34" s="218"/>
    </row>
    <row r="35" spans="1:12">
      <c r="A35" s="189" t="s">
        <v>29</v>
      </c>
      <c r="C35" s="2" t="s">
        <v>158</v>
      </c>
      <c r="F35" s="189" t="s">
        <v>30</v>
      </c>
      <c r="H35" s="2" t="s">
        <v>160</v>
      </c>
    </row>
    <row r="36" spans="1:12">
      <c r="A36" s="189"/>
      <c r="F36" s="189"/>
    </row>
    <row r="37" spans="1:12">
      <c r="A37" s="189" t="s">
        <v>31</v>
      </c>
      <c r="C37" s="2" t="s">
        <v>159</v>
      </c>
      <c r="F37" s="189" t="s">
        <v>32</v>
      </c>
      <c r="H37" s="2" t="s">
        <v>533</v>
      </c>
    </row>
  </sheetData>
  <autoFilter ref="A17:L28">
    <sortState ref="A20:L33">
      <sortCondition descending="1" ref="H17:H28"/>
    </sortState>
  </autoFilter>
  <mergeCells count="31">
    <mergeCell ref="A11:B11"/>
    <mergeCell ref="A7:B7"/>
    <mergeCell ref="C7:I7"/>
    <mergeCell ref="J7:L7"/>
    <mergeCell ref="A9:B9"/>
    <mergeCell ref="J9:L9"/>
    <mergeCell ref="A8:B8"/>
    <mergeCell ref="C8:I8"/>
    <mergeCell ref="J8:L8"/>
    <mergeCell ref="C9:I9"/>
    <mergeCell ref="A10:B10"/>
    <mergeCell ref="C10:I10"/>
    <mergeCell ref="J10:L10"/>
    <mergeCell ref="A1:L1"/>
    <mergeCell ref="A2:L2"/>
    <mergeCell ref="A3:L3"/>
    <mergeCell ref="A4:L4"/>
    <mergeCell ref="A5:L5"/>
    <mergeCell ref="H17:H18"/>
    <mergeCell ref="I17:I18"/>
    <mergeCell ref="J17:J18"/>
    <mergeCell ref="K17:L18"/>
    <mergeCell ref="C11:I11"/>
    <mergeCell ref="C12:I12"/>
    <mergeCell ref="F17:F18"/>
    <mergeCell ref="G17:G18"/>
    <mergeCell ref="A17:A18"/>
    <mergeCell ref="B17:B18"/>
    <mergeCell ref="C17:C18"/>
    <mergeCell ref="D17:D18"/>
    <mergeCell ref="E17:E18"/>
  </mergeCells>
  <pageMargins left="0.590551137924194" right="0.229999989271164" top="0.590551137924194" bottom="0.590551137924194" header="0" footer="0"/>
  <pageSetup paperSize="9" scale="83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L31"/>
  <sheetViews>
    <sheetView topLeftCell="A6" workbookViewId="0">
      <selection activeCell="H23" sqref="H23"/>
    </sheetView>
  </sheetViews>
  <sheetFormatPr defaultColWidth="9" defaultRowHeight="13.2"/>
  <cols>
    <col min="1" max="1" width="6.44140625" style="2" customWidth="1"/>
    <col min="2" max="2" width="20.6640625" style="2" customWidth="1"/>
    <col min="3" max="3" width="9.33203125" style="2" customWidth="1"/>
    <col min="4" max="4" width="7.33203125" style="2" customWidth="1"/>
    <col min="5" max="5" width="21.44140625" style="2" bestFit="1" customWidth="1"/>
    <col min="6" max="6" width="29.33203125" style="2" customWidth="1"/>
    <col min="7" max="7" width="10" style="2" customWidth="1"/>
    <col min="8" max="9" width="7.77734375" style="2" customWidth="1"/>
    <col min="10" max="10" width="11.109375" style="2" customWidth="1"/>
    <col min="11" max="11" width="17" style="2" customWidth="1"/>
    <col min="12" max="12" width="15.44140625" style="2" customWidth="1"/>
    <col min="13" max="13" width="9" style="2" bestFit="1" customWidth="1"/>
    <col min="14" max="16384" width="9" style="2"/>
  </cols>
  <sheetData>
    <row r="1" spans="1:12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</row>
    <row r="2" spans="1:12">
      <c r="A2" s="534" t="s">
        <v>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</row>
    <row r="3" spans="1:12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</row>
    <row r="4" spans="1:12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</row>
    <row r="5" spans="1:12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</row>
    <row r="6" spans="1:12" ht="9" customHeight="1"/>
    <row r="7" spans="1:12" ht="15.6">
      <c r="A7" s="523"/>
      <c r="B7" s="523"/>
      <c r="C7" s="513" t="s">
        <v>2</v>
      </c>
      <c r="D7" s="513"/>
      <c r="E7" s="513"/>
      <c r="F7" s="513"/>
      <c r="G7" s="513"/>
      <c r="H7" s="513"/>
      <c r="I7" s="513"/>
      <c r="J7" s="523"/>
      <c r="K7" s="523"/>
      <c r="L7" s="523"/>
    </row>
    <row r="8" spans="1:12" ht="15.6">
      <c r="A8" s="523" t="s">
        <v>151</v>
      </c>
      <c r="B8" s="523"/>
      <c r="C8" s="524" t="s">
        <v>153</v>
      </c>
      <c r="D8" s="524"/>
      <c r="E8" s="524"/>
      <c r="F8" s="524"/>
      <c r="G8" s="524"/>
      <c r="H8" s="524"/>
      <c r="I8" s="524"/>
      <c r="J8" s="523" t="s">
        <v>3</v>
      </c>
      <c r="K8" s="523"/>
      <c r="L8" s="523"/>
    </row>
    <row r="9" spans="1:12" ht="15.6">
      <c r="A9" s="533" t="s">
        <v>152</v>
      </c>
      <c r="B9" s="533"/>
      <c r="C9" s="524" t="s">
        <v>167</v>
      </c>
      <c r="D9" s="524"/>
      <c r="E9" s="524"/>
      <c r="F9" s="524"/>
      <c r="G9" s="524"/>
      <c r="H9" s="524"/>
      <c r="I9" s="524"/>
      <c r="J9" s="533" t="s">
        <v>4</v>
      </c>
      <c r="K9" s="533"/>
      <c r="L9" s="533"/>
    </row>
    <row r="10" spans="1:12" ht="15">
      <c r="A10" s="525" t="s">
        <v>5</v>
      </c>
      <c r="B10" s="526"/>
      <c r="C10" s="527" t="s">
        <v>154</v>
      </c>
      <c r="D10" s="528"/>
      <c r="E10" s="528"/>
      <c r="F10" s="528"/>
      <c r="G10" s="528"/>
      <c r="H10" s="528"/>
      <c r="I10" s="529"/>
      <c r="J10" s="530" t="s">
        <v>6</v>
      </c>
      <c r="K10" s="531"/>
      <c r="L10" s="532"/>
    </row>
    <row r="11" spans="1:12" ht="15.6">
      <c r="A11" s="521" t="s">
        <v>607</v>
      </c>
      <c r="B11" s="522"/>
      <c r="C11" s="512" t="s">
        <v>7</v>
      </c>
      <c r="D11" s="513"/>
      <c r="E11" s="513"/>
      <c r="F11" s="513"/>
      <c r="G11" s="513"/>
      <c r="H11" s="513"/>
      <c r="I11" s="512"/>
      <c r="J11" s="195" t="s">
        <v>8</v>
      </c>
      <c r="K11" s="195" t="s">
        <v>9</v>
      </c>
      <c r="L11" s="195" t="s">
        <v>10</v>
      </c>
    </row>
    <row r="12" spans="1:12" ht="15" customHeight="1">
      <c r="A12" s="212"/>
      <c r="B12" s="212"/>
      <c r="C12" s="514" t="s">
        <v>111</v>
      </c>
      <c r="D12" s="514"/>
      <c r="E12" s="514"/>
      <c r="F12" s="514"/>
      <c r="G12" s="514"/>
      <c r="H12" s="514"/>
      <c r="I12" s="514"/>
      <c r="J12" s="330">
        <v>84</v>
      </c>
      <c r="K12" s="331">
        <v>72</v>
      </c>
      <c r="L12" s="330">
        <v>57</v>
      </c>
    </row>
    <row r="13" spans="1:12">
      <c r="A13" s="208"/>
      <c r="B13" s="208"/>
      <c r="J13" s="9"/>
      <c r="K13" s="9"/>
      <c r="L13" s="9"/>
    </row>
    <row r="14" spans="1:12">
      <c r="A14" s="10" t="s">
        <v>12</v>
      </c>
      <c r="B14" s="7"/>
      <c r="C14" s="371">
        <v>181</v>
      </c>
      <c r="D14" s="190"/>
      <c r="E14" s="190"/>
      <c r="F14" s="190"/>
      <c r="G14" s="190"/>
      <c r="H14" s="190"/>
      <c r="I14" s="190"/>
      <c r="J14" s="9"/>
      <c r="K14" s="9"/>
      <c r="L14" s="9"/>
    </row>
    <row r="15" spans="1:12">
      <c r="A15" s="12" t="s">
        <v>13</v>
      </c>
      <c r="B15" s="13"/>
      <c r="C15" s="326">
        <v>15</v>
      </c>
      <c r="D15" s="190"/>
      <c r="E15" s="190"/>
      <c r="F15" s="190"/>
      <c r="G15" s="190"/>
      <c r="H15" s="190"/>
      <c r="I15" s="190"/>
      <c r="J15" s="9"/>
      <c r="K15" s="9"/>
      <c r="L15" s="9"/>
    </row>
    <row r="17" spans="1:12" ht="11.25" customHeight="1">
      <c r="A17" s="515" t="s">
        <v>14</v>
      </c>
      <c r="B17" s="515" t="s">
        <v>15</v>
      </c>
      <c r="C17" s="508" t="s">
        <v>16</v>
      </c>
      <c r="D17" s="508" t="s">
        <v>17</v>
      </c>
      <c r="E17" s="508" t="s">
        <v>18</v>
      </c>
      <c r="F17" s="508" t="s">
        <v>19</v>
      </c>
      <c r="G17" s="508" t="s">
        <v>20</v>
      </c>
      <c r="H17" s="508" t="s">
        <v>21</v>
      </c>
      <c r="I17" s="508" t="s">
        <v>24</v>
      </c>
      <c r="J17" s="508" t="s">
        <v>25</v>
      </c>
      <c r="K17" s="508" t="s">
        <v>26</v>
      </c>
      <c r="L17" s="509"/>
    </row>
    <row r="18" spans="1:12">
      <c r="A18" s="516"/>
      <c r="B18" s="517"/>
      <c r="C18" s="518"/>
      <c r="D18" s="518"/>
      <c r="E18" s="518"/>
      <c r="F18" s="518"/>
      <c r="G18" s="518"/>
      <c r="H18" s="518"/>
      <c r="I18" s="518"/>
      <c r="J18" s="518"/>
      <c r="K18" s="535"/>
      <c r="L18" s="536"/>
    </row>
    <row r="19" spans="1:12" s="244" customFormat="1" ht="13.2" customHeight="1">
      <c r="A19" s="239">
        <v>1</v>
      </c>
      <c r="B19" s="259" t="s">
        <v>273</v>
      </c>
      <c r="C19" s="270">
        <v>1999</v>
      </c>
      <c r="D19" s="261" t="s">
        <v>8</v>
      </c>
      <c r="E19" s="261" t="s">
        <v>209</v>
      </c>
      <c r="F19" s="303"/>
      <c r="G19" s="342">
        <v>90.52</v>
      </c>
      <c r="H19" s="303">
        <v>84</v>
      </c>
      <c r="I19" s="303">
        <v>20</v>
      </c>
      <c r="J19" s="262" t="s">
        <v>8</v>
      </c>
      <c r="K19" s="259" t="s">
        <v>274</v>
      </c>
      <c r="L19" s="260"/>
    </row>
    <row r="20" spans="1:12" s="245" customFormat="1" ht="13.2" customHeight="1">
      <c r="A20" s="239">
        <v>2</v>
      </c>
      <c r="B20" s="288" t="s">
        <v>281</v>
      </c>
      <c r="C20" s="313">
        <v>1989</v>
      </c>
      <c r="D20" s="313" t="s">
        <v>8</v>
      </c>
      <c r="E20" s="313" t="s">
        <v>177</v>
      </c>
      <c r="F20" s="313" t="s">
        <v>585</v>
      </c>
      <c r="G20" s="342">
        <v>85.2</v>
      </c>
      <c r="H20" s="313">
        <v>83</v>
      </c>
      <c r="I20" s="313">
        <v>18</v>
      </c>
      <c r="J20" s="359" t="s">
        <v>9</v>
      </c>
      <c r="K20" s="288" t="s">
        <v>282</v>
      </c>
      <c r="L20" s="297"/>
    </row>
    <row r="21" spans="1:12" s="245" customFormat="1" ht="13.2" customHeight="1">
      <c r="A21" s="239">
        <v>2</v>
      </c>
      <c r="B21" s="288" t="s">
        <v>275</v>
      </c>
      <c r="C21" s="289">
        <v>2002</v>
      </c>
      <c r="D21" s="261" t="s">
        <v>9</v>
      </c>
      <c r="E21" s="261" t="s">
        <v>114</v>
      </c>
      <c r="F21" s="261"/>
      <c r="G21" s="342">
        <v>86.6</v>
      </c>
      <c r="H21" s="261">
        <v>76</v>
      </c>
      <c r="I21" s="261">
        <v>16</v>
      </c>
      <c r="J21" s="262" t="s">
        <v>9</v>
      </c>
      <c r="K21" s="259" t="s">
        <v>276</v>
      </c>
      <c r="L21" s="260"/>
    </row>
    <row r="22" spans="1:12" s="245" customFormat="1" ht="13.2" customHeight="1">
      <c r="A22" s="239">
        <v>4</v>
      </c>
      <c r="B22" s="259" t="s">
        <v>135</v>
      </c>
      <c r="C22" s="270">
        <v>1990</v>
      </c>
      <c r="D22" s="261" t="s">
        <v>9</v>
      </c>
      <c r="E22" s="261" t="s">
        <v>209</v>
      </c>
      <c r="F22" s="303"/>
      <c r="G22" s="342">
        <v>85.14</v>
      </c>
      <c r="H22" s="303">
        <v>55</v>
      </c>
      <c r="I22" s="303">
        <v>15</v>
      </c>
      <c r="J22" s="262" t="s">
        <v>561</v>
      </c>
      <c r="K22" s="259" t="s">
        <v>71</v>
      </c>
      <c r="L22" s="260"/>
    </row>
    <row r="23" spans="1:12" s="245" customFormat="1" ht="13.2" customHeight="1">
      <c r="A23" s="239">
        <v>5</v>
      </c>
      <c r="B23" s="259" t="s">
        <v>271</v>
      </c>
      <c r="C23" s="270">
        <v>2003</v>
      </c>
      <c r="D23" s="261" t="s">
        <v>10</v>
      </c>
      <c r="E23" s="261" t="s">
        <v>209</v>
      </c>
      <c r="F23" s="261" t="s">
        <v>506</v>
      </c>
      <c r="G23" s="342">
        <v>86.2</v>
      </c>
      <c r="H23" s="261">
        <v>52</v>
      </c>
      <c r="I23" s="261">
        <v>14</v>
      </c>
      <c r="J23" s="262" t="s">
        <v>561</v>
      </c>
      <c r="K23" s="259" t="s">
        <v>272</v>
      </c>
      <c r="L23" s="260"/>
    </row>
    <row r="24" spans="1:12" s="245" customFormat="1" ht="13.2" customHeight="1">
      <c r="A24" s="239">
        <v>6</v>
      </c>
      <c r="B24" s="259" t="s">
        <v>265</v>
      </c>
      <c r="C24" s="270">
        <v>1992</v>
      </c>
      <c r="D24" s="261" t="s">
        <v>9</v>
      </c>
      <c r="E24" s="261" t="s">
        <v>170</v>
      </c>
      <c r="F24" s="261"/>
      <c r="G24" s="342">
        <v>90.62</v>
      </c>
      <c r="H24" s="261">
        <v>51</v>
      </c>
      <c r="I24" s="303">
        <v>13</v>
      </c>
      <c r="J24" s="262" t="s">
        <v>561</v>
      </c>
      <c r="K24" s="259" t="s">
        <v>266</v>
      </c>
      <c r="L24" s="260"/>
    </row>
    <row r="25" spans="1:12" s="245" customFormat="1" ht="13.2" customHeight="1">
      <c r="A25" s="239">
        <v>7</v>
      </c>
      <c r="B25" s="259" t="s">
        <v>270</v>
      </c>
      <c r="C25" s="261">
        <v>1995</v>
      </c>
      <c r="D25" s="261" t="s">
        <v>10</v>
      </c>
      <c r="E25" s="261" t="s">
        <v>116</v>
      </c>
      <c r="F25" s="261" t="s">
        <v>183</v>
      </c>
      <c r="G25" s="342">
        <v>88.96</v>
      </c>
      <c r="H25" s="261">
        <v>47</v>
      </c>
      <c r="I25" s="261">
        <v>12</v>
      </c>
      <c r="J25" s="262" t="s">
        <v>561</v>
      </c>
      <c r="K25" s="259" t="s">
        <v>184</v>
      </c>
      <c r="L25" s="260"/>
    </row>
    <row r="26" spans="1:12" s="245" customFormat="1" ht="13.2" customHeight="1">
      <c r="A26" s="239">
        <v>8</v>
      </c>
      <c r="B26" s="259" t="s">
        <v>279</v>
      </c>
      <c r="C26" s="261">
        <v>2000</v>
      </c>
      <c r="D26" s="261" t="s">
        <v>10</v>
      </c>
      <c r="E26" s="261" t="s">
        <v>116</v>
      </c>
      <c r="F26" s="261"/>
      <c r="G26" s="342">
        <v>86</v>
      </c>
      <c r="H26" s="261">
        <v>37</v>
      </c>
      <c r="I26" s="303">
        <v>11</v>
      </c>
      <c r="J26" s="262" t="s">
        <v>561</v>
      </c>
      <c r="K26" s="259" t="s">
        <v>280</v>
      </c>
      <c r="L26" s="260"/>
    </row>
    <row r="27" spans="1:12" s="244" customFormat="1" ht="13.2" customHeight="1">
      <c r="A27" s="239">
        <v>9</v>
      </c>
      <c r="B27" s="288" t="s">
        <v>277</v>
      </c>
      <c r="C27" s="313">
        <v>1992</v>
      </c>
      <c r="D27" s="313" t="s">
        <v>9</v>
      </c>
      <c r="E27" s="313" t="s">
        <v>177</v>
      </c>
      <c r="F27" s="313" t="s">
        <v>585</v>
      </c>
      <c r="G27" s="342">
        <v>95</v>
      </c>
      <c r="H27" s="313">
        <v>36</v>
      </c>
      <c r="I27" s="261">
        <v>10</v>
      </c>
      <c r="J27" s="359" t="s">
        <v>561</v>
      </c>
      <c r="K27" s="288" t="s">
        <v>278</v>
      </c>
      <c r="L27" s="297"/>
    </row>
    <row r="29" spans="1:12">
      <c r="A29" s="189" t="s">
        <v>29</v>
      </c>
      <c r="C29" s="2" t="s">
        <v>158</v>
      </c>
      <c r="F29" s="189" t="s">
        <v>30</v>
      </c>
      <c r="H29" s="2" t="s">
        <v>160</v>
      </c>
    </row>
    <row r="30" spans="1:12">
      <c r="A30" s="189"/>
      <c r="F30" s="189"/>
    </row>
    <row r="31" spans="1:12">
      <c r="A31" s="189" t="s">
        <v>31</v>
      </c>
      <c r="C31" s="2" t="s">
        <v>159</v>
      </c>
      <c r="F31" s="189" t="s">
        <v>32</v>
      </c>
      <c r="H31" s="2" t="s">
        <v>533</v>
      </c>
    </row>
  </sheetData>
  <autoFilter ref="A17:L27">
    <sortState ref="A20:L27">
      <sortCondition descending="1" ref="H17:H27"/>
    </sortState>
  </autoFilter>
  <mergeCells count="31">
    <mergeCell ref="A11:B11"/>
    <mergeCell ref="A7:B7"/>
    <mergeCell ref="C7:I7"/>
    <mergeCell ref="J7:L7"/>
    <mergeCell ref="A9:B9"/>
    <mergeCell ref="J9:L9"/>
    <mergeCell ref="A8:B8"/>
    <mergeCell ref="C8:I8"/>
    <mergeCell ref="J8:L8"/>
    <mergeCell ref="C9:I9"/>
    <mergeCell ref="A10:B10"/>
    <mergeCell ref="C10:I10"/>
    <mergeCell ref="J10:L10"/>
    <mergeCell ref="A1:L1"/>
    <mergeCell ref="A2:L2"/>
    <mergeCell ref="A3:L3"/>
    <mergeCell ref="A4:L4"/>
    <mergeCell ref="A5:L5"/>
    <mergeCell ref="H17:H18"/>
    <mergeCell ref="I17:I18"/>
    <mergeCell ref="J17:J18"/>
    <mergeCell ref="K17:L18"/>
    <mergeCell ref="C11:I11"/>
    <mergeCell ref="C12:I12"/>
    <mergeCell ref="F17:F18"/>
    <mergeCell ref="G17:G18"/>
    <mergeCell ref="A17:A18"/>
    <mergeCell ref="B17:B18"/>
    <mergeCell ref="C17:C18"/>
    <mergeCell ref="D17:D18"/>
    <mergeCell ref="E17:E18"/>
  </mergeCells>
  <pageMargins left="0.590551137924194" right="0.229999989271164" top="0.590551137924194" bottom="0.590551137924194" header="0" footer="0"/>
  <pageSetup paperSize="9" scale="84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L30"/>
  <sheetViews>
    <sheetView topLeftCell="A7" workbookViewId="0">
      <selection activeCell="A11" sqref="A11:B11"/>
    </sheetView>
  </sheetViews>
  <sheetFormatPr defaultColWidth="9" defaultRowHeight="13.2"/>
  <cols>
    <col min="1" max="1" width="6.44140625" style="2" customWidth="1"/>
    <col min="2" max="2" width="20.6640625" style="2" customWidth="1"/>
    <col min="3" max="3" width="9.33203125" style="2" customWidth="1"/>
    <col min="4" max="4" width="7.33203125" style="2" customWidth="1"/>
    <col min="5" max="5" width="21.44140625" style="2" bestFit="1" customWidth="1"/>
    <col min="6" max="6" width="26.21875" style="2" customWidth="1"/>
    <col min="7" max="7" width="10" style="2" customWidth="1"/>
    <col min="8" max="9" width="7.77734375" style="2" customWidth="1"/>
    <col min="10" max="10" width="11.109375" style="2" customWidth="1"/>
    <col min="11" max="11" width="17" style="2" customWidth="1"/>
    <col min="12" max="12" width="15.44140625" style="2" customWidth="1"/>
    <col min="13" max="13" width="9" style="2" bestFit="1" customWidth="1"/>
    <col min="14" max="16384" width="9" style="2"/>
  </cols>
  <sheetData>
    <row r="1" spans="1:12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</row>
    <row r="2" spans="1:12">
      <c r="A2" s="534" t="s">
        <v>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</row>
    <row r="3" spans="1:12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</row>
    <row r="4" spans="1:12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</row>
    <row r="5" spans="1:12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</row>
    <row r="6" spans="1:12" ht="9" customHeight="1">
      <c r="A6" s="543"/>
      <c r="B6" s="543"/>
      <c r="C6" s="543"/>
      <c r="D6" s="543"/>
      <c r="E6" s="543"/>
      <c r="F6" s="543"/>
      <c r="G6" s="543"/>
      <c r="H6" s="543"/>
      <c r="I6" s="543"/>
      <c r="J6" s="543"/>
      <c r="K6" s="543"/>
      <c r="L6" s="543"/>
    </row>
    <row r="7" spans="1:12" ht="15.6">
      <c r="A7" s="523"/>
      <c r="B7" s="523"/>
      <c r="C7" s="513" t="s">
        <v>2</v>
      </c>
      <c r="D7" s="513"/>
      <c r="E7" s="513"/>
      <c r="F7" s="513"/>
      <c r="G7" s="513"/>
      <c r="H7" s="513"/>
      <c r="I7" s="513"/>
      <c r="J7" s="523"/>
      <c r="K7" s="523"/>
      <c r="L7" s="523"/>
    </row>
    <row r="8" spans="1:12" ht="15.6">
      <c r="A8" s="523" t="s">
        <v>151</v>
      </c>
      <c r="B8" s="523"/>
      <c r="C8" s="524" t="s">
        <v>153</v>
      </c>
      <c r="D8" s="524"/>
      <c r="E8" s="524"/>
      <c r="F8" s="524"/>
      <c r="G8" s="524"/>
      <c r="H8" s="524"/>
      <c r="I8" s="524"/>
      <c r="J8" s="523" t="s">
        <v>3</v>
      </c>
      <c r="K8" s="523"/>
      <c r="L8" s="523"/>
    </row>
    <row r="9" spans="1:12" ht="15.6">
      <c r="A9" s="533" t="s">
        <v>152</v>
      </c>
      <c r="B9" s="533"/>
      <c r="C9" s="524" t="s">
        <v>167</v>
      </c>
      <c r="D9" s="524"/>
      <c r="E9" s="524"/>
      <c r="F9" s="524"/>
      <c r="G9" s="524"/>
      <c r="H9" s="524"/>
      <c r="I9" s="524"/>
      <c r="J9" s="533" t="s">
        <v>4</v>
      </c>
      <c r="K9" s="533"/>
      <c r="L9" s="533"/>
    </row>
    <row r="10" spans="1:12" ht="15">
      <c r="A10" s="525" t="s">
        <v>5</v>
      </c>
      <c r="B10" s="526"/>
      <c r="C10" s="527" t="s">
        <v>154</v>
      </c>
      <c r="D10" s="528"/>
      <c r="E10" s="528"/>
      <c r="F10" s="528"/>
      <c r="G10" s="528"/>
      <c r="H10" s="528"/>
      <c r="I10" s="529"/>
      <c r="J10" s="530" t="s">
        <v>6</v>
      </c>
      <c r="K10" s="531"/>
      <c r="L10" s="532"/>
    </row>
    <row r="11" spans="1:12" ht="15.6">
      <c r="A11" s="521" t="s">
        <v>608</v>
      </c>
      <c r="B11" s="522"/>
      <c r="C11" s="512" t="s">
        <v>7</v>
      </c>
      <c r="D11" s="513"/>
      <c r="E11" s="513"/>
      <c r="F11" s="513"/>
      <c r="G11" s="513"/>
      <c r="H11" s="513"/>
      <c r="I11" s="512"/>
      <c r="J11" s="195" t="s">
        <v>8</v>
      </c>
      <c r="K11" s="195" t="s">
        <v>9</v>
      </c>
      <c r="L11" s="195" t="s">
        <v>10</v>
      </c>
    </row>
    <row r="12" spans="1:12" ht="15" customHeight="1">
      <c r="A12" s="544"/>
      <c r="B12" s="544"/>
      <c r="C12" s="514" t="s">
        <v>112</v>
      </c>
      <c r="D12" s="514"/>
      <c r="E12" s="514"/>
      <c r="F12" s="514"/>
      <c r="G12" s="514"/>
      <c r="H12" s="514"/>
      <c r="I12" s="514"/>
      <c r="J12" s="330">
        <v>88</v>
      </c>
      <c r="K12" s="331">
        <v>75</v>
      </c>
      <c r="L12" s="330">
        <v>62</v>
      </c>
    </row>
    <row r="13" spans="1:12">
      <c r="A13" s="9"/>
      <c r="B13" s="9"/>
      <c r="J13" s="9"/>
      <c r="K13" s="9"/>
      <c r="L13" s="9"/>
    </row>
    <row r="14" spans="1:12">
      <c r="A14" s="10" t="s">
        <v>12</v>
      </c>
      <c r="B14" s="7"/>
      <c r="C14" s="371">
        <v>181</v>
      </c>
      <c r="D14" s="190"/>
      <c r="E14" s="190"/>
      <c r="F14" s="190"/>
      <c r="G14" s="190"/>
      <c r="H14" s="190"/>
      <c r="I14" s="190"/>
      <c r="J14" s="9"/>
      <c r="K14" s="9"/>
      <c r="L14" s="9"/>
    </row>
    <row r="15" spans="1:12">
      <c r="A15" s="12" t="s">
        <v>13</v>
      </c>
      <c r="B15" s="13"/>
      <c r="C15" s="326">
        <v>15</v>
      </c>
      <c r="D15" s="190"/>
      <c r="E15" s="190"/>
      <c r="F15" s="190"/>
      <c r="G15" s="190"/>
      <c r="H15" s="190"/>
      <c r="I15" s="190"/>
      <c r="J15" s="9"/>
      <c r="K15" s="9"/>
      <c r="L15" s="9"/>
    </row>
    <row r="17" spans="1:12" ht="11.25" customHeight="1">
      <c r="A17" s="515" t="s">
        <v>14</v>
      </c>
      <c r="B17" s="515" t="s">
        <v>15</v>
      </c>
      <c r="C17" s="508" t="s">
        <v>16</v>
      </c>
      <c r="D17" s="508" t="s">
        <v>17</v>
      </c>
      <c r="E17" s="508" t="s">
        <v>18</v>
      </c>
      <c r="F17" s="508" t="s">
        <v>19</v>
      </c>
      <c r="G17" s="508" t="s">
        <v>20</v>
      </c>
      <c r="H17" s="508" t="s">
        <v>21</v>
      </c>
      <c r="I17" s="508" t="s">
        <v>24</v>
      </c>
      <c r="J17" s="508" t="s">
        <v>25</v>
      </c>
      <c r="K17" s="508" t="s">
        <v>26</v>
      </c>
      <c r="L17" s="509"/>
    </row>
    <row r="18" spans="1:12">
      <c r="A18" s="516"/>
      <c r="B18" s="517"/>
      <c r="C18" s="518"/>
      <c r="D18" s="518"/>
      <c r="E18" s="518"/>
      <c r="F18" s="518"/>
      <c r="G18" s="518"/>
      <c r="H18" s="518"/>
      <c r="I18" s="518"/>
      <c r="J18" s="518"/>
      <c r="K18" s="535"/>
      <c r="L18" s="536"/>
    </row>
    <row r="19" spans="1:12" s="245" customFormat="1" ht="13.2" customHeight="1">
      <c r="A19" s="239">
        <v>1</v>
      </c>
      <c r="B19" s="288" t="s">
        <v>291</v>
      </c>
      <c r="C19" s="313">
        <v>1982</v>
      </c>
      <c r="D19" s="313" t="s">
        <v>80</v>
      </c>
      <c r="E19" s="313" t="s">
        <v>177</v>
      </c>
      <c r="F19" s="313" t="s">
        <v>584</v>
      </c>
      <c r="G19" s="343">
        <v>112.2</v>
      </c>
      <c r="H19" s="313">
        <v>81</v>
      </c>
      <c r="I19" s="313">
        <v>20</v>
      </c>
      <c r="J19" s="359" t="s">
        <v>9</v>
      </c>
      <c r="K19" s="288" t="s">
        <v>178</v>
      </c>
      <c r="L19" s="297"/>
    </row>
    <row r="20" spans="1:12" s="271" customFormat="1" ht="13.2" customHeight="1">
      <c r="A20" s="239">
        <v>2</v>
      </c>
      <c r="B20" s="259" t="s">
        <v>287</v>
      </c>
      <c r="C20" s="270">
        <v>1989</v>
      </c>
      <c r="D20" s="261" t="s">
        <v>8</v>
      </c>
      <c r="E20" s="261" t="s">
        <v>170</v>
      </c>
      <c r="F20" s="261"/>
      <c r="G20" s="343">
        <v>117.02</v>
      </c>
      <c r="H20" s="261">
        <v>81</v>
      </c>
      <c r="I20" s="261">
        <v>18</v>
      </c>
      <c r="J20" s="262" t="s">
        <v>9</v>
      </c>
      <c r="K20" s="259" t="s">
        <v>134</v>
      </c>
      <c r="L20" s="260"/>
    </row>
    <row r="21" spans="1:12" s="245" customFormat="1" ht="13.2" customHeight="1">
      <c r="A21" s="239">
        <v>3</v>
      </c>
      <c r="B21" s="259" t="s">
        <v>267</v>
      </c>
      <c r="C21" s="261">
        <v>1989</v>
      </c>
      <c r="D21" s="261" t="s">
        <v>10</v>
      </c>
      <c r="E21" s="261" t="s">
        <v>115</v>
      </c>
      <c r="F21" s="261" t="s">
        <v>268</v>
      </c>
      <c r="G21" s="343">
        <v>114.74</v>
      </c>
      <c r="H21" s="261">
        <v>72</v>
      </c>
      <c r="I21" s="261">
        <v>16</v>
      </c>
      <c r="J21" s="262" t="s">
        <v>10</v>
      </c>
      <c r="K21" s="259" t="s">
        <v>269</v>
      </c>
      <c r="L21" s="260"/>
    </row>
    <row r="22" spans="1:12" s="245" customFormat="1" ht="13.2" customHeight="1">
      <c r="A22" s="239">
        <v>4</v>
      </c>
      <c r="B22" s="259" t="s">
        <v>292</v>
      </c>
      <c r="C22" s="261">
        <v>1990</v>
      </c>
      <c r="D22" s="261" t="s">
        <v>9</v>
      </c>
      <c r="E22" s="261" t="s">
        <v>116</v>
      </c>
      <c r="F22" s="261" t="s">
        <v>183</v>
      </c>
      <c r="G22" s="343">
        <v>95.02</v>
      </c>
      <c r="H22" s="261">
        <v>70</v>
      </c>
      <c r="I22" s="261">
        <v>15</v>
      </c>
      <c r="J22" s="262" t="s">
        <v>10</v>
      </c>
      <c r="K22" s="259" t="s">
        <v>184</v>
      </c>
      <c r="L22" s="260"/>
    </row>
    <row r="23" spans="1:12" s="245" customFormat="1" ht="13.2" customHeight="1">
      <c r="A23" s="239">
        <v>5</v>
      </c>
      <c r="B23" s="259" t="s">
        <v>289</v>
      </c>
      <c r="C23" s="270">
        <v>1985</v>
      </c>
      <c r="D23" s="261" t="s">
        <v>9</v>
      </c>
      <c r="E23" s="261" t="s">
        <v>119</v>
      </c>
      <c r="F23" s="261"/>
      <c r="G23" s="343">
        <v>101</v>
      </c>
      <c r="H23" s="261">
        <v>70</v>
      </c>
      <c r="I23" s="261">
        <v>14</v>
      </c>
      <c r="J23" s="262" t="s">
        <v>10</v>
      </c>
      <c r="K23" s="259" t="s">
        <v>290</v>
      </c>
      <c r="L23" s="260"/>
    </row>
    <row r="24" spans="1:12" s="245" customFormat="1" ht="13.2" customHeight="1">
      <c r="A24" s="239">
        <v>6</v>
      </c>
      <c r="B24" s="259" t="s">
        <v>285</v>
      </c>
      <c r="C24" s="270">
        <v>1993</v>
      </c>
      <c r="D24" s="261" t="s">
        <v>10</v>
      </c>
      <c r="E24" s="261" t="s">
        <v>170</v>
      </c>
      <c r="F24" s="261"/>
      <c r="G24" s="343">
        <v>96.8</v>
      </c>
      <c r="H24" s="261">
        <v>61</v>
      </c>
      <c r="I24" s="261">
        <v>13</v>
      </c>
      <c r="J24" s="262" t="s">
        <v>561</v>
      </c>
      <c r="K24" s="259" t="s">
        <v>286</v>
      </c>
      <c r="L24" s="260"/>
    </row>
    <row r="25" spans="1:12" s="245" customFormat="1" ht="13.2" customHeight="1">
      <c r="A25" s="239">
        <v>7</v>
      </c>
      <c r="B25" s="259" t="s">
        <v>283</v>
      </c>
      <c r="C25" s="270">
        <v>1985</v>
      </c>
      <c r="D25" s="261" t="s">
        <v>10</v>
      </c>
      <c r="E25" s="261" t="s">
        <v>565</v>
      </c>
      <c r="F25" s="261"/>
      <c r="G25" s="343">
        <v>119.54</v>
      </c>
      <c r="H25" s="261">
        <v>51</v>
      </c>
      <c r="I25" s="261">
        <v>12</v>
      </c>
      <c r="J25" s="359" t="s">
        <v>561</v>
      </c>
      <c r="K25" s="259" t="s">
        <v>284</v>
      </c>
      <c r="L25" s="260"/>
    </row>
    <row r="26" spans="1:12" s="245" customFormat="1" ht="13.2" customHeight="1">
      <c r="A26" s="239">
        <v>8</v>
      </c>
      <c r="B26" s="259" t="s">
        <v>288</v>
      </c>
      <c r="C26" s="270">
        <v>1998</v>
      </c>
      <c r="D26" s="261" t="s">
        <v>10</v>
      </c>
      <c r="E26" s="261" t="s">
        <v>119</v>
      </c>
      <c r="F26" s="261"/>
      <c r="G26" s="343">
        <v>100.9</v>
      </c>
      <c r="H26" s="261">
        <v>49</v>
      </c>
      <c r="I26" s="261">
        <v>11</v>
      </c>
      <c r="J26" s="262" t="s">
        <v>561</v>
      </c>
      <c r="K26" s="259" t="s">
        <v>71</v>
      </c>
      <c r="L26" s="260"/>
    </row>
    <row r="27" spans="1:12" s="244" customFormat="1"/>
    <row r="28" spans="1:12">
      <c r="A28" s="189" t="s">
        <v>29</v>
      </c>
      <c r="C28" s="2" t="s">
        <v>158</v>
      </c>
      <c r="F28" s="189" t="s">
        <v>30</v>
      </c>
      <c r="H28" s="2" t="s">
        <v>160</v>
      </c>
    </row>
    <row r="29" spans="1:12">
      <c r="A29" s="189"/>
      <c r="F29" s="189"/>
    </row>
    <row r="30" spans="1:12">
      <c r="A30" s="189" t="s">
        <v>31</v>
      </c>
      <c r="C30" s="2" t="s">
        <v>159</v>
      </c>
      <c r="F30" s="189" t="s">
        <v>32</v>
      </c>
      <c r="H30" s="2" t="s">
        <v>533</v>
      </c>
    </row>
  </sheetData>
  <autoFilter ref="A17:L25">
    <sortState ref="A20:L26">
      <sortCondition descending="1" ref="H17:H25"/>
    </sortState>
  </autoFilter>
  <mergeCells count="33">
    <mergeCell ref="A12:B12"/>
    <mergeCell ref="A7:B7"/>
    <mergeCell ref="C7:I7"/>
    <mergeCell ref="J7:L7"/>
    <mergeCell ref="A9:B9"/>
    <mergeCell ref="J9:L9"/>
    <mergeCell ref="C8:I8"/>
    <mergeCell ref="J8:L8"/>
    <mergeCell ref="C9:I9"/>
    <mergeCell ref="A10:B10"/>
    <mergeCell ref="C10:I10"/>
    <mergeCell ref="J10:L10"/>
    <mergeCell ref="A1:L1"/>
    <mergeCell ref="A2:L2"/>
    <mergeCell ref="A3:L3"/>
    <mergeCell ref="A4:L4"/>
    <mergeCell ref="A5:L5"/>
    <mergeCell ref="H17:H18"/>
    <mergeCell ref="I17:I18"/>
    <mergeCell ref="J17:J18"/>
    <mergeCell ref="K17:L18"/>
    <mergeCell ref="A6:L6"/>
    <mergeCell ref="C11:I11"/>
    <mergeCell ref="C12:I12"/>
    <mergeCell ref="A17:A18"/>
    <mergeCell ref="B17:B18"/>
    <mergeCell ref="C17:C18"/>
    <mergeCell ref="D17:D18"/>
    <mergeCell ref="E17:E18"/>
    <mergeCell ref="F17:F18"/>
    <mergeCell ref="G17:G18"/>
    <mergeCell ref="A8:B8"/>
    <mergeCell ref="A11:B11"/>
  </mergeCells>
  <pageMargins left="0.590551137924194" right="0.229999989271164" top="0.590551137924194" bottom="0.590551137924194" header="0" footer="0"/>
  <pageSetup paperSize="9" scale="86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L25"/>
  <sheetViews>
    <sheetView topLeftCell="A7" workbookViewId="0">
      <selection activeCell="F20" sqref="F20"/>
    </sheetView>
  </sheetViews>
  <sheetFormatPr defaultColWidth="9" defaultRowHeight="13.2"/>
  <cols>
    <col min="1" max="1" width="6.44140625" style="2" customWidth="1"/>
    <col min="2" max="2" width="20.6640625" style="2" customWidth="1"/>
    <col min="3" max="3" width="9.33203125" style="2" customWidth="1"/>
    <col min="4" max="4" width="7.33203125" style="2" customWidth="1"/>
    <col min="5" max="5" width="21.44140625" style="2" bestFit="1" customWidth="1"/>
    <col min="6" max="6" width="26" style="2" customWidth="1"/>
    <col min="7" max="7" width="10" style="2" customWidth="1"/>
    <col min="8" max="9" width="7.77734375" style="2" customWidth="1"/>
    <col min="10" max="10" width="11.109375" style="2" customWidth="1"/>
    <col min="11" max="11" width="17" style="2" customWidth="1"/>
    <col min="12" max="12" width="15.44140625" style="2" customWidth="1"/>
    <col min="13" max="13" width="9" style="2" bestFit="1" customWidth="1"/>
    <col min="14" max="16384" width="9" style="2"/>
  </cols>
  <sheetData>
    <row r="1" spans="1:12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</row>
    <row r="2" spans="1:12">
      <c r="A2" s="534" t="s">
        <v>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</row>
    <row r="3" spans="1:12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</row>
    <row r="4" spans="1:12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</row>
    <row r="5" spans="1:12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</row>
    <row r="6" spans="1:12" ht="9" customHeight="1"/>
    <row r="7" spans="1:12" ht="15.6">
      <c r="A7" s="523"/>
      <c r="B7" s="523"/>
      <c r="C7" s="513" t="s">
        <v>2</v>
      </c>
      <c r="D7" s="513"/>
      <c r="E7" s="513"/>
      <c r="F7" s="513"/>
      <c r="G7" s="513"/>
      <c r="H7" s="513"/>
      <c r="I7" s="513"/>
      <c r="J7" s="523"/>
      <c r="K7" s="523"/>
      <c r="L7" s="523"/>
    </row>
    <row r="8" spans="1:12" ht="15.6">
      <c r="A8" s="523" t="s">
        <v>151</v>
      </c>
      <c r="B8" s="523"/>
      <c r="C8" s="524" t="s">
        <v>153</v>
      </c>
      <c r="D8" s="524"/>
      <c r="E8" s="524"/>
      <c r="F8" s="524"/>
      <c r="G8" s="524"/>
      <c r="H8" s="524"/>
      <c r="I8" s="524"/>
      <c r="J8" s="523" t="s">
        <v>161</v>
      </c>
      <c r="K8" s="523"/>
      <c r="L8" s="523"/>
    </row>
    <row r="9" spans="1:12" ht="15.6">
      <c r="A9" s="533" t="s">
        <v>152</v>
      </c>
      <c r="B9" s="533"/>
      <c r="C9" s="524" t="s">
        <v>167</v>
      </c>
      <c r="D9" s="524"/>
      <c r="E9" s="524"/>
      <c r="F9" s="524"/>
      <c r="G9" s="524"/>
      <c r="H9" s="524"/>
      <c r="I9" s="524"/>
      <c r="J9" s="533" t="s">
        <v>4</v>
      </c>
      <c r="K9" s="533"/>
      <c r="L9" s="533"/>
    </row>
    <row r="10" spans="1:12" ht="15">
      <c r="A10" s="525" t="s">
        <v>5</v>
      </c>
      <c r="B10" s="526"/>
      <c r="C10" s="527" t="s">
        <v>154</v>
      </c>
      <c r="D10" s="528"/>
      <c r="E10" s="528"/>
      <c r="F10" s="528"/>
      <c r="G10" s="528"/>
      <c r="H10" s="528"/>
      <c r="I10" s="529"/>
      <c r="J10" s="530" t="s">
        <v>6</v>
      </c>
      <c r="K10" s="531"/>
      <c r="L10" s="532"/>
    </row>
    <row r="11" spans="1:12" ht="15.6">
      <c r="A11" s="521" t="s">
        <v>609</v>
      </c>
      <c r="B11" s="522"/>
      <c r="C11" s="512" t="s">
        <v>33</v>
      </c>
      <c r="D11" s="513"/>
      <c r="E11" s="513"/>
      <c r="F11" s="513"/>
      <c r="G11" s="513"/>
      <c r="H11" s="513"/>
      <c r="I11" s="512"/>
      <c r="J11" s="185" t="s">
        <v>8</v>
      </c>
      <c r="K11" s="185" t="s">
        <v>9</v>
      </c>
      <c r="L11" s="185" t="s">
        <v>10</v>
      </c>
    </row>
    <row r="12" spans="1:12" ht="15" customHeight="1">
      <c r="A12" s="212"/>
      <c r="B12" s="212"/>
      <c r="C12" s="514" t="s">
        <v>34</v>
      </c>
      <c r="D12" s="514"/>
      <c r="E12" s="514"/>
      <c r="F12" s="514"/>
      <c r="G12" s="514"/>
      <c r="H12" s="514"/>
      <c r="I12" s="514"/>
      <c r="J12" s="330">
        <v>50</v>
      </c>
      <c r="K12" s="331">
        <v>40</v>
      </c>
      <c r="L12" s="330">
        <v>30</v>
      </c>
    </row>
    <row r="13" spans="1:12">
      <c r="A13" s="9"/>
      <c r="B13" s="9"/>
      <c r="J13" s="9"/>
      <c r="K13" s="9"/>
      <c r="L13" s="9"/>
    </row>
    <row r="14" spans="1:12">
      <c r="A14" s="10" t="s">
        <v>12</v>
      </c>
      <c r="B14" s="7"/>
      <c r="C14" s="371">
        <v>181</v>
      </c>
      <c r="D14" s="190"/>
      <c r="E14" s="190"/>
      <c r="F14" s="190"/>
      <c r="G14" s="190"/>
      <c r="H14" s="190"/>
      <c r="I14" s="190"/>
      <c r="J14" s="9"/>
      <c r="K14" s="9"/>
      <c r="L14" s="9"/>
    </row>
    <row r="15" spans="1:12">
      <c r="A15" s="12" t="s">
        <v>13</v>
      </c>
      <c r="B15" s="13"/>
      <c r="C15" s="326">
        <v>15</v>
      </c>
      <c r="D15" s="190"/>
      <c r="E15" s="190"/>
      <c r="F15" s="190"/>
      <c r="G15" s="190"/>
      <c r="H15" s="190"/>
      <c r="I15" s="190"/>
      <c r="J15" s="9"/>
      <c r="K15" s="9"/>
      <c r="L15" s="9"/>
    </row>
    <row r="17" spans="1:12" ht="11.25" customHeight="1">
      <c r="A17" s="515" t="s">
        <v>14</v>
      </c>
      <c r="B17" s="515" t="s">
        <v>15</v>
      </c>
      <c r="C17" s="508" t="s">
        <v>16</v>
      </c>
      <c r="D17" s="508" t="s">
        <v>17</v>
      </c>
      <c r="E17" s="508" t="s">
        <v>18</v>
      </c>
      <c r="F17" s="508" t="s">
        <v>19</v>
      </c>
      <c r="G17" s="508" t="s">
        <v>20</v>
      </c>
      <c r="H17" s="508" t="s">
        <v>21</v>
      </c>
      <c r="I17" s="508" t="s">
        <v>24</v>
      </c>
      <c r="J17" s="508" t="s">
        <v>25</v>
      </c>
      <c r="K17" s="508" t="s">
        <v>26</v>
      </c>
      <c r="L17" s="509"/>
    </row>
    <row r="18" spans="1:12">
      <c r="A18" s="516"/>
      <c r="B18" s="517"/>
      <c r="C18" s="518"/>
      <c r="D18" s="518"/>
      <c r="E18" s="518"/>
      <c r="F18" s="518"/>
      <c r="G18" s="518"/>
      <c r="H18" s="518"/>
      <c r="I18" s="518"/>
      <c r="J18" s="518"/>
      <c r="K18" s="535"/>
      <c r="L18" s="536"/>
    </row>
    <row r="19" spans="1:12" s="282" customFormat="1" ht="13.2" customHeight="1">
      <c r="A19" s="280">
        <v>1</v>
      </c>
      <c r="B19" s="256" t="s">
        <v>295</v>
      </c>
      <c r="C19" s="267">
        <v>2005</v>
      </c>
      <c r="D19" s="257" t="s">
        <v>10</v>
      </c>
      <c r="E19" s="257" t="s">
        <v>170</v>
      </c>
      <c r="F19" s="257"/>
      <c r="G19" s="344">
        <v>55.98</v>
      </c>
      <c r="H19" s="257">
        <v>50</v>
      </c>
      <c r="I19" s="257">
        <v>20</v>
      </c>
      <c r="J19" s="258" t="s">
        <v>568</v>
      </c>
      <c r="K19" s="256" t="s">
        <v>126</v>
      </c>
      <c r="L19" s="281"/>
    </row>
    <row r="20" spans="1:12" s="283" customFormat="1" ht="13.2" customHeight="1">
      <c r="A20" s="280">
        <v>2</v>
      </c>
      <c r="B20" s="256" t="s">
        <v>293</v>
      </c>
      <c r="C20" s="267">
        <v>2005</v>
      </c>
      <c r="D20" s="257" t="s">
        <v>10</v>
      </c>
      <c r="E20" s="257" t="s">
        <v>583</v>
      </c>
      <c r="F20" s="257" t="s">
        <v>627</v>
      </c>
      <c r="G20" s="344">
        <v>57.58</v>
      </c>
      <c r="H20" s="257">
        <v>37</v>
      </c>
      <c r="I20" s="257">
        <v>18</v>
      </c>
      <c r="J20" s="258" t="s">
        <v>10</v>
      </c>
      <c r="K20" s="256" t="s">
        <v>294</v>
      </c>
      <c r="L20" s="281"/>
    </row>
    <row r="21" spans="1:12" s="283" customFormat="1" ht="13.2" customHeight="1">
      <c r="A21" s="280">
        <v>3</v>
      </c>
      <c r="B21" s="290" t="s">
        <v>296</v>
      </c>
      <c r="C21" s="291">
        <v>2001</v>
      </c>
      <c r="D21" s="257" t="s">
        <v>10</v>
      </c>
      <c r="E21" s="257" t="s">
        <v>114</v>
      </c>
      <c r="F21" s="257"/>
      <c r="G21" s="344">
        <v>57.05</v>
      </c>
      <c r="H21" s="257">
        <v>31</v>
      </c>
      <c r="I21" s="257">
        <v>16</v>
      </c>
      <c r="J21" s="258" t="s">
        <v>10</v>
      </c>
      <c r="K21" s="259" t="s">
        <v>497</v>
      </c>
      <c r="L21" s="281"/>
    </row>
    <row r="22" spans="1:12" s="221" customFormat="1"/>
    <row r="23" spans="1:12">
      <c r="A23" s="189" t="s">
        <v>29</v>
      </c>
      <c r="C23" s="2" t="s">
        <v>158</v>
      </c>
      <c r="F23" s="189" t="s">
        <v>30</v>
      </c>
      <c r="H23" s="2" t="s">
        <v>160</v>
      </c>
    </row>
    <row r="24" spans="1:12">
      <c r="A24" s="189"/>
      <c r="F24" s="189"/>
    </row>
    <row r="25" spans="1:12">
      <c r="A25" s="189" t="s">
        <v>31</v>
      </c>
      <c r="C25" s="2" t="s">
        <v>159</v>
      </c>
      <c r="E25" s="200"/>
      <c r="F25" s="189" t="s">
        <v>32</v>
      </c>
      <c r="H25" s="2" t="s">
        <v>533</v>
      </c>
    </row>
  </sheetData>
  <autoFilter ref="A17:L21">
    <sortState ref="A20:L21">
      <sortCondition descending="1" ref="J17:J21"/>
    </sortState>
  </autoFilter>
  <mergeCells count="31">
    <mergeCell ref="A11:B11"/>
    <mergeCell ref="A7:B7"/>
    <mergeCell ref="C7:I7"/>
    <mergeCell ref="J7:L7"/>
    <mergeCell ref="A9:B9"/>
    <mergeCell ref="J9:L9"/>
    <mergeCell ref="A8:B8"/>
    <mergeCell ref="C8:I8"/>
    <mergeCell ref="J8:L8"/>
    <mergeCell ref="C9:I9"/>
    <mergeCell ref="A10:B10"/>
    <mergeCell ref="C10:I10"/>
    <mergeCell ref="J10:L10"/>
    <mergeCell ref="A1:L1"/>
    <mergeCell ref="A2:L2"/>
    <mergeCell ref="A3:L3"/>
    <mergeCell ref="A4:L4"/>
    <mergeCell ref="A5:L5"/>
    <mergeCell ref="H17:H18"/>
    <mergeCell ref="I17:I18"/>
    <mergeCell ref="J17:J18"/>
    <mergeCell ref="K17:L18"/>
    <mergeCell ref="C11:I11"/>
    <mergeCell ref="C12:I12"/>
    <mergeCell ref="F17:F18"/>
    <mergeCell ref="G17:G18"/>
    <mergeCell ref="A17:A18"/>
    <mergeCell ref="B17:B18"/>
    <mergeCell ref="C17:C18"/>
    <mergeCell ref="D17:D18"/>
    <mergeCell ref="E17:E18"/>
  </mergeCells>
  <pageMargins left="0.590551137924194" right="0.229999989271164" top="0.590551137924194" bottom="0.590551137924194" header="0" footer="0"/>
  <pageSetup paperSize="9" scale="86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L25"/>
  <sheetViews>
    <sheetView topLeftCell="A7" workbookViewId="0">
      <selection activeCell="E30" sqref="E30"/>
    </sheetView>
  </sheetViews>
  <sheetFormatPr defaultColWidth="9" defaultRowHeight="13.2"/>
  <cols>
    <col min="1" max="1" width="6.44140625" style="2" customWidth="1"/>
    <col min="2" max="2" width="20.6640625" style="2" customWidth="1"/>
    <col min="3" max="3" width="9.33203125" style="2" customWidth="1"/>
    <col min="4" max="4" width="7.33203125" style="2" customWidth="1"/>
    <col min="5" max="5" width="21.44140625" style="2" bestFit="1" customWidth="1"/>
    <col min="6" max="6" width="29.33203125" style="2" customWidth="1"/>
    <col min="7" max="7" width="10" style="2" customWidth="1"/>
    <col min="8" max="9" width="7.77734375" style="2" customWidth="1"/>
    <col min="10" max="10" width="11.109375" style="2" customWidth="1"/>
    <col min="11" max="11" width="17" style="2" customWidth="1"/>
    <col min="12" max="12" width="15.44140625" style="2" customWidth="1"/>
    <col min="13" max="13" width="9" style="2" bestFit="1" customWidth="1"/>
    <col min="14" max="16384" width="9" style="2"/>
  </cols>
  <sheetData>
    <row r="1" spans="1:12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</row>
    <row r="2" spans="1:12">
      <c r="A2" s="534" t="s">
        <v>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</row>
    <row r="3" spans="1:12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</row>
    <row r="4" spans="1:12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</row>
    <row r="5" spans="1:12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</row>
    <row r="6" spans="1:12" ht="9" customHeight="1"/>
    <row r="7" spans="1:12" ht="15.6">
      <c r="A7" s="523"/>
      <c r="B7" s="523"/>
      <c r="C7" s="513" t="s">
        <v>2</v>
      </c>
      <c r="D7" s="513"/>
      <c r="E7" s="513"/>
      <c r="F7" s="513"/>
      <c r="G7" s="513"/>
      <c r="H7" s="513"/>
      <c r="I7" s="513"/>
      <c r="J7" s="523"/>
      <c r="K7" s="523"/>
      <c r="L7" s="523"/>
    </row>
    <row r="8" spans="1:12" ht="15.6">
      <c r="A8" s="523" t="s">
        <v>151</v>
      </c>
      <c r="B8" s="523"/>
      <c r="C8" s="524" t="s">
        <v>153</v>
      </c>
      <c r="D8" s="524"/>
      <c r="E8" s="524"/>
      <c r="F8" s="524"/>
      <c r="G8" s="524"/>
      <c r="H8" s="524"/>
      <c r="I8" s="524"/>
      <c r="J8" s="523" t="s">
        <v>161</v>
      </c>
      <c r="K8" s="523"/>
      <c r="L8" s="523"/>
    </row>
    <row r="9" spans="1:12" ht="15.6">
      <c r="A9" s="533" t="s">
        <v>152</v>
      </c>
      <c r="B9" s="533"/>
      <c r="C9" s="524" t="s">
        <v>167</v>
      </c>
      <c r="D9" s="524"/>
      <c r="E9" s="524"/>
      <c r="F9" s="524"/>
      <c r="G9" s="524"/>
      <c r="H9" s="524"/>
      <c r="I9" s="524"/>
      <c r="J9" s="533" t="s">
        <v>4</v>
      </c>
      <c r="K9" s="533"/>
      <c r="L9" s="533"/>
    </row>
    <row r="10" spans="1:12" ht="15">
      <c r="A10" s="525" t="s">
        <v>5</v>
      </c>
      <c r="B10" s="526"/>
      <c r="C10" s="527" t="s">
        <v>154</v>
      </c>
      <c r="D10" s="528"/>
      <c r="E10" s="528"/>
      <c r="F10" s="528"/>
      <c r="G10" s="528"/>
      <c r="H10" s="528"/>
      <c r="I10" s="529"/>
      <c r="J10" s="530" t="s">
        <v>6</v>
      </c>
      <c r="K10" s="531"/>
      <c r="L10" s="532"/>
    </row>
    <row r="11" spans="1:12" ht="15.6">
      <c r="A11" s="521">
        <v>62</v>
      </c>
      <c r="B11" s="522"/>
      <c r="C11" s="512" t="s">
        <v>33</v>
      </c>
      <c r="D11" s="513"/>
      <c r="E11" s="513"/>
      <c r="F11" s="513"/>
      <c r="G11" s="513"/>
      <c r="H11" s="513"/>
      <c r="I11" s="512"/>
      <c r="J11" s="195" t="s">
        <v>8</v>
      </c>
      <c r="K11" s="195" t="s">
        <v>9</v>
      </c>
      <c r="L11" s="195" t="s">
        <v>10</v>
      </c>
    </row>
    <row r="12" spans="1:12" ht="15" customHeight="1">
      <c r="A12" s="212"/>
      <c r="B12" s="212"/>
      <c r="C12" s="514" t="s">
        <v>11</v>
      </c>
      <c r="D12" s="514"/>
      <c r="E12" s="514"/>
      <c r="F12" s="514"/>
      <c r="G12" s="514"/>
      <c r="H12" s="514"/>
      <c r="I12" s="514"/>
      <c r="J12" s="330">
        <v>59</v>
      </c>
      <c r="K12" s="331">
        <v>44</v>
      </c>
      <c r="L12" s="330">
        <v>35</v>
      </c>
    </row>
    <row r="13" spans="1:12">
      <c r="A13" s="9"/>
      <c r="B13" s="9"/>
      <c r="J13" s="208"/>
      <c r="K13" s="208"/>
      <c r="L13" s="208"/>
    </row>
    <row r="14" spans="1:12">
      <c r="A14" s="10" t="s">
        <v>12</v>
      </c>
      <c r="B14" s="7"/>
      <c r="C14" s="371">
        <v>181</v>
      </c>
      <c r="D14" s="201"/>
      <c r="E14" s="201"/>
      <c r="F14" s="201"/>
      <c r="G14" s="201"/>
      <c r="H14" s="201"/>
      <c r="I14" s="201"/>
      <c r="J14" s="9"/>
      <c r="K14" s="9"/>
      <c r="L14" s="9"/>
    </row>
    <row r="15" spans="1:12">
      <c r="A15" s="12" t="s">
        <v>13</v>
      </c>
      <c r="B15" s="13"/>
      <c r="C15" s="326">
        <v>15</v>
      </c>
      <c r="D15" s="201"/>
      <c r="E15" s="201"/>
      <c r="F15" s="201"/>
      <c r="G15" s="201"/>
      <c r="H15" s="201"/>
      <c r="I15" s="201"/>
      <c r="J15" s="9"/>
      <c r="K15" s="9"/>
      <c r="L15" s="9"/>
    </row>
    <row r="17" spans="1:12" ht="11.25" customHeight="1">
      <c r="A17" s="515" t="s">
        <v>14</v>
      </c>
      <c r="B17" s="515" t="s">
        <v>15</v>
      </c>
      <c r="C17" s="508" t="s">
        <v>16</v>
      </c>
      <c r="D17" s="508" t="s">
        <v>17</v>
      </c>
      <c r="E17" s="508" t="s">
        <v>18</v>
      </c>
      <c r="F17" s="508" t="s">
        <v>19</v>
      </c>
      <c r="G17" s="508" t="s">
        <v>20</v>
      </c>
      <c r="H17" s="508" t="s">
        <v>21</v>
      </c>
      <c r="I17" s="508" t="s">
        <v>24</v>
      </c>
      <c r="J17" s="508" t="s">
        <v>25</v>
      </c>
      <c r="K17" s="508" t="s">
        <v>26</v>
      </c>
      <c r="L17" s="509"/>
    </row>
    <row r="18" spans="1:12">
      <c r="A18" s="516"/>
      <c r="B18" s="517"/>
      <c r="C18" s="518"/>
      <c r="D18" s="518"/>
      <c r="E18" s="518"/>
      <c r="F18" s="518"/>
      <c r="G18" s="518"/>
      <c r="H18" s="518"/>
      <c r="I18" s="518"/>
      <c r="J18" s="518"/>
      <c r="K18" s="535"/>
      <c r="L18" s="536"/>
    </row>
    <row r="19" spans="1:12" s="244" customFormat="1" ht="13.2" customHeight="1">
      <c r="A19" s="239">
        <v>1</v>
      </c>
      <c r="B19" s="288" t="s">
        <v>297</v>
      </c>
      <c r="C19" s="313">
        <v>2002</v>
      </c>
      <c r="D19" s="313" t="s">
        <v>10</v>
      </c>
      <c r="E19" s="313" t="s">
        <v>177</v>
      </c>
      <c r="F19" s="313" t="s">
        <v>584</v>
      </c>
      <c r="G19" s="342">
        <v>62.64</v>
      </c>
      <c r="H19" s="313">
        <v>36</v>
      </c>
      <c r="I19" s="313">
        <v>20</v>
      </c>
      <c r="J19" s="359" t="s">
        <v>10</v>
      </c>
      <c r="K19" s="288" t="s">
        <v>298</v>
      </c>
      <c r="L19" s="297"/>
    </row>
    <row r="20" spans="1:12" s="245" customFormat="1" ht="13.2" customHeight="1">
      <c r="A20" s="239">
        <v>2</v>
      </c>
      <c r="B20" s="259" t="s">
        <v>301</v>
      </c>
      <c r="C20" s="261">
        <v>2004</v>
      </c>
      <c r="D20" s="261" t="s">
        <v>10</v>
      </c>
      <c r="E20" s="261" t="s">
        <v>115</v>
      </c>
      <c r="F20" s="261" t="s">
        <v>302</v>
      </c>
      <c r="G20" s="343">
        <v>62.24</v>
      </c>
      <c r="H20" s="261">
        <v>32</v>
      </c>
      <c r="I20" s="261">
        <v>18</v>
      </c>
      <c r="J20" s="262" t="s">
        <v>561</v>
      </c>
      <c r="K20" s="259" t="s">
        <v>508</v>
      </c>
      <c r="L20" s="260"/>
    </row>
    <row r="21" spans="1:12" s="245" customFormat="1" ht="13.2" customHeight="1">
      <c r="A21" s="239">
        <v>3</v>
      </c>
      <c r="B21" s="259" t="s">
        <v>299</v>
      </c>
      <c r="C21" s="261">
        <v>2004</v>
      </c>
      <c r="D21" s="241">
        <v>1</v>
      </c>
      <c r="E21" s="241" t="s">
        <v>254</v>
      </c>
      <c r="F21" s="241"/>
      <c r="G21" s="350">
        <v>59.56</v>
      </c>
      <c r="H21" s="241">
        <v>17</v>
      </c>
      <c r="I21" s="241">
        <v>16</v>
      </c>
      <c r="J21" s="242" t="s">
        <v>561</v>
      </c>
      <c r="K21" s="259" t="s">
        <v>300</v>
      </c>
      <c r="L21" s="260"/>
    </row>
    <row r="23" spans="1:12">
      <c r="A23" s="199" t="s">
        <v>29</v>
      </c>
      <c r="C23" s="2" t="s">
        <v>158</v>
      </c>
      <c r="F23" s="199" t="s">
        <v>30</v>
      </c>
      <c r="H23" s="2" t="s">
        <v>160</v>
      </c>
    </row>
    <row r="24" spans="1:12">
      <c r="A24" s="199"/>
      <c r="F24" s="199"/>
    </row>
    <row r="25" spans="1:12">
      <c r="A25" s="199" t="s">
        <v>31</v>
      </c>
      <c r="C25" s="2" t="s">
        <v>159</v>
      </c>
      <c r="F25" s="199" t="s">
        <v>32</v>
      </c>
      <c r="H25" s="2" t="s">
        <v>533</v>
      </c>
    </row>
  </sheetData>
  <autoFilter ref="A17:L21">
    <sortState ref="A20:L21">
      <sortCondition descending="1" ref="H17:H21"/>
    </sortState>
  </autoFilter>
  <mergeCells count="31">
    <mergeCell ref="H17:H18"/>
    <mergeCell ref="I17:I18"/>
    <mergeCell ref="B17:B18"/>
    <mergeCell ref="C17:C18"/>
    <mergeCell ref="D17:D18"/>
    <mergeCell ref="E17:E18"/>
    <mergeCell ref="G17:G18"/>
    <mergeCell ref="J17:J18"/>
    <mergeCell ref="A8:B8"/>
    <mergeCell ref="C8:I8"/>
    <mergeCell ref="J8:L8"/>
    <mergeCell ref="A9:B9"/>
    <mergeCell ref="C9:I9"/>
    <mergeCell ref="J9:L9"/>
    <mergeCell ref="K17:L18"/>
    <mergeCell ref="F17:F18"/>
    <mergeCell ref="A10:B10"/>
    <mergeCell ref="C10:I10"/>
    <mergeCell ref="J10:L10"/>
    <mergeCell ref="A11:B11"/>
    <mergeCell ref="C11:I11"/>
    <mergeCell ref="C12:I12"/>
    <mergeCell ref="A17:A18"/>
    <mergeCell ref="A7:B7"/>
    <mergeCell ref="C7:I7"/>
    <mergeCell ref="J7:L7"/>
    <mergeCell ref="A1:L1"/>
    <mergeCell ref="A2:L2"/>
    <mergeCell ref="A3:L3"/>
    <mergeCell ref="A4:L4"/>
    <mergeCell ref="A5:L5"/>
  </mergeCells>
  <pageMargins left="0.590551137924194" right="0.229999989271164" top="0.590551137924194" bottom="0.590551137924194" header="0" footer="0"/>
  <pageSetup paperSize="9" scale="84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L27"/>
  <sheetViews>
    <sheetView workbookViewId="0">
      <selection activeCell="A11" sqref="A11:B11"/>
    </sheetView>
  </sheetViews>
  <sheetFormatPr defaultColWidth="9" defaultRowHeight="13.2"/>
  <cols>
    <col min="1" max="1" width="6.44140625" style="2" customWidth="1"/>
    <col min="2" max="2" width="22.44140625" style="2" customWidth="1"/>
    <col min="3" max="3" width="9.33203125" style="2" customWidth="1"/>
    <col min="4" max="4" width="7.33203125" style="2" customWidth="1"/>
    <col min="5" max="5" width="21.44140625" style="2" bestFit="1" customWidth="1"/>
    <col min="6" max="6" width="29.33203125" style="2" customWidth="1"/>
    <col min="7" max="7" width="10" style="2" customWidth="1"/>
    <col min="8" max="9" width="7.77734375" style="2" customWidth="1"/>
    <col min="10" max="10" width="11.109375" style="2" customWidth="1"/>
    <col min="11" max="11" width="17" style="2" customWidth="1"/>
    <col min="12" max="12" width="15.44140625" style="2" customWidth="1"/>
    <col min="13" max="13" width="9" style="2" bestFit="1" customWidth="1"/>
    <col min="14" max="16384" width="9" style="2"/>
  </cols>
  <sheetData>
    <row r="1" spans="1:12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</row>
    <row r="2" spans="1:12">
      <c r="A2" s="534" t="s">
        <v>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</row>
    <row r="3" spans="1:12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</row>
    <row r="4" spans="1:12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</row>
    <row r="5" spans="1:12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</row>
    <row r="6" spans="1:12" ht="9" customHeight="1"/>
    <row r="7" spans="1:12" ht="15.6">
      <c r="A7" s="523"/>
      <c r="B7" s="523"/>
      <c r="C7" s="513" t="s">
        <v>2</v>
      </c>
      <c r="D7" s="513"/>
      <c r="E7" s="513"/>
      <c r="F7" s="513"/>
      <c r="G7" s="513"/>
      <c r="H7" s="513"/>
      <c r="I7" s="513"/>
      <c r="J7" s="523"/>
      <c r="K7" s="523"/>
      <c r="L7" s="523"/>
    </row>
    <row r="8" spans="1:12" ht="15.6">
      <c r="A8" s="523" t="s">
        <v>151</v>
      </c>
      <c r="B8" s="523"/>
      <c r="C8" s="524" t="s">
        <v>153</v>
      </c>
      <c r="D8" s="524"/>
      <c r="E8" s="524"/>
      <c r="F8" s="524"/>
      <c r="G8" s="524"/>
      <c r="H8" s="524"/>
      <c r="I8" s="524"/>
      <c r="J8" s="523" t="s">
        <v>161</v>
      </c>
      <c r="K8" s="523"/>
      <c r="L8" s="523"/>
    </row>
    <row r="9" spans="1:12" ht="15.6">
      <c r="A9" s="533" t="s">
        <v>152</v>
      </c>
      <c r="B9" s="533"/>
      <c r="C9" s="524" t="s">
        <v>167</v>
      </c>
      <c r="D9" s="524"/>
      <c r="E9" s="524"/>
      <c r="F9" s="524"/>
      <c r="G9" s="524"/>
      <c r="H9" s="524"/>
      <c r="I9" s="524"/>
      <c r="J9" s="533" t="s">
        <v>4</v>
      </c>
      <c r="K9" s="533"/>
      <c r="L9" s="533"/>
    </row>
    <row r="10" spans="1:12" ht="15">
      <c r="A10" s="525" t="s">
        <v>5</v>
      </c>
      <c r="B10" s="526"/>
      <c r="C10" s="527" t="s">
        <v>154</v>
      </c>
      <c r="D10" s="528"/>
      <c r="E10" s="528"/>
      <c r="F10" s="528"/>
      <c r="G10" s="528"/>
      <c r="H10" s="528"/>
      <c r="I10" s="529"/>
      <c r="J10" s="530" t="s">
        <v>6</v>
      </c>
      <c r="K10" s="531"/>
      <c r="L10" s="532"/>
    </row>
    <row r="11" spans="1:12" ht="15.6">
      <c r="A11" s="521" t="s">
        <v>610</v>
      </c>
      <c r="B11" s="522"/>
      <c r="C11" s="512" t="s">
        <v>33</v>
      </c>
      <c r="D11" s="513"/>
      <c r="E11" s="513"/>
      <c r="F11" s="513"/>
      <c r="G11" s="513"/>
      <c r="H11" s="513"/>
      <c r="I11" s="512"/>
      <c r="J11" s="195" t="s">
        <v>8</v>
      </c>
      <c r="K11" s="195" t="s">
        <v>9</v>
      </c>
      <c r="L11" s="195" t="s">
        <v>10</v>
      </c>
    </row>
    <row r="12" spans="1:12" ht="15" customHeight="1">
      <c r="A12" s="212"/>
      <c r="B12" s="212"/>
      <c r="C12" s="514" t="s">
        <v>107</v>
      </c>
      <c r="D12" s="514"/>
      <c r="E12" s="514"/>
      <c r="F12" s="514"/>
      <c r="G12" s="514"/>
      <c r="H12" s="514"/>
      <c r="I12" s="514"/>
      <c r="J12" s="330">
        <v>62</v>
      </c>
      <c r="K12" s="331">
        <v>52</v>
      </c>
      <c r="L12" s="330">
        <v>40</v>
      </c>
    </row>
    <row r="13" spans="1:12">
      <c r="A13" s="9"/>
      <c r="B13" s="9"/>
      <c r="J13" s="208"/>
      <c r="K13" s="208"/>
      <c r="L13" s="208"/>
    </row>
    <row r="14" spans="1:12">
      <c r="A14" s="10" t="s">
        <v>12</v>
      </c>
      <c r="B14" s="7"/>
      <c r="C14" s="371">
        <v>181</v>
      </c>
      <c r="D14" s="201"/>
      <c r="E14" s="201"/>
      <c r="F14" s="201"/>
      <c r="G14" s="201"/>
      <c r="H14" s="201"/>
      <c r="I14" s="201"/>
      <c r="J14" s="9"/>
      <c r="K14" s="9"/>
      <c r="L14" s="9"/>
    </row>
    <row r="15" spans="1:12">
      <c r="A15" s="12" t="s">
        <v>13</v>
      </c>
      <c r="B15" s="13"/>
      <c r="C15" s="326">
        <v>15</v>
      </c>
      <c r="D15" s="201"/>
      <c r="E15" s="201"/>
      <c r="F15" s="201"/>
      <c r="G15" s="201"/>
      <c r="H15" s="201"/>
      <c r="I15" s="201"/>
      <c r="J15" s="9"/>
      <c r="K15" s="9"/>
      <c r="L15" s="9"/>
    </row>
    <row r="17" spans="1:12" s="221" customFormat="1" ht="11.25" customHeight="1">
      <c r="A17" s="545" t="s">
        <v>14</v>
      </c>
      <c r="B17" s="545" t="s">
        <v>15</v>
      </c>
      <c r="C17" s="545" t="s">
        <v>16</v>
      </c>
      <c r="D17" s="545" t="s">
        <v>17</v>
      </c>
      <c r="E17" s="545" t="s">
        <v>18</v>
      </c>
      <c r="F17" s="545" t="s">
        <v>19</v>
      </c>
      <c r="G17" s="545" t="s">
        <v>20</v>
      </c>
      <c r="H17" s="545" t="s">
        <v>21</v>
      </c>
      <c r="I17" s="545" t="s">
        <v>24</v>
      </c>
      <c r="J17" s="545" t="s">
        <v>25</v>
      </c>
      <c r="K17" s="545" t="s">
        <v>26</v>
      </c>
      <c r="L17" s="547"/>
    </row>
    <row r="18" spans="1:12" s="221" customFormat="1">
      <c r="A18" s="546"/>
      <c r="B18" s="548"/>
      <c r="C18" s="546"/>
      <c r="D18" s="546"/>
      <c r="E18" s="546"/>
      <c r="F18" s="546"/>
      <c r="G18" s="546"/>
      <c r="H18" s="546"/>
      <c r="I18" s="546"/>
      <c r="J18" s="546"/>
      <c r="K18" s="548"/>
      <c r="L18" s="549"/>
    </row>
    <row r="19" spans="1:12" s="244" customFormat="1" ht="13.2" customHeight="1">
      <c r="A19" s="239">
        <v>1</v>
      </c>
      <c r="B19" s="259" t="s">
        <v>127</v>
      </c>
      <c r="C19" s="270">
        <v>2003</v>
      </c>
      <c r="D19" s="261" t="s">
        <v>9</v>
      </c>
      <c r="E19" s="261" t="s">
        <v>114</v>
      </c>
      <c r="F19" s="261"/>
      <c r="G19" s="343">
        <v>65.58</v>
      </c>
      <c r="H19" s="261">
        <v>51</v>
      </c>
      <c r="I19" s="261">
        <v>20</v>
      </c>
      <c r="J19" s="262" t="s">
        <v>10</v>
      </c>
      <c r="K19" s="259" t="s">
        <v>215</v>
      </c>
      <c r="L19" s="260"/>
    </row>
    <row r="20" spans="1:12" s="245" customFormat="1" ht="13.2" customHeight="1">
      <c r="A20" s="239">
        <v>2</v>
      </c>
      <c r="B20" s="259" t="s">
        <v>304</v>
      </c>
      <c r="C20" s="261">
        <v>2003</v>
      </c>
      <c r="D20" s="261" t="s">
        <v>10</v>
      </c>
      <c r="E20" s="261" t="s">
        <v>116</v>
      </c>
      <c r="F20" s="261"/>
      <c r="G20" s="343">
        <v>68</v>
      </c>
      <c r="H20" s="261">
        <v>37</v>
      </c>
      <c r="I20" s="261">
        <v>18</v>
      </c>
      <c r="J20" s="262" t="s">
        <v>561</v>
      </c>
      <c r="K20" s="259" t="s">
        <v>305</v>
      </c>
      <c r="L20" s="260"/>
    </row>
    <row r="21" spans="1:12" s="245" customFormat="1" ht="13.2" customHeight="1">
      <c r="A21" s="239">
        <v>3</v>
      </c>
      <c r="B21" s="259" t="s">
        <v>303</v>
      </c>
      <c r="C21" s="261">
        <v>1990</v>
      </c>
      <c r="D21" s="261" t="s">
        <v>9</v>
      </c>
      <c r="E21" s="261" t="s">
        <v>115</v>
      </c>
      <c r="F21" s="261" t="s">
        <v>205</v>
      </c>
      <c r="G21" s="343">
        <v>66.38</v>
      </c>
      <c r="H21" s="261">
        <v>32</v>
      </c>
      <c r="I21" s="261">
        <v>16</v>
      </c>
      <c r="J21" s="262" t="s">
        <v>561</v>
      </c>
      <c r="K21" s="247" t="s">
        <v>510</v>
      </c>
      <c r="L21" s="260"/>
    </row>
    <row r="22" spans="1:12" s="245" customFormat="1" ht="13.2" customHeight="1">
      <c r="A22" s="239">
        <v>4</v>
      </c>
      <c r="B22" s="259" t="s">
        <v>308</v>
      </c>
      <c r="C22" s="270">
        <v>2006</v>
      </c>
      <c r="D22" s="261" t="s">
        <v>10</v>
      </c>
      <c r="E22" s="261" t="s">
        <v>209</v>
      </c>
      <c r="F22" s="303"/>
      <c r="G22" s="349">
        <v>67.099999999999994</v>
      </c>
      <c r="H22" s="303">
        <v>20</v>
      </c>
      <c r="I22" s="303">
        <v>15</v>
      </c>
      <c r="J22" s="262" t="s">
        <v>561</v>
      </c>
      <c r="K22" s="259" t="s">
        <v>503</v>
      </c>
      <c r="L22" s="260"/>
    </row>
    <row r="25" spans="1:12">
      <c r="A25" s="199" t="s">
        <v>29</v>
      </c>
      <c r="C25" s="2" t="s">
        <v>158</v>
      </c>
      <c r="F25" s="199" t="s">
        <v>30</v>
      </c>
      <c r="H25" s="2" t="s">
        <v>160</v>
      </c>
    </row>
    <row r="26" spans="1:12">
      <c r="A26" s="199"/>
      <c r="F26" s="199"/>
    </row>
    <row r="27" spans="1:12">
      <c r="A27" s="199" t="s">
        <v>31</v>
      </c>
      <c r="C27" s="2" t="s">
        <v>159</v>
      </c>
      <c r="F27" s="199" t="s">
        <v>32</v>
      </c>
      <c r="H27" s="2" t="s">
        <v>533</v>
      </c>
    </row>
  </sheetData>
  <autoFilter ref="A17:L23">
    <sortState ref="A20:L23">
      <sortCondition descending="1" ref="H17:H23"/>
    </sortState>
  </autoFilter>
  <mergeCells count="31">
    <mergeCell ref="J17:J18"/>
    <mergeCell ref="K17:L18"/>
    <mergeCell ref="A9:B9"/>
    <mergeCell ref="C9:I9"/>
    <mergeCell ref="J9:L9"/>
    <mergeCell ref="A17:A18"/>
    <mergeCell ref="B17:B18"/>
    <mergeCell ref="C17:C18"/>
    <mergeCell ref="D17:D18"/>
    <mergeCell ref="E17:E18"/>
    <mergeCell ref="F17:F18"/>
    <mergeCell ref="A10:B10"/>
    <mergeCell ref="C10:I10"/>
    <mergeCell ref="J10:L10"/>
    <mergeCell ref="A11:B11"/>
    <mergeCell ref="C11:I11"/>
    <mergeCell ref="C12:I12"/>
    <mergeCell ref="G17:G18"/>
    <mergeCell ref="A8:B8"/>
    <mergeCell ref="C8:I8"/>
    <mergeCell ref="H17:H18"/>
    <mergeCell ref="I17:I18"/>
    <mergeCell ref="J8:L8"/>
    <mergeCell ref="A1:L1"/>
    <mergeCell ref="A2:L2"/>
    <mergeCell ref="A3:L3"/>
    <mergeCell ref="A4:L4"/>
    <mergeCell ref="A5:L5"/>
    <mergeCell ref="A7:B7"/>
    <mergeCell ref="C7:I7"/>
    <mergeCell ref="J7:L7"/>
  </mergeCells>
  <pageMargins left="0.590551137924194" right="0.229999989271164" top="0.590551137924194" bottom="0.590551137924194" header="0" footer="0"/>
  <pageSetup paperSize="9" scale="83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L28"/>
  <sheetViews>
    <sheetView workbookViewId="0">
      <selection activeCell="F20" sqref="F20"/>
    </sheetView>
  </sheetViews>
  <sheetFormatPr defaultColWidth="9" defaultRowHeight="13.2"/>
  <cols>
    <col min="1" max="1" width="6.44140625" style="2" customWidth="1"/>
    <col min="2" max="2" width="20.6640625" style="2" customWidth="1"/>
    <col min="3" max="3" width="9.33203125" style="2" customWidth="1"/>
    <col min="4" max="4" width="7.33203125" style="2" customWidth="1"/>
    <col min="5" max="5" width="21.44140625" style="2" bestFit="1" customWidth="1"/>
    <col min="6" max="6" width="29.33203125" style="2" customWidth="1"/>
    <col min="7" max="7" width="10" style="2" customWidth="1"/>
    <col min="8" max="9" width="7.77734375" style="2" customWidth="1"/>
    <col min="10" max="10" width="11.109375" style="2" customWidth="1"/>
    <col min="11" max="11" width="17" style="2" customWidth="1"/>
    <col min="12" max="12" width="15.44140625" style="2" customWidth="1"/>
    <col min="13" max="13" width="9" style="2" bestFit="1" customWidth="1"/>
    <col min="14" max="16384" width="9" style="2"/>
  </cols>
  <sheetData>
    <row r="1" spans="1:12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</row>
    <row r="2" spans="1:12">
      <c r="A2" s="534" t="s">
        <v>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</row>
    <row r="3" spans="1:12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</row>
    <row r="4" spans="1:12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</row>
    <row r="5" spans="1:12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</row>
    <row r="6" spans="1:12" ht="9" customHeight="1"/>
    <row r="7" spans="1:12" ht="15.6">
      <c r="A7" s="523"/>
      <c r="B7" s="523"/>
      <c r="C7" s="513" t="s">
        <v>2</v>
      </c>
      <c r="D7" s="513"/>
      <c r="E7" s="513"/>
      <c r="F7" s="513"/>
      <c r="G7" s="513"/>
      <c r="H7" s="513"/>
      <c r="I7" s="513"/>
      <c r="J7" s="523"/>
      <c r="K7" s="523"/>
      <c r="L7" s="523"/>
    </row>
    <row r="8" spans="1:12" ht="15.6">
      <c r="A8" s="523" t="s">
        <v>151</v>
      </c>
      <c r="B8" s="523"/>
      <c r="C8" s="524" t="s">
        <v>153</v>
      </c>
      <c r="D8" s="524"/>
      <c r="E8" s="524"/>
      <c r="F8" s="524"/>
      <c r="G8" s="524"/>
      <c r="H8" s="524"/>
      <c r="I8" s="524"/>
      <c r="J8" s="523" t="s">
        <v>161</v>
      </c>
      <c r="K8" s="523"/>
      <c r="L8" s="523"/>
    </row>
    <row r="9" spans="1:12" ht="15.6">
      <c r="A9" s="533" t="s">
        <v>152</v>
      </c>
      <c r="B9" s="533"/>
      <c r="C9" s="524" t="s">
        <v>167</v>
      </c>
      <c r="D9" s="524"/>
      <c r="E9" s="524"/>
      <c r="F9" s="524"/>
      <c r="G9" s="524"/>
      <c r="H9" s="524"/>
      <c r="I9" s="524"/>
      <c r="J9" s="533" t="s">
        <v>4</v>
      </c>
      <c r="K9" s="533"/>
      <c r="L9" s="533"/>
    </row>
    <row r="10" spans="1:12" ht="15">
      <c r="A10" s="525" t="s">
        <v>5</v>
      </c>
      <c r="B10" s="526"/>
      <c r="C10" s="527" t="s">
        <v>154</v>
      </c>
      <c r="D10" s="528"/>
      <c r="E10" s="528"/>
      <c r="F10" s="528"/>
      <c r="G10" s="528"/>
      <c r="H10" s="528"/>
      <c r="I10" s="529"/>
      <c r="J10" s="530" t="s">
        <v>6</v>
      </c>
      <c r="K10" s="531"/>
      <c r="L10" s="532"/>
    </row>
    <row r="11" spans="1:12" ht="15.6">
      <c r="A11" s="521" t="s">
        <v>611</v>
      </c>
      <c r="B11" s="522"/>
      <c r="C11" s="512" t="s">
        <v>33</v>
      </c>
      <c r="D11" s="513"/>
      <c r="E11" s="513"/>
      <c r="F11" s="513"/>
      <c r="G11" s="513"/>
      <c r="H11" s="513"/>
      <c r="I11" s="512"/>
      <c r="J11" s="195" t="s">
        <v>8</v>
      </c>
      <c r="K11" s="195" t="s">
        <v>9</v>
      </c>
      <c r="L11" s="195" t="s">
        <v>10</v>
      </c>
    </row>
    <row r="12" spans="1:12" ht="15" customHeight="1">
      <c r="A12" s="212"/>
      <c r="B12" s="212"/>
      <c r="C12" s="514" t="s">
        <v>113</v>
      </c>
      <c r="D12" s="514"/>
      <c r="E12" s="514"/>
      <c r="F12" s="514"/>
      <c r="G12" s="514"/>
      <c r="H12" s="514"/>
      <c r="I12" s="514"/>
      <c r="J12" s="330">
        <v>72</v>
      </c>
      <c r="K12" s="331">
        <v>56</v>
      </c>
      <c r="L12" s="330">
        <v>45</v>
      </c>
    </row>
    <row r="13" spans="1:12">
      <c r="A13" s="9"/>
      <c r="B13" s="9"/>
      <c r="J13" s="9"/>
      <c r="K13" s="9"/>
      <c r="L13" s="9"/>
    </row>
    <row r="14" spans="1:12">
      <c r="A14" s="10" t="s">
        <v>12</v>
      </c>
      <c r="B14" s="7"/>
      <c r="C14" s="371">
        <v>181</v>
      </c>
      <c r="D14" s="201"/>
      <c r="E14" s="201"/>
      <c r="F14" s="201"/>
      <c r="G14" s="201"/>
      <c r="H14" s="201"/>
      <c r="I14" s="201"/>
      <c r="J14" s="9"/>
      <c r="K14" s="9"/>
      <c r="L14" s="9"/>
    </row>
    <row r="15" spans="1:12">
      <c r="A15" s="12" t="s">
        <v>13</v>
      </c>
      <c r="B15" s="13"/>
      <c r="C15" s="326">
        <v>15</v>
      </c>
      <c r="D15" s="201"/>
      <c r="E15" s="201"/>
      <c r="F15" s="201"/>
      <c r="G15" s="201"/>
      <c r="H15" s="201"/>
      <c r="I15" s="201"/>
      <c r="J15" s="9"/>
      <c r="K15" s="9"/>
      <c r="L15" s="9"/>
    </row>
    <row r="17" spans="1:12" ht="11.25" customHeight="1">
      <c r="A17" s="515" t="s">
        <v>14</v>
      </c>
      <c r="B17" s="515" t="s">
        <v>15</v>
      </c>
      <c r="C17" s="508" t="s">
        <v>16</v>
      </c>
      <c r="D17" s="508" t="s">
        <v>17</v>
      </c>
      <c r="E17" s="508" t="s">
        <v>18</v>
      </c>
      <c r="F17" s="508" t="s">
        <v>19</v>
      </c>
      <c r="G17" s="508" t="s">
        <v>20</v>
      </c>
      <c r="H17" s="508" t="s">
        <v>21</v>
      </c>
      <c r="I17" s="508" t="s">
        <v>24</v>
      </c>
      <c r="J17" s="508" t="s">
        <v>25</v>
      </c>
      <c r="K17" s="508" t="s">
        <v>26</v>
      </c>
      <c r="L17" s="509"/>
    </row>
    <row r="18" spans="1:12">
      <c r="A18" s="516"/>
      <c r="B18" s="517"/>
      <c r="C18" s="518"/>
      <c r="D18" s="518"/>
      <c r="E18" s="518"/>
      <c r="F18" s="518"/>
      <c r="G18" s="518"/>
      <c r="H18" s="518"/>
      <c r="I18" s="518"/>
      <c r="J18" s="518"/>
      <c r="K18" s="535"/>
      <c r="L18" s="536"/>
    </row>
    <row r="19" spans="1:12" s="214" customFormat="1" ht="13.2" customHeight="1">
      <c r="A19" s="246">
        <v>1</v>
      </c>
      <c r="B19" s="253" t="s">
        <v>312</v>
      </c>
      <c r="C19" s="250">
        <v>2000</v>
      </c>
      <c r="D19" s="250" t="s">
        <v>10</v>
      </c>
      <c r="E19" s="250" t="s">
        <v>116</v>
      </c>
      <c r="F19" s="250"/>
      <c r="G19" s="348">
        <v>103.1</v>
      </c>
      <c r="H19" s="250">
        <v>56</v>
      </c>
      <c r="I19" s="250">
        <v>20</v>
      </c>
      <c r="J19" s="360" t="s">
        <v>563</v>
      </c>
      <c r="K19" s="247" t="s">
        <v>313</v>
      </c>
      <c r="L19" s="248"/>
    </row>
    <row r="20" spans="1:12" s="252" customFormat="1" ht="13.2" customHeight="1">
      <c r="A20" s="246">
        <v>2</v>
      </c>
      <c r="B20" s="322" t="s">
        <v>318</v>
      </c>
      <c r="C20" s="236">
        <v>2003</v>
      </c>
      <c r="D20" s="236">
        <v>1</v>
      </c>
      <c r="E20" s="236" t="s">
        <v>118</v>
      </c>
      <c r="F20" s="236" t="s">
        <v>592</v>
      </c>
      <c r="G20" s="347">
        <v>80.400000000000006</v>
      </c>
      <c r="H20" s="236">
        <v>41</v>
      </c>
      <c r="I20" s="236">
        <v>18</v>
      </c>
      <c r="J20" s="361" t="s">
        <v>561</v>
      </c>
      <c r="K20" s="322" t="s">
        <v>319</v>
      </c>
      <c r="L20" s="323"/>
    </row>
    <row r="21" spans="1:12" s="252" customFormat="1" ht="13.2" customHeight="1">
      <c r="A21" s="239">
        <v>3</v>
      </c>
      <c r="B21" s="259" t="s">
        <v>306</v>
      </c>
      <c r="C21" s="270">
        <v>2008</v>
      </c>
      <c r="D21" s="261">
        <v>1</v>
      </c>
      <c r="E21" s="261" t="s">
        <v>209</v>
      </c>
      <c r="F21" s="261"/>
      <c r="G21" s="343">
        <v>70.260000000000005</v>
      </c>
      <c r="H21" s="261">
        <v>40</v>
      </c>
      <c r="I21" s="261">
        <v>16</v>
      </c>
      <c r="J21" s="262" t="s">
        <v>561</v>
      </c>
      <c r="K21" s="259" t="s">
        <v>307</v>
      </c>
      <c r="L21" s="260"/>
    </row>
    <row r="22" spans="1:12" s="245" customFormat="1" ht="13.2" customHeight="1">
      <c r="A22" s="263">
        <v>4</v>
      </c>
      <c r="B22" s="308" t="s">
        <v>316</v>
      </c>
      <c r="C22" s="249">
        <v>2005</v>
      </c>
      <c r="D22" s="250" t="s">
        <v>10</v>
      </c>
      <c r="E22" s="250" t="s">
        <v>114</v>
      </c>
      <c r="F22" s="250"/>
      <c r="G22" s="348">
        <v>71.64</v>
      </c>
      <c r="H22" s="250">
        <v>24</v>
      </c>
      <c r="I22" s="250">
        <v>15</v>
      </c>
      <c r="J22" s="362" t="s">
        <v>561</v>
      </c>
      <c r="K22" s="308" t="s">
        <v>317</v>
      </c>
      <c r="L22" s="308"/>
    </row>
    <row r="23" spans="1:12" s="306" customFormat="1" ht="13.2" customHeight="1">
      <c r="A23" s="304">
        <v>5</v>
      </c>
      <c r="B23" s="305" t="s">
        <v>310</v>
      </c>
      <c r="C23" s="270">
        <v>1991</v>
      </c>
      <c r="D23" s="261" t="s">
        <v>10</v>
      </c>
      <c r="E23" s="261" t="s">
        <v>170</v>
      </c>
      <c r="F23" s="261"/>
      <c r="G23" s="343">
        <v>75.680000000000007</v>
      </c>
      <c r="H23" s="261">
        <v>22</v>
      </c>
      <c r="I23" s="261">
        <v>14</v>
      </c>
      <c r="J23" s="261" t="s">
        <v>561</v>
      </c>
      <c r="K23" s="305" t="s">
        <v>487</v>
      </c>
      <c r="L23" s="305"/>
    </row>
    <row r="24" spans="1:12" s="245" customFormat="1" ht="13.2" customHeight="1">
      <c r="A24" s="239">
        <v>6</v>
      </c>
      <c r="B24" s="288" t="s">
        <v>311</v>
      </c>
      <c r="C24" s="313">
        <v>2000</v>
      </c>
      <c r="D24" s="313" t="s">
        <v>10</v>
      </c>
      <c r="E24" s="313" t="s">
        <v>177</v>
      </c>
      <c r="F24" s="313" t="s">
        <v>584</v>
      </c>
      <c r="G24" s="342">
        <v>70.16</v>
      </c>
      <c r="H24" s="313">
        <v>3</v>
      </c>
      <c r="I24" s="313">
        <v>13</v>
      </c>
      <c r="J24" s="359" t="s">
        <v>561</v>
      </c>
      <c r="K24" s="288" t="s">
        <v>178</v>
      </c>
      <c r="L24" s="297"/>
    </row>
    <row r="25" spans="1:12" s="245" customFormat="1" ht="13.2" customHeight="1">
      <c r="A25" s="272"/>
      <c r="B25" s="273"/>
      <c r="C25" s="274"/>
      <c r="D25" s="275"/>
      <c r="E25" s="275"/>
      <c r="F25" s="275"/>
      <c r="G25" s="275"/>
      <c r="H25" s="275"/>
      <c r="I25" s="275"/>
      <c r="J25" s="275"/>
      <c r="K25" s="273"/>
      <c r="L25" s="273"/>
    </row>
    <row r="26" spans="1:12">
      <c r="A26" s="199" t="s">
        <v>29</v>
      </c>
      <c r="C26" s="2" t="s">
        <v>158</v>
      </c>
      <c r="F26" s="199" t="s">
        <v>30</v>
      </c>
      <c r="H26" s="2" t="s">
        <v>160</v>
      </c>
    </row>
    <row r="27" spans="1:12">
      <c r="A27" s="199"/>
      <c r="F27" s="199"/>
    </row>
    <row r="28" spans="1:12">
      <c r="A28" s="199" t="s">
        <v>31</v>
      </c>
      <c r="C28" s="2" t="s">
        <v>159</v>
      </c>
      <c r="F28" s="199" t="s">
        <v>32</v>
      </c>
      <c r="H28" s="2" t="s">
        <v>533</v>
      </c>
    </row>
  </sheetData>
  <autoFilter ref="A17:L21">
    <sortState ref="A20:L24">
      <sortCondition descending="1" ref="H17:H21"/>
    </sortState>
  </autoFilter>
  <mergeCells count="31">
    <mergeCell ref="H17:H18"/>
    <mergeCell ref="I17:I18"/>
    <mergeCell ref="B17:B18"/>
    <mergeCell ref="C17:C18"/>
    <mergeCell ref="D17:D18"/>
    <mergeCell ref="E17:E18"/>
    <mergeCell ref="G17:G18"/>
    <mergeCell ref="J17:J18"/>
    <mergeCell ref="A8:B8"/>
    <mergeCell ref="C8:I8"/>
    <mergeCell ref="J8:L8"/>
    <mergeCell ref="A9:B9"/>
    <mergeCell ref="C9:I9"/>
    <mergeCell ref="J9:L9"/>
    <mergeCell ref="K17:L18"/>
    <mergeCell ref="F17:F18"/>
    <mergeCell ref="A10:B10"/>
    <mergeCell ref="C10:I10"/>
    <mergeCell ref="J10:L10"/>
    <mergeCell ref="A11:B11"/>
    <mergeCell ref="C11:I11"/>
    <mergeCell ref="C12:I12"/>
    <mergeCell ref="A17:A18"/>
    <mergeCell ref="A7:B7"/>
    <mergeCell ref="C7:I7"/>
    <mergeCell ref="J7:L7"/>
    <mergeCell ref="A1:L1"/>
    <mergeCell ref="A2:L2"/>
    <mergeCell ref="A3:L3"/>
    <mergeCell ref="A4:L4"/>
    <mergeCell ref="A5:L5"/>
  </mergeCells>
  <pageMargins left="0.590551137924194" right="0.229999989271164" top="0.590551137924194" bottom="0.590551137924194" header="0" footer="0"/>
  <pageSetup paperSize="9" scale="84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V41"/>
  <sheetViews>
    <sheetView topLeftCell="A7" workbookViewId="0">
      <selection activeCell="K24" sqref="K24"/>
    </sheetView>
  </sheetViews>
  <sheetFormatPr defaultColWidth="9" defaultRowHeight="13.2"/>
  <cols>
    <col min="1" max="1" width="8.109375" style="2" customWidth="1"/>
    <col min="2" max="2" width="9.77734375" style="2" customWidth="1"/>
    <col min="3" max="3" width="11.44140625" style="2" customWidth="1"/>
    <col min="4" max="4" width="9.109375" style="2" customWidth="1"/>
    <col min="5" max="5" width="7.33203125" style="2" customWidth="1"/>
    <col min="6" max="6" width="23.44140625" style="2" customWidth="1"/>
    <col min="7" max="7" width="26.109375" style="2" customWidth="1"/>
    <col min="8" max="8" width="7.109375" style="2" customWidth="1"/>
    <col min="9" max="9" width="8" style="2" customWidth="1"/>
    <col min="10" max="10" width="6.44140625" style="2" customWidth="1"/>
    <col min="11" max="11" width="7.44140625" style="2" customWidth="1"/>
    <col min="12" max="12" width="8.44140625" style="2" customWidth="1"/>
    <col min="13" max="13" width="7" style="2" customWidth="1"/>
    <col min="14" max="14" width="9" style="2" customWidth="1"/>
    <col min="15" max="15" width="7.109375" style="2" customWidth="1"/>
    <col min="16" max="16" width="8.109375" style="2" customWidth="1"/>
    <col min="17" max="17" width="13.109375" style="2" customWidth="1"/>
    <col min="18" max="18" width="14.77734375" style="2" customWidth="1"/>
    <col min="19" max="19" width="9" style="2" bestFit="1" customWidth="1"/>
    <col min="20" max="16384" width="9" style="2"/>
  </cols>
  <sheetData>
    <row r="1" spans="1:20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1"/>
    </row>
    <row r="2" spans="1:20">
      <c r="A2" s="534" t="s">
        <v>35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534"/>
      <c r="Q2" s="534"/>
      <c r="R2" s="534"/>
      <c r="S2" s="1"/>
    </row>
    <row r="3" spans="1:20" ht="12.75" customHeight="1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534"/>
      <c r="O3" s="534"/>
      <c r="P3" s="534"/>
      <c r="Q3" s="534"/>
      <c r="R3" s="534"/>
      <c r="S3" s="17"/>
      <c r="T3" s="20"/>
    </row>
    <row r="4" spans="1:20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  <c r="N4" s="534"/>
      <c r="O4" s="534"/>
      <c r="P4" s="534"/>
      <c r="Q4" s="534"/>
      <c r="R4" s="534"/>
      <c r="S4" s="17"/>
      <c r="T4" s="20"/>
    </row>
    <row r="5" spans="1:20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  <c r="M5" s="534"/>
      <c r="N5" s="534"/>
      <c r="O5" s="534"/>
      <c r="P5" s="534"/>
      <c r="Q5" s="534"/>
      <c r="R5" s="534"/>
      <c r="S5" s="1"/>
      <c r="T5" s="21"/>
    </row>
    <row r="6" spans="1:20" ht="9" customHeight="1">
      <c r="A6" s="543"/>
      <c r="B6" s="543"/>
      <c r="C6" s="543"/>
      <c r="D6" s="543"/>
      <c r="E6" s="543"/>
      <c r="F6" s="543"/>
      <c r="G6" s="543"/>
      <c r="H6" s="543"/>
      <c r="I6" s="543"/>
      <c r="J6" s="543"/>
      <c r="K6" s="543"/>
      <c r="L6" s="543"/>
      <c r="M6" s="543"/>
      <c r="N6" s="543"/>
      <c r="O6" s="543"/>
      <c r="P6" s="543"/>
      <c r="Q6" s="543"/>
      <c r="R6" s="543"/>
    </row>
    <row r="7" spans="1:20" ht="15.6">
      <c r="A7" s="523"/>
      <c r="B7" s="523"/>
      <c r="C7" s="523"/>
      <c r="D7" s="513" t="s">
        <v>2</v>
      </c>
      <c r="E7" s="513"/>
      <c r="F7" s="513"/>
      <c r="G7" s="513"/>
      <c r="H7" s="513"/>
      <c r="I7" s="513"/>
      <c r="J7" s="513"/>
      <c r="K7" s="513"/>
      <c r="L7" s="513"/>
      <c r="M7" s="513"/>
      <c r="N7" s="513"/>
      <c r="O7" s="513"/>
      <c r="P7" s="523"/>
      <c r="Q7" s="523"/>
      <c r="R7" s="523"/>
    </row>
    <row r="8" spans="1:20" ht="15.6">
      <c r="A8" s="523" t="s">
        <v>151</v>
      </c>
      <c r="B8" s="523"/>
      <c r="C8" s="523"/>
      <c r="D8" s="524" t="s">
        <v>153</v>
      </c>
      <c r="E8" s="524"/>
      <c r="F8" s="524"/>
      <c r="G8" s="524"/>
      <c r="H8" s="524"/>
      <c r="I8" s="524"/>
      <c r="J8" s="524"/>
      <c r="K8" s="524"/>
      <c r="L8" s="524"/>
      <c r="M8" s="524"/>
      <c r="N8" s="524"/>
      <c r="O8" s="524"/>
      <c r="P8" s="523" t="s">
        <v>3</v>
      </c>
      <c r="Q8" s="523"/>
      <c r="R8" s="523"/>
    </row>
    <row r="9" spans="1:20" ht="15.6">
      <c r="A9" s="556" t="s">
        <v>152</v>
      </c>
      <c r="B9" s="556"/>
      <c r="C9" s="556"/>
      <c r="D9" s="524" t="s">
        <v>167</v>
      </c>
      <c r="E9" s="524"/>
      <c r="F9" s="524"/>
      <c r="G9" s="524"/>
      <c r="H9" s="524"/>
      <c r="I9" s="524"/>
      <c r="J9" s="524"/>
      <c r="K9" s="524"/>
      <c r="L9" s="524"/>
      <c r="M9" s="524"/>
      <c r="N9" s="524"/>
      <c r="O9" s="524"/>
      <c r="P9" s="556" t="s">
        <v>4</v>
      </c>
      <c r="Q9" s="556"/>
      <c r="R9" s="556"/>
    </row>
    <row r="10" spans="1:20" ht="15">
      <c r="A10" s="561" t="s">
        <v>5</v>
      </c>
      <c r="B10" s="562"/>
      <c r="C10" s="563"/>
      <c r="D10" s="564" t="s">
        <v>154</v>
      </c>
      <c r="E10" s="565"/>
      <c r="F10" s="565"/>
      <c r="G10" s="565"/>
      <c r="H10" s="565"/>
      <c r="I10" s="565"/>
      <c r="J10" s="565"/>
      <c r="K10" s="565"/>
      <c r="L10" s="565"/>
      <c r="M10" s="565"/>
      <c r="N10" s="565"/>
      <c r="O10" s="529"/>
      <c r="P10" s="530" t="s">
        <v>6</v>
      </c>
      <c r="Q10" s="531"/>
      <c r="R10" s="532"/>
    </row>
    <row r="11" spans="1:20" ht="15.6">
      <c r="A11" s="22" t="s">
        <v>21</v>
      </c>
      <c r="B11" s="22" t="s">
        <v>22</v>
      </c>
      <c r="C11" s="22" t="s">
        <v>27</v>
      </c>
      <c r="D11" s="557" t="s">
        <v>81</v>
      </c>
      <c r="E11" s="513"/>
      <c r="F11" s="513"/>
      <c r="G11" s="513"/>
      <c r="H11" s="513"/>
      <c r="I11" s="513"/>
      <c r="J11" s="513"/>
      <c r="K11" s="513"/>
      <c r="L11" s="513"/>
      <c r="M11" s="513"/>
      <c r="N11" s="513"/>
      <c r="O11" s="512"/>
      <c r="P11" s="5" t="s">
        <v>8</v>
      </c>
      <c r="Q11" s="5" t="s">
        <v>528</v>
      </c>
      <c r="R11" s="5" t="s">
        <v>10</v>
      </c>
    </row>
    <row r="12" spans="1:20" ht="15" customHeight="1">
      <c r="A12" s="332">
        <v>151</v>
      </c>
      <c r="B12" s="332">
        <v>204</v>
      </c>
      <c r="C12" s="332">
        <v>234.5</v>
      </c>
      <c r="D12" s="514" t="s">
        <v>11</v>
      </c>
      <c r="E12" s="514"/>
      <c r="F12" s="514"/>
      <c r="G12" s="514"/>
      <c r="H12" s="514"/>
      <c r="I12" s="514"/>
      <c r="J12" s="514"/>
      <c r="K12" s="514"/>
      <c r="L12" s="514"/>
      <c r="M12" s="514"/>
      <c r="N12" s="514"/>
      <c r="O12" s="514"/>
      <c r="P12" s="246">
        <v>192</v>
      </c>
      <c r="Q12" s="246">
        <v>126</v>
      </c>
      <c r="R12" s="246">
        <v>75</v>
      </c>
    </row>
    <row r="13" spans="1:20">
      <c r="A13" s="9"/>
      <c r="B13" s="9"/>
      <c r="C13" s="9"/>
      <c r="P13" s="9"/>
      <c r="Q13" s="9"/>
      <c r="R13" s="9"/>
    </row>
    <row r="14" spans="1:20">
      <c r="A14" s="10" t="s">
        <v>12</v>
      </c>
      <c r="B14" s="7"/>
      <c r="C14" s="7"/>
      <c r="D14" s="330">
        <v>181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9"/>
      <c r="Q14" s="9"/>
      <c r="R14" s="9"/>
    </row>
    <row r="15" spans="1:20">
      <c r="A15" s="12" t="s">
        <v>13</v>
      </c>
      <c r="B15" s="13"/>
      <c r="C15" s="8"/>
      <c r="D15" s="331">
        <v>15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9"/>
      <c r="Q15" s="9"/>
      <c r="R15" s="9"/>
    </row>
    <row r="17" spans="1:22" ht="11.25" customHeight="1">
      <c r="A17" s="558" t="s">
        <v>14</v>
      </c>
      <c r="B17" s="558" t="s">
        <v>15</v>
      </c>
      <c r="C17" s="558"/>
      <c r="D17" s="558" t="s">
        <v>40</v>
      </c>
      <c r="E17" s="558" t="s">
        <v>17</v>
      </c>
      <c r="F17" s="558" t="s">
        <v>18</v>
      </c>
      <c r="G17" s="558" t="s">
        <v>19</v>
      </c>
      <c r="H17" s="558" t="s">
        <v>20</v>
      </c>
      <c r="I17" s="558" t="s">
        <v>21</v>
      </c>
      <c r="J17" s="558" t="s">
        <v>14</v>
      </c>
      <c r="K17" s="560" t="s">
        <v>22</v>
      </c>
      <c r="L17" s="560"/>
      <c r="M17" s="558" t="s">
        <v>14</v>
      </c>
      <c r="N17" s="558" t="s">
        <v>23</v>
      </c>
      <c r="O17" s="558" t="s">
        <v>24</v>
      </c>
      <c r="P17" s="558" t="s">
        <v>25</v>
      </c>
      <c r="Q17" s="558" t="s">
        <v>26</v>
      </c>
      <c r="R17" s="558"/>
    </row>
    <row r="18" spans="1:22">
      <c r="A18" s="558"/>
      <c r="B18" s="558"/>
      <c r="C18" s="558"/>
      <c r="D18" s="558"/>
      <c r="E18" s="558"/>
      <c r="F18" s="558"/>
      <c r="G18" s="558"/>
      <c r="H18" s="558"/>
      <c r="I18" s="558"/>
      <c r="J18" s="558"/>
      <c r="K18" s="422" t="s">
        <v>27</v>
      </c>
      <c r="L18" s="422" t="s">
        <v>28</v>
      </c>
      <c r="M18" s="558"/>
      <c r="N18" s="558"/>
      <c r="O18" s="558"/>
      <c r="P18" s="558"/>
      <c r="Q18" s="558"/>
      <c r="R18" s="558"/>
    </row>
    <row r="19" spans="1:22" s="252" customFormat="1" ht="15" customHeight="1">
      <c r="A19" s="263">
        <v>1</v>
      </c>
      <c r="B19" s="308" t="s">
        <v>169</v>
      </c>
      <c r="C19" s="308"/>
      <c r="D19" s="249">
        <v>1995</v>
      </c>
      <c r="E19" s="250" t="s">
        <v>8</v>
      </c>
      <c r="F19" s="250" t="s">
        <v>170</v>
      </c>
      <c r="G19" s="250"/>
      <c r="H19" s="348">
        <v>62.72</v>
      </c>
      <c r="I19" s="250">
        <v>129</v>
      </c>
      <c r="J19" s="250">
        <v>1</v>
      </c>
      <c r="K19" s="250">
        <v>165</v>
      </c>
      <c r="L19" s="250">
        <f t="shared" ref="L19:L29" si="0">K19/2</f>
        <v>82.5</v>
      </c>
      <c r="M19" s="250">
        <v>1</v>
      </c>
      <c r="N19" s="255">
        <f t="shared" ref="N19:N29" si="1">L19+I19</f>
        <v>211.5</v>
      </c>
      <c r="O19" s="250">
        <v>20</v>
      </c>
      <c r="P19" s="250" t="s">
        <v>8</v>
      </c>
      <c r="Q19" s="550" t="s">
        <v>125</v>
      </c>
      <c r="R19" s="551"/>
      <c r="S19" s="238"/>
      <c r="T19" s="238"/>
      <c r="U19" s="238"/>
      <c r="V19" s="238"/>
    </row>
    <row r="20" spans="1:22" s="252" customFormat="1" ht="15" customHeight="1">
      <c r="A20" s="263">
        <v>2</v>
      </c>
      <c r="B20" s="308" t="s">
        <v>402</v>
      </c>
      <c r="C20" s="308"/>
      <c r="D20" s="250">
        <v>1993</v>
      </c>
      <c r="E20" s="250" t="s">
        <v>9</v>
      </c>
      <c r="F20" s="250" t="s">
        <v>411</v>
      </c>
      <c r="G20" s="250" t="s">
        <v>302</v>
      </c>
      <c r="H20" s="348">
        <v>62.42</v>
      </c>
      <c r="I20" s="250">
        <v>74</v>
      </c>
      <c r="J20" s="250">
        <v>3</v>
      </c>
      <c r="K20" s="250">
        <v>141</v>
      </c>
      <c r="L20" s="250">
        <f t="shared" si="0"/>
        <v>70.5</v>
      </c>
      <c r="M20" s="250">
        <v>2</v>
      </c>
      <c r="N20" s="255">
        <f t="shared" si="1"/>
        <v>144.5</v>
      </c>
      <c r="O20" s="250">
        <v>18</v>
      </c>
      <c r="P20" s="250" t="s">
        <v>9</v>
      </c>
      <c r="Q20" s="550" t="s">
        <v>403</v>
      </c>
      <c r="R20" s="551"/>
      <c r="S20" s="238"/>
      <c r="T20" s="238"/>
      <c r="U20" s="238"/>
      <c r="V20" s="238"/>
    </row>
    <row r="21" spans="1:22" s="252" customFormat="1" ht="15" customHeight="1">
      <c r="A21" s="263">
        <v>3</v>
      </c>
      <c r="B21" s="308" t="s">
        <v>182</v>
      </c>
      <c r="C21" s="308"/>
      <c r="D21" s="250">
        <v>1993</v>
      </c>
      <c r="E21" s="250" t="s">
        <v>9</v>
      </c>
      <c r="F21" s="250" t="s">
        <v>116</v>
      </c>
      <c r="G21" s="250" t="s">
        <v>183</v>
      </c>
      <c r="H21" s="348">
        <v>63</v>
      </c>
      <c r="I21" s="250">
        <v>71</v>
      </c>
      <c r="J21" s="250">
        <v>4</v>
      </c>
      <c r="K21" s="250">
        <v>132</v>
      </c>
      <c r="L21" s="250">
        <f t="shared" si="0"/>
        <v>66</v>
      </c>
      <c r="M21" s="250">
        <v>3</v>
      </c>
      <c r="N21" s="255">
        <f t="shared" si="1"/>
        <v>137</v>
      </c>
      <c r="O21" s="250">
        <v>16</v>
      </c>
      <c r="P21" s="250" t="s">
        <v>9</v>
      </c>
      <c r="Q21" s="550" t="s">
        <v>184</v>
      </c>
      <c r="R21" s="551"/>
      <c r="S21" s="238"/>
      <c r="T21" s="238"/>
      <c r="U21" s="238"/>
      <c r="V21" s="238"/>
    </row>
    <row r="22" spans="1:22" s="252" customFormat="1" ht="15" customHeight="1">
      <c r="A22" s="263">
        <v>4</v>
      </c>
      <c r="B22" s="308" t="s">
        <v>404</v>
      </c>
      <c r="C22" s="308"/>
      <c r="D22" s="249">
        <v>2007</v>
      </c>
      <c r="E22" s="250" t="s">
        <v>10</v>
      </c>
      <c r="F22" s="250" t="s">
        <v>170</v>
      </c>
      <c r="G22" s="250"/>
      <c r="H22" s="348">
        <v>62.06</v>
      </c>
      <c r="I22" s="250">
        <v>81</v>
      </c>
      <c r="J22" s="250">
        <v>2</v>
      </c>
      <c r="K22" s="250">
        <v>90</v>
      </c>
      <c r="L22" s="250">
        <f t="shared" si="0"/>
        <v>45</v>
      </c>
      <c r="M22" s="250">
        <v>5</v>
      </c>
      <c r="N22" s="255">
        <f t="shared" si="1"/>
        <v>126</v>
      </c>
      <c r="O22" s="250">
        <v>15</v>
      </c>
      <c r="P22" s="250" t="s">
        <v>563</v>
      </c>
      <c r="Q22" s="550" t="s">
        <v>126</v>
      </c>
      <c r="R22" s="551"/>
      <c r="S22" s="238"/>
      <c r="T22" s="238"/>
      <c r="U22" s="238"/>
      <c r="V22" s="238"/>
    </row>
    <row r="23" spans="1:22" s="252" customFormat="1" ht="15" customHeight="1">
      <c r="A23" s="263">
        <v>5</v>
      </c>
      <c r="B23" s="423" t="s">
        <v>405</v>
      </c>
      <c r="C23" s="423"/>
      <c r="D23" s="236">
        <v>1990</v>
      </c>
      <c r="E23" s="236" t="s">
        <v>9</v>
      </c>
      <c r="F23" s="255" t="s">
        <v>177</v>
      </c>
      <c r="G23" s="236" t="s">
        <v>584</v>
      </c>
      <c r="H23" s="347">
        <v>62.72</v>
      </c>
      <c r="I23" s="236">
        <v>70</v>
      </c>
      <c r="J23" s="236">
        <v>5</v>
      </c>
      <c r="K23" s="236">
        <v>80</v>
      </c>
      <c r="L23" s="250">
        <f t="shared" si="0"/>
        <v>40</v>
      </c>
      <c r="M23" s="250">
        <v>8</v>
      </c>
      <c r="N23" s="255">
        <f t="shared" si="1"/>
        <v>110</v>
      </c>
      <c r="O23" s="250">
        <v>14</v>
      </c>
      <c r="P23" s="236" t="s">
        <v>10</v>
      </c>
      <c r="Q23" s="552" t="s">
        <v>406</v>
      </c>
      <c r="R23" s="553"/>
      <c r="S23" s="238"/>
      <c r="T23" s="238"/>
      <c r="U23" s="238"/>
      <c r="V23" s="238"/>
    </row>
    <row r="24" spans="1:22" s="252" customFormat="1" ht="15" customHeight="1">
      <c r="A24" s="263">
        <v>6</v>
      </c>
      <c r="B24" s="423" t="s">
        <v>175</v>
      </c>
      <c r="C24" s="423"/>
      <c r="D24" s="293">
        <v>2000</v>
      </c>
      <c r="E24" s="250" t="s">
        <v>10</v>
      </c>
      <c r="F24" s="250" t="s">
        <v>114</v>
      </c>
      <c r="G24" s="250" t="s">
        <v>624</v>
      </c>
      <c r="H24" s="348">
        <v>63</v>
      </c>
      <c r="I24" s="250">
        <v>66</v>
      </c>
      <c r="J24" s="250">
        <v>6</v>
      </c>
      <c r="K24" s="250">
        <v>87</v>
      </c>
      <c r="L24" s="250">
        <f t="shared" si="0"/>
        <v>43.5</v>
      </c>
      <c r="M24" s="250">
        <v>7</v>
      </c>
      <c r="N24" s="255">
        <f t="shared" si="1"/>
        <v>109.5</v>
      </c>
      <c r="O24" s="250">
        <v>13</v>
      </c>
      <c r="P24" s="250" t="s">
        <v>10</v>
      </c>
      <c r="Q24" s="550" t="s">
        <v>176</v>
      </c>
      <c r="R24" s="551"/>
      <c r="S24" s="238"/>
      <c r="T24" s="238"/>
      <c r="U24" s="238"/>
      <c r="V24" s="238"/>
    </row>
    <row r="25" spans="1:22" s="238" customFormat="1" ht="15" customHeight="1">
      <c r="A25" s="263">
        <v>7</v>
      </c>
      <c r="B25" s="308" t="s">
        <v>407</v>
      </c>
      <c r="C25" s="308"/>
      <c r="D25" s="294">
        <v>1987</v>
      </c>
      <c r="E25" s="250" t="s">
        <v>10</v>
      </c>
      <c r="F25" s="250" t="s">
        <v>180</v>
      </c>
      <c r="G25" s="250"/>
      <c r="H25" s="348">
        <v>63</v>
      </c>
      <c r="I25" s="250">
        <v>56</v>
      </c>
      <c r="J25" s="250">
        <v>8</v>
      </c>
      <c r="K25" s="250">
        <v>103</v>
      </c>
      <c r="L25" s="250">
        <f t="shared" si="0"/>
        <v>51.5</v>
      </c>
      <c r="M25" s="250">
        <v>4</v>
      </c>
      <c r="N25" s="255">
        <f t="shared" si="1"/>
        <v>107.5</v>
      </c>
      <c r="O25" s="250">
        <v>12</v>
      </c>
      <c r="P25" s="250" t="s">
        <v>10</v>
      </c>
      <c r="Q25" s="550" t="s">
        <v>181</v>
      </c>
      <c r="R25" s="551"/>
    </row>
    <row r="26" spans="1:22" s="238" customFormat="1" ht="15" customHeight="1">
      <c r="A26" s="263">
        <v>8</v>
      </c>
      <c r="B26" s="308" t="s">
        <v>409</v>
      </c>
      <c r="C26" s="308"/>
      <c r="D26" s="294">
        <v>2004</v>
      </c>
      <c r="E26" s="250" t="s">
        <v>10</v>
      </c>
      <c r="F26" s="250" t="s">
        <v>180</v>
      </c>
      <c r="G26" s="250"/>
      <c r="H26" s="348">
        <v>62.38</v>
      </c>
      <c r="I26" s="250">
        <v>65</v>
      </c>
      <c r="J26" s="250">
        <v>7</v>
      </c>
      <c r="K26" s="250">
        <v>74</v>
      </c>
      <c r="L26" s="250">
        <f t="shared" si="0"/>
        <v>37</v>
      </c>
      <c r="M26" s="250">
        <v>10</v>
      </c>
      <c r="N26" s="255">
        <f t="shared" si="1"/>
        <v>102</v>
      </c>
      <c r="O26" s="250">
        <v>11</v>
      </c>
      <c r="P26" s="250" t="s">
        <v>10</v>
      </c>
      <c r="Q26" s="550" t="s">
        <v>201</v>
      </c>
      <c r="R26" s="551"/>
    </row>
    <row r="27" spans="1:22" s="238" customFormat="1" ht="15" customHeight="1">
      <c r="A27" s="263">
        <v>9</v>
      </c>
      <c r="B27" s="423" t="s">
        <v>408</v>
      </c>
      <c r="C27" s="423"/>
      <c r="D27" s="255">
        <v>1995</v>
      </c>
      <c r="E27" s="255" t="s">
        <v>10</v>
      </c>
      <c r="F27" s="255" t="s">
        <v>177</v>
      </c>
      <c r="G27" s="236" t="s">
        <v>584</v>
      </c>
      <c r="H27" s="374">
        <v>62.85</v>
      </c>
      <c r="I27" s="255">
        <v>50</v>
      </c>
      <c r="J27" s="255">
        <v>9</v>
      </c>
      <c r="K27" s="255">
        <v>89</v>
      </c>
      <c r="L27" s="250">
        <f t="shared" si="0"/>
        <v>44.5</v>
      </c>
      <c r="M27" s="250">
        <v>6</v>
      </c>
      <c r="N27" s="255">
        <f t="shared" si="1"/>
        <v>94.5</v>
      </c>
      <c r="O27" s="250">
        <v>10</v>
      </c>
      <c r="P27" s="255" t="s">
        <v>10</v>
      </c>
      <c r="Q27" s="552" t="s">
        <v>178</v>
      </c>
      <c r="R27" s="553"/>
    </row>
    <row r="28" spans="1:22" s="238" customFormat="1" ht="15" customHeight="1">
      <c r="A28" s="263">
        <v>10</v>
      </c>
      <c r="B28" s="424" t="s">
        <v>410</v>
      </c>
      <c r="C28" s="424"/>
      <c r="D28" s="236">
        <v>2003</v>
      </c>
      <c r="E28" s="236" t="s">
        <v>10</v>
      </c>
      <c r="F28" s="236" t="s">
        <v>223</v>
      </c>
      <c r="G28" s="236"/>
      <c r="H28" s="347">
        <v>62.08</v>
      </c>
      <c r="I28" s="236">
        <v>44</v>
      </c>
      <c r="J28" s="236">
        <v>10</v>
      </c>
      <c r="K28" s="236">
        <v>62</v>
      </c>
      <c r="L28" s="250">
        <f t="shared" si="0"/>
        <v>31</v>
      </c>
      <c r="M28" s="250">
        <v>11</v>
      </c>
      <c r="N28" s="255">
        <f t="shared" si="1"/>
        <v>75</v>
      </c>
      <c r="O28" s="250">
        <v>9</v>
      </c>
      <c r="P28" s="236" t="s">
        <v>10</v>
      </c>
      <c r="Q28" s="554" t="s">
        <v>224</v>
      </c>
      <c r="R28" s="555"/>
    </row>
    <row r="29" spans="1:22" s="238" customFormat="1" ht="15" customHeight="1">
      <c r="A29" s="263">
        <v>11</v>
      </c>
      <c r="B29" s="308" t="s">
        <v>172</v>
      </c>
      <c r="C29" s="308"/>
      <c r="D29" s="250">
        <v>1997</v>
      </c>
      <c r="E29" s="250" t="s">
        <v>10</v>
      </c>
      <c r="F29" s="250" t="s">
        <v>115</v>
      </c>
      <c r="G29" s="250" t="s">
        <v>173</v>
      </c>
      <c r="H29" s="348">
        <v>62.66</v>
      </c>
      <c r="I29" s="250">
        <v>24</v>
      </c>
      <c r="J29" s="250">
        <v>11</v>
      </c>
      <c r="K29" s="250">
        <v>75</v>
      </c>
      <c r="L29" s="250">
        <f t="shared" si="0"/>
        <v>37.5</v>
      </c>
      <c r="M29" s="250">
        <v>9</v>
      </c>
      <c r="N29" s="255">
        <f t="shared" si="1"/>
        <v>61.5</v>
      </c>
      <c r="O29" s="250">
        <v>8</v>
      </c>
      <c r="P29" s="250" t="s">
        <v>561</v>
      </c>
      <c r="Q29" s="550" t="s">
        <v>174</v>
      </c>
      <c r="R29" s="551"/>
    </row>
    <row r="30" spans="1:22" ht="15" customHeight="1">
      <c r="A30" s="79"/>
      <c r="B30" s="80"/>
      <c r="C30" s="81"/>
      <c r="D30" s="1"/>
      <c r="E30" s="1"/>
      <c r="F30" s="1"/>
      <c r="G30" s="82"/>
      <c r="H30" s="83"/>
      <c r="I30" s="1"/>
      <c r="J30" s="1"/>
      <c r="K30" s="1"/>
      <c r="L30" s="78"/>
      <c r="M30" s="1"/>
      <c r="N30" s="78"/>
      <c r="O30" s="78"/>
      <c r="P30" s="78"/>
      <c r="Q30" s="84"/>
      <c r="R30" s="84"/>
    </row>
    <row r="32" spans="1:22">
      <c r="A32" s="189" t="s">
        <v>29</v>
      </c>
      <c r="F32" s="2" t="s">
        <v>158</v>
      </c>
      <c r="I32" s="189" t="s">
        <v>30</v>
      </c>
      <c r="O32" s="2" t="s">
        <v>160</v>
      </c>
    </row>
    <row r="33" spans="1:22">
      <c r="A33" s="189"/>
      <c r="I33" s="189"/>
    </row>
    <row r="34" spans="1:22">
      <c r="A34" s="189" t="s">
        <v>31</v>
      </c>
      <c r="F34" s="2" t="s">
        <v>159</v>
      </c>
      <c r="I34" s="189" t="s">
        <v>32</v>
      </c>
      <c r="O34" s="2" t="s">
        <v>533</v>
      </c>
    </row>
    <row r="40" spans="1:22">
      <c r="I40" s="559"/>
      <c r="J40" s="559"/>
      <c r="K40" s="559"/>
      <c r="L40" s="559"/>
      <c r="M40" s="559"/>
      <c r="N40" s="559"/>
      <c r="O40" s="559"/>
      <c r="P40" s="559"/>
      <c r="Q40" s="559"/>
      <c r="R40" s="559"/>
      <c r="S40" s="559"/>
      <c r="T40" s="559"/>
      <c r="U40" s="559"/>
      <c r="V40" s="559"/>
    </row>
    <row r="41" spans="1:22">
      <c r="I41" s="559"/>
      <c r="J41" s="559"/>
      <c r="K41" s="559"/>
      <c r="L41" s="559"/>
      <c r="M41" s="559"/>
      <c r="N41" s="559"/>
      <c r="O41" s="559"/>
      <c r="P41" s="559"/>
      <c r="Q41" s="559"/>
      <c r="R41" s="559"/>
      <c r="S41" s="559"/>
      <c r="T41" s="559"/>
      <c r="U41" s="559"/>
      <c r="V41" s="559"/>
    </row>
  </sheetData>
  <autoFilter ref="A17:R29">
    <sortState ref="A20:R29">
      <sortCondition descending="1" ref="N17:N29"/>
    </sortState>
  </autoFilter>
  <sortState ref="B17:R28">
    <sortCondition descending="1" ref="N17:N28"/>
  </sortState>
  <mergeCells count="48">
    <mergeCell ref="P9:R9"/>
    <mergeCell ref="A10:C10"/>
    <mergeCell ref="D10:O10"/>
    <mergeCell ref="P10:R10"/>
    <mergeCell ref="A1:R1"/>
    <mergeCell ref="A2:R2"/>
    <mergeCell ref="A3:R3"/>
    <mergeCell ref="A5:R5"/>
    <mergeCell ref="A7:C7"/>
    <mergeCell ref="D7:O7"/>
    <mergeCell ref="P7:R7"/>
    <mergeCell ref="A4:R4"/>
    <mergeCell ref="A6:R6"/>
    <mergeCell ref="D8:O8"/>
    <mergeCell ref="A8:C8"/>
    <mergeCell ref="P8:R8"/>
    <mergeCell ref="I41:V41"/>
    <mergeCell ref="J17:J18"/>
    <mergeCell ref="K17:L17"/>
    <mergeCell ref="M17:M18"/>
    <mergeCell ref="N17:N18"/>
    <mergeCell ref="O17:O18"/>
    <mergeCell ref="P17:P18"/>
    <mergeCell ref="I17:I18"/>
    <mergeCell ref="Q17:R18"/>
    <mergeCell ref="I40:V40"/>
    <mergeCell ref="Q19:R19"/>
    <mergeCell ref="Q20:R20"/>
    <mergeCell ref="Q21:R21"/>
    <mergeCell ref="Q22:R22"/>
    <mergeCell ref="Q23:R23"/>
    <mergeCell ref="Q24:R24"/>
    <mergeCell ref="A9:C9"/>
    <mergeCell ref="D9:O9"/>
    <mergeCell ref="D11:O11"/>
    <mergeCell ref="D12:O12"/>
    <mergeCell ref="A17:A18"/>
    <mergeCell ref="B17:C18"/>
    <mergeCell ref="D17:D18"/>
    <mergeCell ref="E17:E18"/>
    <mergeCell ref="F17:F18"/>
    <mergeCell ref="G17:G18"/>
    <mergeCell ref="H17:H18"/>
    <mergeCell ref="Q25:R25"/>
    <mergeCell ref="Q26:R26"/>
    <mergeCell ref="Q27:R27"/>
    <mergeCell ref="Q28:R28"/>
    <mergeCell ref="Q29:R29"/>
  </mergeCells>
  <phoneticPr fontId="52" type="noConversion"/>
  <pageMargins left="0.590551137924194" right="0.19685038924217199" top="0.590551137924194" bottom="0.590551137924194" header="0" footer="0"/>
  <pageSetup paperSize="9" scale="72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V41"/>
  <sheetViews>
    <sheetView topLeftCell="A10" workbookViewId="0">
      <selection activeCell="P22" sqref="P22"/>
    </sheetView>
  </sheetViews>
  <sheetFormatPr defaultColWidth="9" defaultRowHeight="13.2"/>
  <cols>
    <col min="1" max="1" width="8.109375" style="2" customWidth="1"/>
    <col min="2" max="2" width="9.77734375" style="2" customWidth="1"/>
    <col min="3" max="3" width="11.44140625" style="2" customWidth="1"/>
    <col min="4" max="4" width="9.109375" style="2" customWidth="1"/>
    <col min="5" max="5" width="7.33203125" style="2" customWidth="1"/>
    <col min="6" max="6" width="22" style="2" customWidth="1"/>
    <col min="7" max="7" width="26.109375" style="2" customWidth="1"/>
    <col min="8" max="8" width="7.109375" style="2" customWidth="1"/>
    <col min="9" max="9" width="8" style="2" customWidth="1"/>
    <col min="10" max="10" width="6.44140625" style="2" customWidth="1"/>
    <col min="11" max="11" width="7.44140625" style="2" customWidth="1"/>
    <col min="12" max="12" width="8.44140625" style="2" customWidth="1"/>
    <col min="13" max="13" width="7" style="2" customWidth="1"/>
    <col min="14" max="14" width="9" style="2" customWidth="1"/>
    <col min="15" max="15" width="7.109375" style="2" customWidth="1"/>
    <col min="16" max="16" width="8.109375" style="2" customWidth="1"/>
    <col min="17" max="17" width="14.6640625" style="2" customWidth="1"/>
    <col min="18" max="18" width="15" style="2" customWidth="1"/>
    <col min="19" max="19" width="9" style="2" bestFit="1" customWidth="1"/>
    <col min="20" max="16384" width="9" style="2"/>
  </cols>
  <sheetData>
    <row r="1" spans="1:20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186"/>
    </row>
    <row r="2" spans="1:20">
      <c r="A2" s="534" t="s">
        <v>35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534"/>
      <c r="Q2" s="534"/>
      <c r="R2" s="534"/>
      <c r="S2" s="186"/>
    </row>
    <row r="3" spans="1:20" ht="12.75" customHeight="1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534"/>
      <c r="O3" s="534"/>
      <c r="P3" s="534"/>
      <c r="Q3" s="534"/>
      <c r="R3" s="534"/>
      <c r="S3" s="17"/>
      <c r="T3" s="20"/>
    </row>
    <row r="4" spans="1:20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  <c r="N4" s="534"/>
      <c r="O4" s="534"/>
      <c r="P4" s="534"/>
      <c r="Q4" s="534"/>
      <c r="R4" s="534"/>
      <c r="S4" s="17"/>
      <c r="T4" s="20"/>
    </row>
    <row r="5" spans="1:20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  <c r="M5" s="534"/>
      <c r="N5" s="534"/>
      <c r="O5" s="534"/>
      <c r="P5" s="534"/>
      <c r="Q5" s="534"/>
      <c r="R5" s="534"/>
      <c r="S5" s="186"/>
      <c r="T5" s="21"/>
    </row>
    <row r="6" spans="1:20" ht="9" customHeight="1">
      <c r="A6" s="543"/>
      <c r="B6" s="543"/>
      <c r="C6" s="543"/>
      <c r="D6" s="543"/>
      <c r="E6" s="543"/>
      <c r="F6" s="543"/>
      <c r="G6" s="543"/>
      <c r="H6" s="543"/>
      <c r="I6" s="543"/>
      <c r="J6" s="543"/>
      <c r="K6" s="543"/>
      <c r="L6" s="543"/>
      <c r="M6" s="543"/>
      <c r="N6" s="543"/>
      <c r="O6" s="543"/>
      <c r="P6" s="543"/>
      <c r="Q6" s="543"/>
      <c r="R6" s="543"/>
    </row>
    <row r="7" spans="1:20" ht="15.6">
      <c r="A7" s="523"/>
      <c r="B7" s="523"/>
      <c r="C7" s="523"/>
      <c r="D7" s="513" t="s">
        <v>2</v>
      </c>
      <c r="E7" s="513"/>
      <c r="F7" s="513"/>
      <c r="G7" s="513"/>
      <c r="H7" s="513"/>
      <c r="I7" s="513"/>
      <c r="J7" s="513"/>
      <c r="K7" s="513"/>
      <c r="L7" s="513"/>
      <c r="M7" s="513"/>
      <c r="N7" s="513"/>
      <c r="O7" s="513"/>
      <c r="P7" s="523"/>
      <c r="Q7" s="523"/>
      <c r="R7" s="523"/>
    </row>
    <row r="8" spans="1:20" ht="15.6">
      <c r="A8" s="523" t="s">
        <v>151</v>
      </c>
      <c r="B8" s="523"/>
      <c r="C8" s="523"/>
      <c r="D8" s="524" t="s">
        <v>153</v>
      </c>
      <c r="E8" s="524"/>
      <c r="F8" s="524"/>
      <c r="G8" s="524"/>
      <c r="H8" s="524"/>
      <c r="I8" s="524"/>
      <c r="J8" s="524"/>
      <c r="K8" s="524"/>
      <c r="L8" s="524"/>
      <c r="M8" s="524"/>
      <c r="N8" s="524"/>
      <c r="O8" s="524"/>
      <c r="P8" s="523" t="s">
        <v>3</v>
      </c>
      <c r="Q8" s="523"/>
      <c r="R8" s="523"/>
    </row>
    <row r="9" spans="1:20" ht="15.6">
      <c r="A9" s="556" t="s">
        <v>152</v>
      </c>
      <c r="B9" s="556"/>
      <c r="C9" s="556"/>
      <c r="D9" s="524" t="s">
        <v>167</v>
      </c>
      <c r="E9" s="524"/>
      <c r="F9" s="524"/>
      <c r="G9" s="524"/>
      <c r="H9" s="524"/>
      <c r="I9" s="524"/>
      <c r="J9" s="524"/>
      <c r="K9" s="524"/>
      <c r="L9" s="524"/>
      <c r="M9" s="524"/>
      <c r="N9" s="524"/>
      <c r="O9" s="524"/>
      <c r="P9" s="556" t="s">
        <v>4</v>
      </c>
      <c r="Q9" s="556"/>
      <c r="R9" s="556"/>
    </row>
    <row r="10" spans="1:20" ht="15">
      <c r="A10" s="561" t="s">
        <v>5</v>
      </c>
      <c r="B10" s="562"/>
      <c r="C10" s="563"/>
      <c r="D10" s="564" t="s">
        <v>154</v>
      </c>
      <c r="E10" s="565"/>
      <c r="F10" s="565"/>
      <c r="G10" s="565"/>
      <c r="H10" s="565"/>
      <c r="I10" s="565"/>
      <c r="J10" s="565"/>
      <c r="K10" s="565"/>
      <c r="L10" s="565"/>
      <c r="M10" s="565"/>
      <c r="N10" s="565"/>
      <c r="O10" s="529"/>
      <c r="P10" s="530" t="s">
        <v>6</v>
      </c>
      <c r="Q10" s="531"/>
      <c r="R10" s="532"/>
    </row>
    <row r="11" spans="1:20" ht="15.6">
      <c r="A11" s="191" t="s">
        <v>21</v>
      </c>
      <c r="B11" s="191" t="s">
        <v>22</v>
      </c>
      <c r="C11" s="191" t="s">
        <v>27</v>
      </c>
      <c r="D11" s="557" t="s">
        <v>81</v>
      </c>
      <c r="E11" s="513"/>
      <c r="F11" s="513"/>
      <c r="G11" s="513"/>
      <c r="H11" s="513"/>
      <c r="I11" s="513"/>
      <c r="J11" s="513"/>
      <c r="K11" s="513"/>
      <c r="L11" s="513"/>
      <c r="M11" s="513"/>
      <c r="N11" s="513"/>
      <c r="O11" s="512"/>
      <c r="P11" s="185" t="s">
        <v>8</v>
      </c>
      <c r="Q11" s="185" t="s">
        <v>9</v>
      </c>
      <c r="R11" s="185" t="s">
        <v>10</v>
      </c>
    </row>
    <row r="12" spans="1:20" ht="15" customHeight="1">
      <c r="A12" s="332">
        <v>141</v>
      </c>
      <c r="B12" s="332">
        <v>190</v>
      </c>
      <c r="C12" s="332">
        <v>231</v>
      </c>
      <c r="D12" s="514" t="s">
        <v>107</v>
      </c>
      <c r="E12" s="514"/>
      <c r="F12" s="514"/>
      <c r="G12" s="514"/>
      <c r="H12" s="514"/>
      <c r="I12" s="514"/>
      <c r="J12" s="514"/>
      <c r="K12" s="514"/>
      <c r="L12" s="514"/>
      <c r="M12" s="514"/>
      <c r="N12" s="514"/>
      <c r="O12" s="514"/>
      <c r="P12" s="246">
        <v>210</v>
      </c>
      <c r="Q12" s="246">
        <v>146</v>
      </c>
      <c r="R12" s="246">
        <v>83</v>
      </c>
    </row>
    <row r="13" spans="1:20">
      <c r="A13" s="9"/>
      <c r="B13" s="9"/>
      <c r="C13" s="9"/>
      <c r="P13" s="9"/>
      <c r="Q13" s="9"/>
      <c r="R13" s="9"/>
    </row>
    <row r="14" spans="1:20">
      <c r="A14" s="10" t="s">
        <v>12</v>
      </c>
      <c r="B14" s="7"/>
      <c r="C14" s="7"/>
      <c r="D14" s="330">
        <v>181</v>
      </c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9"/>
      <c r="Q14" s="9"/>
      <c r="R14" s="9"/>
    </row>
    <row r="15" spans="1:20">
      <c r="A15" s="12" t="s">
        <v>13</v>
      </c>
      <c r="B15" s="13"/>
      <c r="C15" s="8"/>
      <c r="D15" s="331">
        <v>15</v>
      </c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9"/>
      <c r="Q15" s="9"/>
      <c r="R15" s="9"/>
    </row>
    <row r="17" spans="1:22" ht="11.25" customHeight="1">
      <c r="A17" s="573" t="s">
        <v>14</v>
      </c>
      <c r="B17" s="566" t="s">
        <v>15</v>
      </c>
      <c r="C17" s="575"/>
      <c r="D17" s="566" t="s">
        <v>40</v>
      </c>
      <c r="E17" s="566" t="s">
        <v>17</v>
      </c>
      <c r="F17" s="566" t="s">
        <v>18</v>
      </c>
      <c r="G17" s="566" t="s">
        <v>19</v>
      </c>
      <c r="H17" s="566" t="s">
        <v>20</v>
      </c>
      <c r="I17" s="566" t="s">
        <v>21</v>
      </c>
      <c r="J17" s="566" t="s">
        <v>14</v>
      </c>
      <c r="K17" s="571" t="s">
        <v>22</v>
      </c>
      <c r="L17" s="572"/>
      <c r="M17" s="566" t="s">
        <v>14</v>
      </c>
      <c r="N17" s="566" t="s">
        <v>23</v>
      </c>
      <c r="O17" s="566" t="s">
        <v>24</v>
      </c>
      <c r="P17" s="566" t="s">
        <v>25</v>
      </c>
      <c r="Q17" s="566" t="s">
        <v>26</v>
      </c>
      <c r="R17" s="567"/>
    </row>
    <row r="18" spans="1:22">
      <c r="A18" s="574"/>
      <c r="B18" s="568"/>
      <c r="C18" s="576"/>
      <c r="D18" s="570"/>
      <c r="E18" s="570"/>
      <c r="F18" s="570"/>
      <c r="G18" s="570"/>
      <c r="H18" s="570"/>
      <c r="I18" s="570"/>
      <c r="J18" s="570"/>
      <c r="K18" s="433" t="s">
        <v>27</v>
      </c>
      <c r="L18" s="433" t="s">
        <v>28</v>
      </c>
      <c r="M18" s="570"/>
      <c r="N18" s="570"/>
      <c r="O18" s="570"/>
      <c r="P18" s="570"/>
      <c r="Q18" s="568"/>
      <c r="R18" s="569"/>
    </row>
    <row r="19" spans="1:22" s="252" customFormat="1" ht="15" customHeight="1">
      <c r="A19" s="434">
        <v>1</v>
      </c>
      <c r="B19" s="431" t="s">
        <v>396</v>
      </c>
      <c r="C19" s="421"/>
      <c r="D19" s="378">
        <v>1993</v>
      </c>
      <c r="E19" s="379" t="s">
        <v>80</v>
      </c>
      <c r="F19" s="379" t="s">
        <v>114</v>
      </c>
      <c r="G19" s="379" t="s">
        <v>183</v>
      </c>
      <c r="H19" s="380">
        <v>68</v>
      </c>
      <c r="I19" s="379">
        <v>139</v>
      </c>
      <c r="J19" s="379">
        <v>1</v>
      </c>
      <c r="K19" s="379">
        <v>158</v>
      </c>
      <c r="L19" s="432">
        <f t="shared" ref="L19:L30" si="0">K19/2</f>
        <v>79</v>
      </c>
      <c r="M19" s="379">
        <v>2</v>
      </c>
      <c r="N19" s="379">
        <f t="shared" ref="N19:N30" si="1">L19+I19</f>
        <v>218</v>
      </c>
      <c r="O19" s="379">
        <v>20</v>
      </c>
      <c r="P19" s="381" t="s">
        <v>8</v>
      </c>
      <c r="Q19" s="431" t="s">
        <v>190</v>
      </c>
      <c r="R19" s="421"/>
      <c r="S19" s="238"/>
      <c r="T19" s="238"/>
      <c r="U19" s="238"/>
      <c r="V19" s="238"/>
    </row>
    <row r="20" spans="1:22" s="238" customFormat="1" ht="15" customHeight="1">
      <c r="A20" s="435">
        <v>2</v>
      </c>
      <c r="B20" s="334" t="s">
        <v>195</v>
      </c>
      <c r="C20" s="335"/>
      <c r="D20" s="250">
        <v>1999</v>
      </c>
      <c r="E20" s="250" t="s">
        <v>8</v>
      </c>
      <c r="F20" s="250" t="s">
        <v>116</v>
      </c>
      <c r="G20" s="250" t="s">
        <v>183</v>
      </c>
      <c r="H20" s="348">
        <v>67.959999999999994</v>
      </c>
      <c r="I20" s="250">
        <v>85</v>
      </c>
      <c r="J20" s="250">
        <v>4</v>
      </c>
      <c r="K20" s="250">
        <v>178</v>
      </c>
      <c r="L20" s="255">
        <f t="shared" si="0"/>
        <v>89</v>
      </c>
      <c r="M20" s="250">
        <v>1</v>
      </c>
      <c r="N20" s="250">
        <f t="shared" si="1"/>
        <v>174</v>
      </c>
      <c r="O20" s="250">
        <v>18</v>
      </c>
      <c r="P20" s="251" t="s">
        <v>9</v>
      </c>
      <c r="Q20" s="334" t="s">
        <v>196</v>
      </c>
      <c r="R20" s="335"/>
    </row>
    <row r="21" spans="1:22" s="238" customFormat="1" ht="15" customHeight="1">
      <c r="A21" s="435">
        <v>3</v>
      </c>
      <c r="B21" s="334" t="s">
        <v>186</v>
      </c>
      <c r="C21" s="335"/>
      <c r="D21" s="250">
        <v>1992</v>
      </c>
      <c r="E21" s="250" t="s">
        <v>8</v>
      </c>
      <c r="F21" s="250" t="s">
        <v>115</v>
      </c>
      <c r="G21" s="250" t="s">
        <v>187</v>
      </c>
      <c r="H21" s="348">
        <v>66.92</v>
      </c>
      <c r="I21" s="250">
        <v>98</v>
      </c>
      <c r="J21" s="250">
        <v>2</v>
      </c>
      <c r="K21" s="250">
        <v>129</v>
      </c>
      <c r="L21" s="255">
        <f t="shared" si="0"/>
        <v>64.5</v>
      </c>
      <c r="M21" s="250">
        <v>3</v>
      </c>
      <c r="N21" s="250">
        <f t="shared" si="1"/>
        <v>162.5</v>
      </c>
      <c r="O21" s="250">
        <v>16</v>
      </c>
      <c r="P21" s="251" t="s">
        <v>9</v>
      </c>
      <c r="Q21" s="334" t="s">
        <v>188</v>
      </c>
      <c r="R21" s="335"/>
    </row>
    <row r="22" spans="1:22" s="238" customFormat="1" ht="15" customHeight="1">
      <c r="A22" s="435">
        <v>4</v>
      </c>
      <c r="B22" s="253" t="s">
        <v>399</v>
      </c>
      <c r="C22" s="254"/>
      <c r="D22" s="255">
        <v>2002</v>
      </c>
      <c r="E22" s="255" t="s">
        <v>10</v>
      </c>
      <c r="F22" s="255" t="s">
        <v>177</v>
      </c>
      <c r="G22" s="255" t="s">
        <v>584</v>
      </c>
      <c r="H22" s="374">
        <v>67.459999999999994</v>
      </c>
      <c r="I22" s="255">
        <v>84</v>
      </c>
      <c r="J22" s="255">
        <v>5</v>
      </c>
      <c r="K22" s="255">
        <v>111</v>
      </c>
      <c r="L22" s="255">
        <f t="shared" si="0"/>
        <v>55.5</v>
      </c>
      <c r="M22" s="250">
        <v>4</v>
      </c>
      <c r="N22" s="250">
        <f t="shared" si="1"/>
        <v>139.5</v>
      </c>
      <c r="O22" s="255">
        <v>15</v>
      </c>
      <c r="P22" s="284" t="s">
        <v>10</v>
      </c>
      <c r="Q22" s="253" t="s">
        <v>178</v>
      </c>
      <c r="R22" s="254"/>
    </row>
    <row r="23" spans="1:22" s="238" customFormat="1" ht="15" customHeight="1">
      <c r="A23" s="435">
        <v>5</v>
      </c>
      <c r="B23" s="253" t="s">
        <v>398</v>
      </c>
      <c r="C23" s="254"/>
      <c r="D23" s="255">
        <v>2003</v>
      </c>
      <c r="E23" s="255" t="s">
        <v>9</v>
      </c>
      <c r="F23" s="255" t="s">
        <v>177</v>
      </c>
      <c r="G23" s="255" t="s">
        <v>584</v>
      </c>
      <c r="H23" s="374">
        <v>67.819999999999993</v>
      </c>
      <c r="I23" s="255">
        <v>92</v>
      </c>
      <c r="J23" s="255">
        <v>3</v>
      </c>
      <c r="K23" s="255">
        <v>80</v>
      </c>
      <c r="L23" s="255">
        <f t="shared" si="0"/>
        <v>40</v>
      </c>
      <c r="M23" s="250">
        <v>8</v>
      </c>
      <c r="N23" s="250">
        <f t="shared" si="1"/>
        <v>132</v>
      </c>
      <c r="O23" s="250">
        <v>14</v>
      </c>
      <c r="P23" s="284" t="s">
        <v>10</v>
      </c>
      <c r="Q23" s="253" t="s">
        <v>579</v>
      </c>
      <c r="R23" s="254"/>
    </row>
    <row r="24" spans="1:22" s="238" customFormat="1" ht="15" customHeight="1">
      <c r="A24" s="435">
        <v>6</v>
      </c>
      <c r="B24" s="334" t="s">
        <v>391</v>
      </c>
      <c r="C24" s="335"/>
      <c r="D24" s="250">
        <v>1996</v>
      </c>
      <c r="E24" s="250" t="s">
        <v>9</v>
      </c>
      <c r="F24" s="250" t="s">
        <v>115</v>
      </c>
      <c r="G24" s="250" t="s">
        <v>268</v>
      </c>
      <c r="H24" s="348">
        <v>67.14</v>
      </c>
      <c r="I24" s="250">
        <v>61</v>
      </c>
      <c r="J24" s="250">
        <v>6</v>
      </c>
      <c r="K24" s="250">
        <v>101</v>
      </c>
      <c r="L24" s="255">
        <f t="shared" si="0"/>
        <v>50.5</v>
      </c>
      <c r="M24" s="250">
        <v>5</v>
      </c>
      <c r="N24" s="250">
        <f t="shared" si="1"/>
        <v>111.5</v>
      </c>
      <c r="O24" s="255">
        <v>13</v>
      </c>
      <c r="P24" s="251" t="s">
        <v>10</v>
      </c>
      <c r="Q24" s="334" t="s">
        <v>392</v>
      </c>
      <c r="R24" s="335"/>
    </row>
    <row r="25" spans="1:22" s="238" customFormat="1" ht="15" customHeight="1">
      <c r="A25" s="435">
        <v>7</v>
      </c>
      <c r="B25" s="334" t="s">
        <v>393</v>
      </c>
      <c r="C25" s="335"/>
      <c r="D25" s="294">
        <v>1989</v>
      </c>
      <c r="E25" s="250" t="s">
        <v>121</v>
      </c>
      <c r="F25" s="250" t="s">
        <v>180</v>
      </c>
      <c r="G25" s="250"/>
      <c r="H25" s="348">
        <v>67.92</v>
      </c>
      <c r="I25" s="250">
        <v>56</v>
      </c>
      <c r="J25" s="250">
        <v>8</v>
      </c>
      <c r="K25" s="250">
        <v>86</v>
      </c>
      <c r="L25" s="255">
        <f t="shared" si="0"/>
        <v>43</v>
      </c>
      <c r="M25" s="250">
        <v>6</v>
      </c>
      <c r="N25" s="250">
        <f t="shared" si="1"/>
        <v>99</v>
      </c>
      <c r="O25" s="250">
        <v>12</v>
      </c>
      <c r="P25" s="251" t="s">
        <v>10</v>
      </c>
      <c r="Q25" s="334" t="s">
        <v>394</v>
      </c>
      <c r="R25" s="335"/>
    </row>
    <row r="26" spans="1:22" s="238" customFormat="1" ht="15" customHeight="1">
      <c r="A26" s="435">
        <v>8</v>
      </c>
      <c r="B26" s="253" t="s">
        <v>397</v>
      </c>
      <c r="C26" s="254"/>
      <c r="D26" s="255">
        <v>2003</v>
      </c>
      <c r="E26" s="255" t="s">
        <v>10</v>
      </c>
      <c r="F26" s="255" t="s">
        <v>177</v>
      </c>
      <c r="G26" s="255" t="s">
        <v>584</v>
      </c>
      <c r="H26" s="374">
        <v>67.900000000000006</v>
      </c>
      <c r="I26" s="255">
        <v>56</v>
      </c>
      <c r="J26" s="255">
        <v>7</v>
      </c>
      <c r="K26" s="255">
        <v>85</v>
      </c>
      <c r="L26" s="255">
        <f t="shared" si="0"/>
        <v>42.5</v>
      </c>
      <c r="M26" s="250">
        <v>7</v>
      </c>
      <c r="N26" s="250">
        <f t="shared" si="1"/>
        <v>98.5</v>
      </c>
      <c r="O26" s="255">
        <v>11</v>
      </c>
      <c r="P26" s="284" t="s">
        <v>10</v>
      </c>
      <c r="Q26" s="253" t="s">
        <v>364</v>
      </c>
      <c r="R26" s="254"/>
    </row>
    <row r="27" spans="1:22" s="238" customFormat="1" ht="15" customHeight="1">
      <c r="A27" s="435">
        <v>9</v>
      </c>
      <c r="B27" s="334" t="s">
        <v>395</v>
      </c>
      <c r="C27" s="335"/>
      <c r="D27" s="250">
        <v>2005</v>
      </c>
      <c r="E27" s="250" t="s">
        <v>10</v>
      </c>
      <c r="F27" s="250" t="s">
        <v>116</v>
      </c>
      <c r="G27" s="255" t="s">
        <v>584</v>
      </c>
      <c r="H27" s="348">
        <v>66.900000000000006</v>
      </c>
      <c r="I27" s="250">
        <v>54</v>
      </c>
      <c r="J27" s="250">
        <v>9</v>
      </c>
      <c r="K27" s="250">
        <v>69</v>
      </c>
      <c r="L27" s="255">
        <f t="shared" si="0"/>
        <v>34.5</v>
      </c>
      <c r="M27" s="250">
        <v>10</v>
      </c>
      <c r="N27" s="250">
        <f t="shared" si="1"/>
        <v>88.5</v>
      </c>
      <c r="O27" s="250">
        <v>10</v>
      </c>
      <c r="P27" s="251" t="s">
        <v>10</v>
      </c>
      <c r="Q27" s="334" t="s">
        <v>521</v>
      </c>
      <c r="R27" s="335"/>
    </row>
    <row r="28" spans="1:22" s="238" customFormat="1" ht="15" customHeight="1">
      <c r="A28" s="435">
        <v>10</v>
      </c>
      <c r="B28" s="253" t="s">
        <v>401</v>
      </c>
      <c r="C28" s="254"/>
      <c r="D28" s="255">
        <v>2003</v>
      </c>
      <c r="E28" s="255" t="s">
        <v>10</v>
      </c>
      <c r="F28" s="255" t="s">
        <v>177</v>
      </c>
      <c r="G28" s="255" t="s">
        <v>587</v>
      </c>
      <c r="H28" s="374">
        <v>67.239999999999995</v>
      </c>
      <c r="I28" s="255">
        <v>41</v>
      </c>
      <c r="J28" s="255">
        <v>10</v>
      </c>
      <c r="K28" s="255">
        <v>77</v>
      </c>
      <c r="L28" s="255">
        <f t="shared" si="0"/>
        <v>38.5</v>
      </c>
      <c r="M28" s="250">
        <v>9</v>
      </c>
      <c r="N28" s="250">
        <f t="shared" si="1"/>
        <v>79.5</v>
      </c>
      <c r="O28" s="255">
        <v>9</v>
      </c>
      <c r="P28" s="284" t="s">
        <v>561</v>
      </c>
      <c r="Q28" s="253" t="s">
        <v>329</v>
      </c>
      <c r="R28" s="254"/>
    </row>
    <row r="29" spans="1:22" s="238" customFormat="1" ht="15" customHeight="1">
      <c r="A29" s="435">
        <v>11</v>
      </c>
      <c r="B29" s="253" t="s">
        <v>193</v>
      </c>
      <c r="C29" s="254"/>
      <c r="D29" s="255">
        <v>1985</v>
      </c>
      <c r="E29" s="255">
        <v>1</v>
      </c>
      <c r="F29" s="255" t="s">
        <v>177</v>
      </c>
      <c r="G29" s="255" t="s">
        <v>586</v>
      </c>
      <c r="H29" s="374">
        <v>66.400000000000006</v>
      </c>
      <c r="I29" s="255">
        <v>23</v>
      </c>
      <c r="J29" s="255">
        <v>11</v>
      </c>
      <c r="K29" s="255">
        <v>47</v>
      </c>
      <c r="L29" s="255">
        <f t="shared" si="0"/>
        <v>23.5</v>
      </c>
      <c r="M29" s="250">
        <v>11</v>
      </c>
      <c r="N29" s="250">
        <f t="shared" si="1"/>
        <v>46.5</v>
      </c>
      <c r="O29" s="250">
        <v>8</v>
      </c>
      <c r="P29" s="284" t="s">
        <v>561</v>
      </c>
      <c r="Q29" s="253" t="s">
        <v>194</v>
      </c>
      <c r="R29" s="254"/>
    </row>
    <row r="30" spans="1:22" s="238" customFormat="1" ht="13.2" customHeight="1">
      <c r="A30" s="436">
        <v>12</v>
      </c>
      <c r="B30" s="253" t="s">
        <v>400</v>
      </c>
      <c r="C30" s="254"/>
      <c r="D30" s="255">
        <v>2005</v>
      </c>
      <c r="E30" s="255">
        <v>1</v>
      </c>
      <c r="F30" s="255" t="s">
        <v>177</v>
      </c>
      <c r="G30" s="255" t="s">
        <v>587</v>
      </c>
      <c r="H30" s="374">
        <v>65</v>
      </c>
      <c r="I30" s="255">
        <v>17</v>
      </c>
      <c r="J30" s="255">
        <v>12</v>
      </c>
      <c r="K30" s="255">
        <v>44</v>
      </c>
      <c r="L30" s="255">
        <f t="shared" si="0"/>
        <v>22</v>
      </c>
      <c r="M30" s="250">
        <v>12</v>
      </c>
      <c r="N30" s="250">
        <f t="shared" si="1"/>
        <v>39</v>
      </c>
      <c r="O30" s="255">
        <v>7</v>
      </c>
      <c r="P30" s="284" t="s">
        <v>561</v>
      </c>
      <c r="Q30" s="253" t="s">
        <v>278</v>
      </c>
      <c r="R30" s="254"/>
    </row>
    <row r="31" spans="1:22">
      <c r="B31" s="225"/>
      <c r="C31" s="225"/>
      <c r="D31" s="226"/>
      <c r="E31" s="226"/>
      <c r="F31" s="226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25"/>
      <c r="R31" s="225"/>
    </row>
    <row r="32" spans="1:22">
      <c r="A32" s="189" t="s">
        <v>29</v>
      </c>
      <c r="F32" s="2" t="s">
        <v>158</v>
      </c>
      <c r="I32" s="189" t="s">
        <v>30</v>
      </c>
      <c r="O32" s="2" t="s">
        <v>160</v>
      </c>
    </row>
    <row r="33" spans="1:22">
      <c r="A33" s="189"/>
      <c r="I33" s="189"/>
    </row>
    <row r="34" spans="1:22">
      <c r="A34" s="189" t="s">
        <v>31</v>
      </c>
      <c r="F34" s="2" t="s">
        <v>159</v>
      </c>
      <c r="I34" s="189" t="s">
        <v>32</v>
      </c>
      <c r="O34" s="2" t="s">
        <v>533</v>
      </c>
    </row>
    <row r="40" spans="1:22">
      <c r="I40" s="559"/>
      <c r="J40" s="559"/>
      <c r="K40" s="559"/>
      <c r="L40" s="559"/>
      <c r="M40" s="559"/>
      <c r="N40" s="559"/>
      <c r="O40" s="559"/>
      <c r="P40" s="559"/>
      <c r="Q40" s="559"/>
      <c r="R40" s="559"/>
      <c r="S40" s="559"/>
      <c r="T40" s="559"/>
      <c r="U40" s="559"/>
      <c r="V40" s="559"/>
    </row>
    <row r="41" spans="1:22">
      <c r="I41" s="559"/>
      <c r="J41" s="559"/>
      <c r="K41" s="559"/>
      <c r="L41" s="559"/>
      <c r="M41" s="559"/>
      <c r="N41" s="559"/>
      <c r="O41" s="559"/>
      <c r="P41" s="559"/>
      <c r="Q41" s="559"/>
      <c r="R41" s="559"/>
      <c r="S41" s="559"/>
      <c r="T41" s="559"/>
      <c r="U41" s="559"/>
      <c r="V41" s="559"/>
    </row>
  </sheetData>
  <autoFilter ref="A17:R28">
    <sortState ref="A20:R30">
      <sortCondition descending="1" ref="N17:N28"/>
    </sortState>
  </autoFilter>
  <mergeCells count="37">
    <mergeCell ref="A6:R6"/>
    <mergeCell ref="A1:R1"/>
    <mergeCell ref="A2:R2"/>
    <mergeCell ref="A3:R3"/>
    <mergeCell ref="A4:R4"/>
    <mergeCell ref="A5:R5"/>
    <mergeCell ref="A7:C7"/>
    <mergeCell ref="D7:O7"/>
    <mergeCell ref="P7:R7"/>
    <mergeCell ref="A8:C8"/>
    <mergeCell ref="D8:O8"/>
    <mergeCell ref="P8:R8"/>
    <mergeCell ref="A9:C9"/>
    <mergeCell ref="D9:O9"/>
    <mergeCell ref="P9:R9"/>
    <mergeCell ref="A10:C10"/>
    <mergeCell ref="D10:O10"/>
    <mergeCell ref="P10:R10"/>
    <mergeCell ref="D11:O11"/>
    <mergeCell ref="D12:O12"/>
    <mergeCell ref="A17:A18"/>
    <mergeCell ref="B17:C18"/>
    <mergeCell ref="D17:D18"/>
    <mergeCell ref="E17:E18"/>
    <mergeCell ref="F17:F18"/>
    <mergeCell ref="G17:G18"/>
    <mergeCell ref="H17:H18"/>
    <mergeCell ref="I17:I18"/>
    <mergeCell ref="Q17:R18"/>
    <mergeCell ref="I40:V40"/>
    <mergeCell ref="I41:V41"/>
    <mergeCell ref="J17:J18"/>
    <mergeCell ref="K17:L17"/>
    <mergeCell ref="M17:M18"/>
    <mergeCell ref="N17:N18"/>
    <mergeCell ref="O17:O18"/>
    <mergeCell ref="P17:P18"/>
  </mergeCells>
  <phoneticPr fontId="52" type="noConversion"/>
  <pageMargins left="0.590551137924194" right="0.19685038924217199" top="0.590551137924194" bottom="0.590551137924194" header="0" footer="0"/>
  <pageSetup paperSize="9" scale="72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V48"/>
  <sheetViews>
    <sheetView topLeftCell="A16" workbookViewId="0">
      <selection activeCell="N35" sqref="N35"/>
    </sheetView>
  </sheetViews>
  <sheetFormatPr defaultColWidth="9" defaultRowHeight="13.2"/>
  <cols>
    <col min="1" max="1" width="8.109375" style="2" customWidth="1"/>
    <col min="2" max="2" width="9.77734375" style="2" customWidth="1"/>
    <col min="3" max="3" width="11.44140625" style="2" customWidth="1"/>
    <col min="4" max="4" width="9.109375" style="2" customWidth="1"/>
    <col min="5" max="5" width="7.33203125" style="2" customWidth="1"/>
    <col min="6" max="6" width="22" style="2" customWidth="1"/>
    <col min="7" max="7" width="20.109375" style="2" customWidth="1"/>
    <col min="8" max="8" width="7.109375" style="2" customWidth="1"/>
    <col min="9" max="9" width="8" style="2" customWidth="1"/>
    <col min="10" max="10" width="6.44140625" style="2" customWidth="1"/>
    <col min="11" max="11" width="7.44140625" style="2" customWidth="1"/>
    <col min="12" max="12" width="8.44140625" style="2" customWidth="1"/>
    <col min="13" max="13" width="7" style="2" customWidth="1"/>
    <col min="14" max="14" width="9" style="2" customWidth="1"/>
    <col min="15" max="15" width="7.109375" style="2" customWidth="1"/>
    <col min="16" max="16" width="8.109375" style="2" customWidth="1"/>
    <col min="17" max="17" width="20.109375" style="2" customWidth="1"/>
    <col min="18" max="18" width="18" style="2" customWidth="1"/>
    <col min="19" max="19" width="9" style="2" bestFit="1" customWidth="1"/>
    <col min="20" max="16384" width="9" style="2"/>
  </cols>
  <sheetData>
    <row r="1" spans="1:20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186"/>
    </row>
    <row r="2" spans="1:20">
      <c r="A2" s="534" t="s">
        <v>35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534"/>
      <c r="Q2" s="534"/>
      <c r="R2" s="534"/>
      <c r="S2" s="186"/>
    </row>
    <row r="3" spans="1:20" ht="12.75" customHeight="1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534"/>
      <c r="O3" s="534"/>
      <c r="P3" s="534"/>
      <c r="Q3" s="534"/>
      <c r="R3" s="534"/>
      <c r="S3" s="17"/>
      <c r="T3" s="20"/>
    </row>
    <row r="4" spans="1:20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  <c r="N4" s="534"/>
      <c r="O4" s="534"/>
      <c r="P4" s="534"/>
      <c r="Q4" s="534"/>
      <c r="R4" s="534"/>
      <c r="S4" s="17"/>
      <c r="T4" s="20"/>
    </row>
    <row r="5" spans="1:20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  <c r="M5" s="534"/>
      <c r="N5" s="534"/>
      <c r="O5" s="534"/>
      <c r="P5" s="534"/>
      <c r="Q5" s="534"/>
      <c r="R5" s="534"/>
      <c r="S5" s="186"/>
      <c r="T5" s="21"/>
    </row>
    <row r="6" spans="1:20" ht="9" customHeight="1">
      <c r="A6" s="543"/>
      <c r="B6" s="543"/>
      <c r="C6" s="543"/>
      <c r="D6" s="543"/>
      <c r="E6" s="543"/>
      <c r="F6" s="543"/>
      <c r="G6" s="543"/>
      <c r="H6" s="543"/>
      <c r="I6" s="543"/>
      <c r="J6" s="543"/>
      <c r="K6" s="543"/>
      <c r="L6" s="543"/>
      <c r="M6" s="543"/>
      <c r="N6" s="543"/>
      <c r="O6" s="543"/>
      <c r="P6" s="543"/>
      <c r="Q6" s="543"/>
      <c r="R6" s="543"/>
    </row>
    <row r="7" spans="1:20" ht="15.6">
      <c r="A7" s="523"/>
      <c r="B7" s="523"/>
      <c r="C7" s="523"/>
      <c r="D7" s="513" t="s">
        <v>2</v>
      </c>
      <c r="E7" s="513"/>
      <c r="F7" s="513"/>
      <c r="G7" s="513"/>
      <c r="H7" s="513"/>
      <c r="I7" s="513"/>
      <c r="J7" s="513"/>
      <c r="K7" s="513"/>
      <c r="L7" s="513"/>
      <c r="M7" s="513"/>
      <c r="N7" s="513"/>
      <c r="O7" s="513"/>
      <c r="P7" s="523"/>
      <c r="Q7" s="523"/>
      <c r="R7" s="523"/>
    </row>
    <row r="8" spans="1:20" ht="15.6">
      <c r="A8" s="523" t="s">
        <v>151</v>
      </c>
      <c r="B8" s="523"/>
      <c r="C8" s="523"/>
      <c r="D8" s="524" t="s">
        <v>153</v>
      </c>
      <c r="E8" s="524"/>
      <c r="F8" s="524"/>
      <c r="G8" s="524"/>
      <c r="H8" s="524"/>
      <c r="I8" s="524"/>
      <c r="J8" s="524"/>
      <c r="K8" s="524"/>
      <c r="L8" s="524"/>
      <c r="M8" s="524"/>
      <c r="N8" s="524"/>
      <c r="O8" s="524"/>
      <c r="P8" s="523" t="s">
        <v>3</v>
      </c>
      <c r="Q8" s="523"/>
      <c r="R8" s="523"/>
    </row>
    <row r="9" spans="1:20" ht="15.6">
      <c r="A9" s="556" t="s">
        <v>152</v>
      </c>
      <c r="B9" s="556"/>
      <c r="C9" s="556"/>
      <c r="D9" s="524" t="s">
        <v>167</v>
      </c>
      <c r="E9" s="524"/>
      <c r="F9" s="524"/>
      <c r="G9" s="524"/>
      <c r="H9" s="524"/>
      <c r="I9" s="524"/>
      <c r="J9" s="524"/>
      <c r="K9" s="524"/>
      <c r="L9" s="524"/>
      <c r="M9" s="524"/>
      <c r="N9" s="524"/>
      <c r="O9" s="524"/>
      <c r="P9" s="556" t="s">
        <v>4</v>
      </c>
      <c r="Q9" s="556"/>
      <c r="R9" s="556"/>
    </row>
    <row r="10" spans="1:20" ht="15">
      <c r="A10" s="561" t="s">
        <v>5</v>
      </c>
      <c r="B10" s="562"/>
      <c r="C10" s="563"/>
      <c r="D10" s="564" t="s">
        <v>154</v>
      </c>
      <c r="E10" s="565"/>
      <c r="F10" s="565"/>
      <c r="G10" s="565"/>
      <c r="H10" s="565"/>
      <c r="I10" s="565"/>
      <c r="J10" s="565"/>
      <c r="K10" s="565"/>
      <c r="L10" s="565"/>
      <c r="M10" s="565"/>
      <c r="N10" s="565"/>
      <c r="O10" s="529"/>
      <c r="P10" s="530" t="s">
        <v>6</v>
      </c>
      <c r="Q10" s="531"/>
      <c r="R10" s="532"/>
    </row>
    <row r="11" spans="1:20" ht="15.6">
      <c r="A11" s="191" t="s">
        <v>21</v>
      </c>
      <c r="B11" s="191" t="s">
        <v>22</v>
      </c>
      <c r="C11" s="191" t="s">
        <v>27</v>
      </c>
      <c r="D11" s="557" t="s">
        <v>81</v>
      </c>
      <c r="E11" s="513"/>
      <c r="F11" s="513"/>
      <c r="G11" s="513"/>
      <c r="H11" s="513"/>
      <c r="I11" s="513"/>
      <c r="J11" s="513"/>
      <c r="K11" s="513"/>
      <c r="L11" s="513"/>
      <c r="M11" s="513"/>
      <c r="N11" s="513"/>
      <c r="O11" s="512"/>
      <c r="P11" s="185" t="s">
        <v>8</v>
      </c>
      <c r="Q11" s="185" t="s">
        <v>9</v>
      </c>
      <c r="R11" s="185" t="s">
        <v>10</v>
      </c>
    </row>
    <row r="12" spans="1:20" ht="15" customHeight="1">
      <c r="A12" s="332">
        <v>166</v>
      </c>
      <c r="B12" s="332">
        <v>201</v>
      </c>
      <c r="C12" s="332">
        <v>237</v>
      </c>
      <c r="D12" s="580" t="s">
        <v>108</v>
      </c>
      <c r="E12" s="580"/>
      <c r="F12" s="580"/>
      <c r="G12" s="580"/>
      <c r="H12" s="580"/>
      <c r="I12" s="580"/>
      <c r="J12" s="580"/>
      <c r="K12" s="580"/>
      <c r="L12" s="580"/>
      <c r="M12" s="580"/>
      <c r="N12" s="580"/>
      <c r="O12" s="580"/>
      <c r="P12" s="246">
        <v>222</v>
      </c>
      <c r="Q12" s="246">
        <v>162</v>
      </c>
      <c r="R12" s="246">
        <v>95</v>
      </c>
    </row>
    <row r="13" spans="1:20">
      <c r="A13" s="9"/>
      <c r="B13" s="9"/>
      <c r="C13" s="9"/>
      <c r="P13" s="9"/>
      <c r="Q13" s="9"/>
      <c r="R13" s="9"/>
    </row>
    <row r="14" spans="1:20">
      <c r="A14" s="10" t="s">
        <v>12</v>
      </c>
      <c r="B14" s="7"/>
      <c r="C14" s="7"/>
      <c r="D14" s="330">
        <v>181</v>
      </c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9"/>
      <c r="Q14" s="9"/>
      <c r="R14" s="9"/>
    </row>
    <row r="15" spans="1:20">
      <c r="A15" s="12" t="s">
        <v>13</v>
      </c>
      <c r="B15" s="13"/>
      <c r="C15" s="8"/>
      <c r="D15" s="331">
        <v>15</v>
      </c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9"/>
      <c r="Q15" s="9"/>
      <c r="R15" s="9"/>
    </row>
    <row r="17" spans="1:22" ht="11.25" customHeight="1">
      <c r="A17" s="573" t="s">
        <v>14</v>
      </c>
      <c r="B17" s="566" t="s">
        <v>15</v>
      </c>
      <c r="C17" s="575"/>
      <c r="D17" s="566" t="s">
        <v>40</v>
      </c>
      <c r="E17" s="566" t="s">
        <v>17</v>
      </c>
      <c r="F17" s="566" t="s">
        <v>18</v>
      </c>
      <c r="G17" s="566" t="s">
        <v>19</v>
      </c>
      <c r="H17" s="566" t="s">
        <v>20</v>
      </c>
      <c r="I17" s="566" t="s">
        <v>21</v>
      </c>
      <c r="J17" s="566" t="s">
        <v>14</v>
      </c>
      <c r="K17" s="571" t="s">
        <v>22</v>
      </c>
      <c r="L17" s="572"/>
      <c r="M17" s="566" t="s">
        <v>14</v>
      </c>
      <c r="N17" s="566" t="s">
        <v>23</v>
      </c>
      <c r="O17" s="566" t="s">
        <v>24</v>
      </c>
      <c r="P17" s="566" t="s">
        <v>25</v>
      </c>
      <c r="Q17" s="566" t="s">
        <v>26</v>
      </c>
      <c r="R17" s="567"/>
    </row>
    <row r="18" spans="1:22">
      <c r="A18" s="581"/>
      <c r="B18" s="577"/>
      <c r="C18" s="582"/>
      <c r="D18" s="579"/>
      <c r="E18" s="579"/>
      <c r="F18" s="579"/>
      <c r="G18" s="579"/>
      <c r="H18" s="579"/>
      <c r="I18" s="579"/>
      <c r="J18" s="579"/>
      <c r="K18" s="23" t="s">
        <v>27</v>
      </c>
      <c r="L18" s="23" t="s">
        <v>28</v>
      </c>
      <c r="M18" s="579"/>
      <c r="N18" s="579"/>
      <c r="O18" s="579"/>
      <c r="P18" s="579"/>
      <c r="Q18" s="577"/>
      <c r="R18" s="578"/>
    </row>
    <row r="19" spans="1:22" s="252" customFormat="1">
      <c r="A19" s="435">
        <v>1</v>
      </c>
      <c r="B19" s="334" t="s">
        <v>380</v>
      </c>
      <c r="C19" s="335"/>
      <c r="D19" s="294">
        <v>1989</v>
      </c>
      <c r="E19" s="250" t="s">
        <v>8</v>
      </c>
      <c r="F19" s="250" t="s">
        <v>180</v>
      </c>
      <c r="G19" s="250" t="s">
        <v>183</v>
      </c>
      <c r="H19" s="348">
        <v>72.62</v>
      </c>
      <c r="I19" s="250">
        <v>136</v>
      </c>
      <c r="J19" s="250">
        <v>1</v>
      </c>
      <c r="K19" s="250">
        <v>174</v>
      </c>
      <c r="L19" s="250">
        <f t="shared" ref="L19:L36" si="0">K19/2</f>
        <v>87</v>
      </c>
      <c r="M19" s="250">
        <v>3</v>
      </c>
      <c r="N19" s="250">
        <f t="shared" ref="N19:N36" si="1">L19+I19</f>
        <v>223</v>
      </c>
      <c r="O19" s="250">
        <v>20</v>
      </c>
      <c r="P19" s="251" t="s">
        <v>8</v>
      </c>
      <c r="Q19" s="334" t="s">
        <v>381</v>
      </c>
      <c r="R19" s="335"/>
      <c r="S19" s="238"/>
      <c r="T19" s="238"/>
      <c r="U19" s="238"/>
      <c r="V19" s="238"/>
    </row>
    <row r="20" spans="1:22" s="238" customFormat="1">
      <c r="A20" s="435">
        <v>2</v>
      </c>
      <c r="B20" s="322" t="s">
        <v>219</v>
      </c>
      <c r="C20" s="323"/>
      <c r="D20" s="236">
        <v>2004</v>
      </c>
      <c r="E20" s="236" t="s">
        <v>9</v>
      </c>
      <c r="F20" s="236" t="s">
        <v>118</v>
      </c>
      <c r="G20" s="236" t="s">
        <v>588</v>
      </c>
      <c r="H20" s="348">
        <v>72.400000000000006</v>
      </c>
      <c r="I20" s="236">
        <v>125</v>
      </c>
      <c r="J20" s="236">
        <v>2</v>
      </c>
      <c r="K20" s="236">
        <v>176</v>
      </c>
      <c r="L20" s="250">
        <f t="shared" si="0"/>
        <v>88</v>
      </c>
      <c r="M20" s="236">
        <v>2</v>
      </c>
      <c r="N20" s="250">
        <f t="shared" si="1"/>
        <v>213</v>
      </c>
      <c r="O20" s="236">
        <v>18</v>
      </c>
      <c r="P20" s="237" t="s">
        <v>9</v>
      </c>
      <c r="Q20" s="322" t="s">
        <v>220</v>
      </c>
      <c r="R20" s="323"/>
    </row>
    <row r="21" spans="1:22" s="238" customFormat="1">
      <c r="A21" s="435">
        <v>3</v>
      </c>
      <c r="B21" s="334" t="s">
        <v>207</v>
      </c>
      <c r="C21" s="335"/>
      <c r="D21" s="250">
        <v>1993</v>
      </c>
      <c r="E21" s="250" t="s">
        <v>8</v>
      </c>
      <c r="F21" s="250" t="s">
        <v>115</v>
      </c>
      <c r="G21" s="250" t="s">
        <v>589</v>
      </c>
      <c r="H21" s="348">
        <v>73</v>
      </c>
      <c r="I21" s="250">
        <v>109</v>
      </c>
      <c r="J21" s="250">
        <v>4</v>
      </c>
      <c r="K21" s="250">
        <v>183</v>
      </c>
      <c r="L21" s="250">
        <f t="shared" si="0"/>
        <v>91.5</v>
      </c>
      <c r="M21" s="250">
        <v>1</v>
      </c>
      <c r="N21" s="250">
        <f t="shared" si="1"/>
        <v>200.5</v>
      </c>
      <c r="O21" s="250">
        <v>16</v>
      </c>
      <c r="P21" s="251" t="s">
        <v>9</v>
      </c>
      <c r="Q21" s="334" t="s">
        <v>208</v>
      </c>
      <c r="R21" s="335"/>
    </row>
    <row r="22" spans="1:22" s="238" customFormat="1">
      <c r="A22" s="435">
        <v>4</v>
      </c>
      <c r="B22" s="334" t="s">
        <v>388</v>
      </c>
      <c r="C22" s="335"/>
      <c r="D22" s="249">
        <v>1994</v>
      </c>
      <c r="E22" s="250" t="s">
        <v>9</v>
      </c>
      <c r="F22" s="250" t="s">
        <v>170</v>
      </c>
      <c r="G22" s="250"/>
      <c r="H22" s="348">
        <v>72.86</v>
      </c>
      <c r="I22" s="250">
        <v>96</v>
      </c>
      <c r="J22" s="250">
        <v>6</v>
      </c>
      <c r="K22" s="250">
        <v>165</v>
      </c>
      <c r="L22" s="250">
        <f t="shared" si="0"/>
        <v>82.5</v>
      </c>
      <c r="M22" s="250">
        <v>4</v>
      </c>
      <c r="N22" s="250">
        <f t="shared" si="1"/>
        <v>178.5</v>
      </c>
      <c r="O22" s="250">
        <v>15</v>
      </c>
      <c r="P22" s="251" t="s">
        <v>9</v>
      </c>
      <c r="Q22" s="334" t="s">
        <v>125</v>
      </c>
      <c r="R22" s="335"/>
    </row>
    <row r="23" spans="1:22" s="238" customFormat="1">
      <c r="A23" s="435">
        <v>5</v>
      </c>
      <c r="B23" s="334" t="s">
        <v>387</v>
      </c>
      <c r="C23" s="335"/>
      <c r="D23" s="249">
        <v>1991</v>
      </c>
      <c r="E23" s="250" t="s">
        <v>9</v>
      </c>
      <c r="F23" s="250" t="s">
        <v>209</v>
      </c>
      <c r="G23" s="250"/>
      <c r="H23" s="348">
        <v>72.62</v>
      </c>
      <c r="I23" s="250">
        <v>90</v>
      </c>
      <c r="J23" s="250">
        <v>7</v>
      </c>
      <c r="K23" s="250">
        <v>163</v>
      </c>
      <c r="L23" s="250">
        <f t="shared" si="0"/>
        <v>81.5</v>
      </c>
      <c r="M23" s="236">
        <v>5</v>
      </c>
      <c r="N23" s="250">
        <f t="shared" si="1"/>
        <v>171.5</v>
      </c>
      <c r="O23" s="250">
        <v>14</v>
      </c>
      <c r="P23" s="251" t="s">
        <v>9</v>
      </c>
      <c r="Q23" s="334" t="s">
        <v>71</v>
      </c>
      <c r="R23" s="335"/>
    </row>
    <row r="24" spans="1:22" s="238" customFormat="1">
      <c r="A24" s="435">
        <v>6</v>
      </c>
      <c r="B24" s="334" t="s">
        <v>385</v>
      </c>
      <c r="C24" s="335"/>
      <c r="D24" s="249">
        <v>2000</v>
      </c>
      <c r="E24" s="302" t="s">
        <v>10</v>
      </c>
      <c r="F24" s="250" t="s">
        <v>209</v>
      </c>
      <c r="G24" s="302"/>
      <c r="H24" s="348">
        <v>72.02</v>
      </c>
      <c r="I24" s="302">
        <v>108</v>
      </c>
      <c r="J24" s="302">
        <v>5</v>
      </c>
      <c r="K24" s="302">
        <v>121</v>
      </c>
      <c r="L24" s="250">
        <f t="shared" si="0"/>
        <v>60.5</v>
      </c>
      <c r="M24" s="250">
        <v>6</v>
      </c>
      <c r="N24" s="250">
        <f t="shared" si="1"/>
        <v>168.5</v>
      </c>
      <c r="O24" s="250">
        <v>13</v>
      </c>
      <c r="P24" s="251" t="s">
        <v>563</v>
      </c>
      <c r="Q24" s="316" t="s">
        <v>386</v>
      </c>
      <c r="R24" s="317"/>
    </row>
    <row r="25" spans="1:22" s="238" customFormat="1">
      <c r="A25" s="435">
        <v>7</v>
      </c>
      <c r="B25" s="334" t="s">
        <v>211</v>
      </c>
      <c r="C25" s="335"/>
      <c r="D25" s="249">
        <v>1990</v>
      </c>
      <c r="E25" s="250" t="s">
        <v>10</v>
      </c>
      <c r="F25" s="250" t="s">
        <v>119</v>
      </c>
      <c r="G25" s="250"/>
      <c r="H25" s="348">
        <v>70.14</v>
      </c>
      <c r="I25" s="250">
        <v>109</v>
      </c>
      <c r="J25" s="250">
        <v>3</v>
      </c>
      <c r="K25" s="250">
        <v>96</v>
      </c>
      <c r="L25" s="250">
        <f t="shared" si="0"/>
        <v>48</v>
      </c>
      <c r="M25" s="250">
        <v>10</v>
      </c>
      <c r="N25" s="250">
        <f t="shared" si="1"/>
        <v>157</v>
      </c>
      <c r="O25" s="250">
        <v>12</v>
      </c>
      <c r="P25" s="251" t="s">
        <v>10</v>
      </c>
      <c r="Q25" s="334" t="s">
        <v>212</v>
      </c>
      <c r="R25" s="335"/>
    </row>
    <row r="26" spans="1:22" s="238" customFormat="1">
      <c r="A26" s="435">
        <v>8</v>
      </c>
      <c r="B26" s="334" t="s">
        <v>389</v>
      </c>
      <c r="C26" s="335"/>
      <c r="D26" s="249">
        <v>1986</v>
      </c>
      <c r="E26" s="250" t="s">
        <v>9</v>
      </c>
      <c r="F26" s="250" t="s">
        <v>565</v>
      </c>
      <c r="G26" s="250"/>
      <c r="H26" s="348">
        <v>72.86</v>
      </c>
      <c r="I26" s="250">
        <v>60</v>
      </c>
      <c r="J26" s="250">
        <v>11</v>
      </c>
      <c r="K26" s="250">
        <v>120</v>
      </c>
      <c r="L26" s="250">
        <f t="shared" si="0"/>
        <v>60</v>
      </c>
      <c r="M26" s="250">
        <v>7</v>
      </c>
      <c r="N26" s="250">
        <f t="shared" si="1"/>
        <v>120</v>
      </c>
      <c r="O26" s="250">
        <v>11</v>
      </c>
      <c r="P26" s="284" t="s">
        <v>10</v>
      </c>
      <c r="Q26" s="334" t="s">
        <v>237</v>
      </c>
      <c r="R26" s="335"/>
    </row>
    <row r="27" spans="1:22" s="238" customFormat="1">
      <c r="A27" s="435">
        <v>9</v>
      </c>
      <c r="B27" s="253" t="s">
        <v>216</v>
      </c>
      <c r="C27" s="254"/>
      <c r="D27" s="293">
        <v>2005</v>
      </c>
      <c r="E27" s="250" t="s">
        <v>10</v>
      </c>
      <c r="F27" s="250" t="s">
        <v>114</v>
      </c>
      <c r="G27" s="250"/>
      <c r="H27" s="348">
        <v>72.58</v>
      </c>
      <c r="I27" s="250">
        <v>79</v>
      </c>
      <c r="J27" s="250">
        <v>8</v>
      </c>
      <c r="K27" s="250">
        <v>80</v>
      </c>
      <c r="L27" s="250">
        <f t="shared" si="0"/>
        <v>40</v>
      </c>
      <c r="M27" s="236">
        <v>14</v>
      </c>
      <c r="N27" s="250">
        <f t="shared" si="1"/>
        <v>119</v>
      </c>
      <c r="O27" s="250">
        <v>10</v>
      </c>
      <c r="P27" s="251" t="s">
        <v>10</v>
      </c>
      <c r="Q27" s="253" t="s">
        <v>218</v>
      </c>
      <c r="R27" s="254"/>
    </row>
    <row r="28" spans="1:22" s="238" customFormat="1">
      <c r="A28" s="435">
        <v>10</v>
      </c>
      <c r="B28" s="334" t="s">
        <v>382</v>
      </c>
      <c r="C28" s="335"/>
      <c r="D28" s="250">
        <v>2004</v>
      </c>
      <c r="E28" s="250" t="s">
        <v>10</v>
      </c>
      <c r="F28" s="250" t="s">
        <v>383</v>
      </c>
      <c r="G28" s="250"/>
      <c r="H28" s="348">
        <v>72.400000000000006</v>
      </c>
      <c r="I28" s="250">
        <v>60</v>
      </c>
      <c r="J28" s="250">
        <v>10</v>
      </c>
      <c r="K28" s="250">
        <v>116</v>
      </c>
      <c r="L28" s="250">
        <f t="shared" si="0"/>
        <v>58</v>
      </c>
      <c r="M28" s="250">
        <v>9</v>
      </c>
      <c r="N28" s="250">
        <f t="shared" si="1"/>
        <v>118</v>
      </c>
      <c r="O28" s="250">
        <v>9</v>
      </c>
      <c r="P28" s="251" t="s">
        <v>10</v>
      </c>
      <c r="Q28" s="334" t="s">
        <v>384</v>
      </c>
      <c r="R28" s="335"/>
    </row>
    <row r="29" spans="1:22" s="238" customFormat="1">
      <c r="A29" s="435">
        <v>11</v>
      </c>
      <c r="B29" s="253" t="s">
        <v>390</v>
      </c>
      <c r="C29" s="254"/>
      <c r="D29" s="255">
        <v>2005</v>
      </c>
      <c r="E29" s="255" t="s">
        <v>10</v>
      </c>
      <c r="F29" s="255" t="s">
        <v>177</v>
      </c>
      <c r="G29" s="255" t="s">
        <v>585</v>
      </c>
      <c r="H29" s="348">
        <v>72</v>
      </c>
      <c r="I29" s="255">
        <v>72</v>
      </c>
      <c r="J29" s="255">
        <v>9</v>
      </c>
      <c r="K29" s="255">
        <v>70</v>
      </c>
      <c r="L29" s="250">
        <f t="shared" si="0"/>
        <v>35</v>
      </c>
      <c r="M29" s="250">
        <v>16</v>
      </c>
      <c r="N29" s="250">
        <f t="shared" si="1"/>
        <v>107</v>
      </c>
      <c r="O29" s="250">
        <v>8</v>
      </c>
      <c r="P29" s="284" t="s">
        <v>10</v>
      </c>
      <c r="Q29" s="253" t="s">
        <v>329</v>
      </c>
      <c r="R29" s="254"/>
    </row>
    <row r="30" spans="1:22" s="238" customFormat="1">
      <c r="A30" s="435">
        <v>12</v>
      </c>
      <c r="B30" s="334" t="s">
        <v>379</v>
      </c>
      <c r="C30" s="335"/>
      <c r="D30" s="294">
        <v>2007</v>
      </c>
      <c r="E30" s="250">
        <v>1</v>
      </c>
      <c r="F30" s="250" t="s">
        <v>180</v>
      </c>
      <c r="G30" s="250"/>
      <c r="H30" s="348">
        <v>71.180000000000007</v>
      </c>
      <c r="I30" s="250">
        <v>59</v>
      </c>
      <c r="J30" s="250">
        <v>12</v>
      </c>
      <c r="K30" s="250">
        <v>95</v>
      </c>
      <c r="L30" s="250">
        <f t="shared" si="0"/>
        <v>47.5</v>
      </c>
      <c r="M30" s="236">
        <v>11</v>
      </c>
      <c r="N30" s="250">
        <f t="shared" si="1"/>
        <v>106.5</v>
      </c>
      <c r="O30" s="250">
        <v>7</v>
      </c>
      <c r="P30" s="251" t="s">
        <v>567</v>
      </c>
      <c r="Q30" s="334" t="s">
        <v>201</v>
      </c>
      <c r="R30" s="335"/>
    </row>
    <row r="31" spans="1:22" s="238" customFormat="1">
      <c r="A31" s="435">
        <v>13</v>
      </c>
      <c r="B31" s="334" t="s">
        <v>378</v>
      </c>
      <c r="C31" s="335"/>
      <c r="D31" s="294">
        <v>2006</v>
      </c>
      <c r="E31" s="250">
        <v>1</v>
      </c>
      <c r="F31" s="250" t="s">
        <v>180</v>
      </c>
      <c r="G31" s="250"/>
      <c r="H31" s="348">
        <v>71.84</v>
      </c>
      <c r="I31" s="250">
        <v>58</v>
      </c>
      <c r="J31" s="250">
        <v>13</v>
      </c>
      <c r="K31" s="250">
        <v>90</v>
      </c>
      <c r="L31" s="250">
        <f t="shared" si="0"/>
        <v>45</v>
      </c>
      <c r="M31" s="250">
        <v>13</v>
      </c>
      <c r="N31" s="250">
        <f t="shared" si="1"/>
        <v>103</v>
      </c>
      <c r="O31" s="250">
        <v>6</v>
      </c>
      <c r="P31" s="251" t="s">
        <v>567</v>
      </c>
      <c r="Q31" s="334" t="s">
        <v>257</v>
      </c>
      <c r="R31" s="335"/>
    </row>
    <row r="32" spans="1:22" s="238" customFormat="1">
      <c r="A32" s="435">
        <v>14</v>
      </c>
      <c r="B32" s="334" t="s">
        <v>226</v>
      </c>
      <c r="C32" s="335"/>
      <c r="D32" s="249">
        <v>1982</v>
      </c>
      <c r="E32" s="250" t="s">
        <v>9</v>
      </c>
      <c r="F32" s="250" t="s">
        <v>128</v>
      </c>
      <c r="G32" s="250"/>
      <c r="H32" s="348">
        <v>73</v>
      </c>
      <c r="I32" s="250">
        <v>52</v>
      </c>
      <c r="J32" s="250">
        <v>14</v>
      </c>
      <c r="K32" s="250">
        <v>95</v>
      </c>
      <c r="L32" s="250">
        <f t="shared" si="0"/>
        <v>47.5</v>
      </c>
      <c r="M32" s="250">
        <v>12</v>
      </c>
      <c r="N32" s="250">
        <f t="shared" si="1"/>
        <v>99.5</v>
      </c>
      <c r="O32" s="250">
        <v>5</v>
      </c>
      <c r="P32" s="251" t="s">
        <v>10</v>
      </c>
      <c r="Q32" s="334" t="s">
        <v>227</v>
      </c>
      <c r="R32" s="335"/>
    </row>
    <row r="33" spans="1:22" s="238" customFormat="1">
      <c r="A33" s="435">
        <v>15</v>
      </c>
      <c r="B33" s="334" t="s">
        <v>375</v>
      </c>
      <c r="C33" s="335"/>
      <c r="D33" s="250">
        <v>1978</v>
      </c>
      <c r="E33" s="250">
        <v>2</v>
      </c>
      <c r="F33" s="250" t="s">
        <v>115</v>
      </c>
      <c r="G33" s="250"/>
      <c r="H33" s="348">
        <v>72.58</v>
      </c>
      <c r="I33" s="250">
        <v>29</v>
      </c>
      <c r="J33" s="250">
        <v>18</v>
      </c>
      <c r="K33" s="250">
        <v>117</v>
      </c>
      <c r="L33" s="250">
        <f t="shared" si="0"/>
        <v>58.5</v>
      </c>
      <c r="M33" s="236">
        <v>8</v>
      </c>
      <c r="N33" s="250">
        <f t="shared" si="1"/>
        <v>87.5</v>
      </c>
      <c r="O33" s="250">
        <v>4</v>
      </c>
      <c r="P33" s="251" t="s">
        <v>561</v>
      </c>
      <c r="Q33" s="334" t="s">
        <v>376</v>
      </c>
      <c r="R33" s="335"/>
    </row>
    <row r="34" spans="1:22" s="238" customFormat="1">
      <c r="A34" s="435">
        <v>16</v>
      </c>
      <c r="B34" s="334" t="s">
        <v>368</v>
      </c>
      <c r="C34" s="335"/>
      <c r="D34" s="294">
        <v>1988</v>
      </c>
      <c r="E34" s="250" t="s">
        <v>10</v>
      </c>
      <c r="F34" s="250" t="s">
        <v>180</v>
      </c>
      <c r="G34" s="250" t="s">
        <v>590</v>
      </c>
      <c r="H34" s="348">
        <v>73</v>
      </c>
      <c r="I34" s="250">
        <v>43</v>
      </c>
      <c r="J34" s="250">
        <v>15</v>
      </c>
      <c r="K34" s="250">
        <v>75</v>
      </c>
      <c r="L34" s="250">
        <f t="shared" si="0"/>
        <v>37.5</v>
      </c>
      <c r="M34" s="250">
        <v>15</v>
      </c>
      <c r="N34" s="250">
        <f t="shared" si="1"/>
        <v>80.5</v>
      </c>
      <c r="O34" s="250">
        <v>3</v>
      </c>
      <c r="P34" s="251" t="s">
        <v>561</v>
      </c>
      <c r="Q34" s="334" t="s">
        <v>502</v>
      </c>
      <c r="R34" s="335"/>
    </row>
    <row r="35" spans="1:22" s="238" customFormat="1">
      <c r="A35" s="435">
        <v>17</v>
      </c>
      <c r="B35" s="334" t="s">
        <v>518</v>
      </c>
      <c r="C35" s="335"/>
      <c r="D35" s="250">
        <v>2003</v>
      </c>
      <c r="E35" s="250">
        <v>1</v>
      </c>
      <c r="F35" s="250" t="s">
        <v>177</v>
      </c>
      <c r="G35" s="250" t="s">
        <v>584</v>
      </c>
      <c r="H35" s="348">
        <v>71.62</v>
      </c>
      <c r="I35" s="250">
        <v>30</v>
      </c>
      <c r="J35" s="250">
        <v>16</v>
      </c>
      <c r="K35" s="250">
        <v>51</v>
      </c>
      <c r="L35" s="250">
        <f t="shared" si="0"/>
        <v>25.5</v>
      </c>
      <c r="M35" s="236">
        <v>17</v>
      </c>
      <c r="N35" s="250">
        <f t="shared" si="1"/>
        <v>55.5</v>
      </c>
      <c r="O35" s="250">
        <v>2</v>
      </c>
      <c r="P35" s="251" t="s">
        <v>561</v>
      </c>
      <c r="Q35" s="334" t="s">
        <v>178</v>
      </c>
      <c r="R35" s="335"/>
    </row>
    <row r="36" spans="1:22" s="238" customFormat="1" ht="13.05" customHeight="1">
      <c r="A36" s="436">
        <v>18</v>
      </c>
      <c r="B36" s="334" t="s">
        <v>377</v>
      </c>
      <c r="C36" s="335"/>
      <c r="D36" s="250">
        <v>1985</v>
      </c>
      <c r="E36" s="250">
        <v>1</v>
      </c>
      <c r="F36" s="250" t="s">
        <v>254</v>
      </c>
      <c r="G36" s="250"/>
      <c r="H36" s="348">
        <v>72.7</v>
      </c>
      <c r="I36" s="250">
        <v>30</v>
      </c>
      <c r="J36" s="250">
        <v>17</v>
      </c>
      <c r="K36" s="250">
        <v>31</v>
      </c>
      <c r="L36" s="250">
        <f t="shared" si="0"/>
        <v>15.5</v>
      </c>
      <c r="M36" s="250">
        <v>18</v>
      </c>
      <c r="N36" s="250">
        <f t="shared" si="1"/>
        <v>45.5</v>
      </c>
      <c r="O36" s="250">
        <v>1</v>
      </c>
      <c r="P36" s="251" t="s">
        <v>561</v>
      </c>
      <c r="Q36" s="334" t="s">
        <v>347</v>
      </c>
      <c r="R36" s="335"/>
    </row>
    <row r="37" spans="1:22" s="210" customFormat="1" ht="15" customHeight="1">
      <c r="A37" s="79"/>
      <c r="B37" s="188"/>
      <c r="C37" s="81"/>
      <c r="D37" s="192"/>
      <c r="E37" s="192"/>
      <c r="F37" s="192"/>
      <c r="G37" s="78"/>
      <c r="H37" s="83"/>
      <c r="I37" s="192"/>
      <c r="J37" s="192"/>
      <c r="K37" s="192"/>
      <c r="L37" s="78"/>
      <c r="M37" s="192"/>
      <c r="N37" s="78"/>
      <c r="O37" s="78"/>
      <c r="P37" s="78"/>
      <c r="Q37" s="84"/>
      <c r="R37" s="84"/>
    </row>
    <row r="39" spans="1:22">
      <c r="A39" s="189" t="s">
        <v>29</v>
      </c>
      <c r="F39" s="2" t="s">
        <v>158</v>
      </c>
      <c r="I39" s="189" t="s">
        <v>30</v>
      </c>
      <c r="O39" s="2" t="s">
        <v>160</v>
      </c>
    </row>
    <row r="40" spans="1:22">
      <c r="A40" s="189"/>
      <c r="I40" s="189"/>
    </row>
    <row r="41" spans="1:22">
      <c r="A41" s="189" t="s">
        <v>31</v>
      </c>
      <c r="F41" s="2" t="s">
        <v>159</v>
      </c>
      <c r="I41" s="189" t="s">
        <v>32</v>
      </c>
      <c r="O41" s="2" t="s">
        <v>533</v>
      </c>
    </row>
    <row r="47" spans="1:22">
      <c r="I47" s="559"/>
      <c r="J47" s="559"/>
      <c r="K47" s="559"/>
      <c r="L47" s="559"/>
      <c r="M47" s="559"/>
      <c r="N47" s="559"/>
      <c r="O47" s="559"/>
      <c r="P47" s="559"/>
      <c r="Q47" s="559"/>
      <c r="R47" s="559"/>
      <c r="S47" s="559"/>
      <c r="T47" s="559"/>
      <c r="U47" s="559"/>
      <c r="V47" s="559"/>
    </row>
    <row r="48" spans="1:22">
      <c r="I48" s="559"/>
      <c r="J48" s="559"/>
      <c r="K48" s="559"/>
      <c r="L48" s="559"/>
      <c r="M48" s="559"/>
      <c r="N48" s="559"/>
      <c r="O48" s="559"/>
      <c r="P48" s="559"/>
      <c r="Q48" s="559"/>
      <c r="R48" s="559"/>
      <c r="S48" s="559"/>
      <c r="T48" s="559"/>
      <c r="U48" s="559"/>
      <c r="V48" s="559"/>
    </row>
  </sheetData>
  <autoFilter ref="A17:R36">
    <sortState ref="A20:R36">
      <sortCondition descending="1" ref="N17:N36"/>
    </sortState>
  </autoFilter>
  <mergeCells count="37">
    <mergeCell ref="A7:C7"/>
    <mergeCell ref="D7:O7"/>
    <mergeCell ref="P7:R7"/>
    <mergeCell ref="A8:C8"/>
    <mergeCell ref="D8:O8"/>
    <mergeCell ref="P8:R8"/>
    <mergeCell ref="A6:R6"/>
    <mergeCell ref="A1:R1"/>
    <mergeCell ref="A2:R2"/>
    <mergeCell ref="A3:R3"/>
    <mergeCell ref="A4:R4"/>
    <mergeCell ref="A5:R5"/>
    <mergeCell ref="P9:R9"/>
    <mergeCell ref="A10:C10"/>
    <mergeCell ref="D10:O10"/>
    <mergeCell ref="P10:R10"/>
    <mergeCell ref="D11:O11"/>
    <mergeCell ref="A9:C9"/>
    <mergeCell ref="D9:O9"/>
    <mergeCell ref="D12:O12"/>
    <mergeCell ref="A17:A18"/>
    <mergeCell ref="B17:C18"/>
    <mergeCell ref="D17:D18"/>
    <mergeCell ref="E17:E18"/>
    <mergeCell ref="F17:F18"/>
    <mergeCell ref="G17:G18"/>
    <mergeCell ref="H17:H18"/>
    <mergeCell ref="I17:I18"/>
    <mergeCell ref="Q17:R18"/>
    <mergeCell ref="I47:V47"/>
    <mergeCell ref="I48:V48"/>
    <mergeCell ref="J17:J18"/>
    <mergeCell ref="K17:L17"/>
    <mergeCell ref="M17:M18"/>
    <mergeCell ref="N17:N18"/>
    <mergeCell ref="O17:O18"/>
    <mergeCell ref="P17:P18"/>
  </mergeCells>
  <phoneticPr fontId="52" type="noConversion"/>
  <pageMargins left="0.590551137924194" right="0.19685038924217199" top="0.590551137924194" bottom="0.590551137924194" header="0" footer="0"/>
  <pageSetup paperSize="9" scale="71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V41"/>
  <sheetViews>
    <sheetView topLeftCell="A6" zoomScale="90" zoomScaleNormal="90" zoomScalePageLayoutView="90" workbookViewId="0">
      <selection activeCell="G28" sqref="G28"/>
    </sheetView>
  </sheetViews>
  <sheetFormatPr defaultColWidth="9" defaultRowHeight="13.2"/>
  <cols>
    <col min="1" max="1" width="8.109375" style="2" customWidth="1"/>
    <col min="2" max="2" width="9.77734375" style="2" customWidth="1"/>
    <col min="3" max="3" width="11.44140625" style="2" customWidth="1"/>
    <col min="4" max="4" width="9.109375" style="2" customWidth="1"/>
    <col min="5" max="5" width="7.33203125" style="2" customWidth="1"/>
    <col min="6" max="7" width="26.109375" style="2" customWidth="1"/>
    <col min="8" max="8" width="7.109375" style="2" customWidth="1"/>
    <col min="9" max="9" width="8" style="2" customWidth="1"/>
    <col min="10" max="10" width="6.44140625" style="2" customWidth="1"/>
    <col min="11" max="11" width="7.44140625" style="2" customWidth="1"/>
    <col min="12" max="12" width="8.44140625" style="2" customWidth="1"/>
    <col min="13" max="13" width="7" style="2" customWidth="1"/>
    <col min="14" max="14" width="9" style="2" customWidth="1"/>
    <col min="15" max="15" width="7.109375" style="2" customWidth="1"/>
    <col min="16" max="16" width="8.109375" style="2" customWidth="1"/>
    <col min="17" max="17" width="15.44140625" style="2" customWidth="1"/>
    <col min="18" max="18" width="15" style="2" customWidth="1"/>
    <col min="19" max="19" width="9" style="2" bestFit="1" customWidth="1"/>
    <col min="20" max="16384" width="9" style="2"/>
  </cols>
  <sheetData>
    <row r="1" spans="1:20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186"/>
    </row>
    <row r="2" spans="1:20">
      <c r="A2" s="534" t="s">
        <v>35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534"/>
      <c r="Q2" s="534"/>
      <c r="R2" s="534"/>
      <c r="S2" s="186"/>
    </row>
    <row r="3" spans="1:20" ht="12.75" customHeight="1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534"/>
      <c r="O3" s="534"/>
      <c r="P3" s="534"/>
      <c r="Q3" s="534"/>
      <c r="R3" s="534"/>
      <c r="S3" s="17"/>
      <c r="T3" s="20"/>
    </row>
    <row r="4" spans="1:20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  <c r="N4" s="534"/>
      <c r="O4" s="534"/>
      <c r="P4" s="534"/>
      <c r="Q4" s="534"/>
      <c r="R4" s="534"/>
      <c r="S4" s="17"/>
      <c r="T4" s="20"/>
    </row>
    <row r="5" spans="1:20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  <c r="M5" s="534"/>
      <c r="N5" s="534"/>
      <c r="O5" s="534"/>
      <c r="P5" s="534"/>
      <c r="Q5" s="534"/>
      <c r="R5" s="534"/>
      <c r="S5" s="186"/>
      <c r="T5" s="21"/>
    </row>
    <row r="6" spans="1:20" ht="9" customHeight="1">
      <c r="A6" s="543"/>
      <c r="B6" s="543"/>
      <c r="C6" s="543"/>
      <c r="D6" s="543"/>
      <c r="E6" s="543"/>
      <c r="F6" s="543"/>
      <c r="G6" s="543"/>
      <c r="H6" s="543"/>
      <c r="I6" s="543"/>
      <c r="J6" s="543"/>
      <c r="K6" s="543"/>
      <c r="L6" s="543"/>
      <c r="M6" s="543"/>
      <c r="N6" s="543"/>
      <c r="O6" s="543"/>
      <c r="P6" s="543"/>
      <c r="Q6" s="543"/>
      <c r="R6" s="543"/>
    </row>
    <row r="7" spans="1:20" ht="15.6">
      <c r="A7" s="523"/>
      <c r="B7" s="523"/>
      <c r="C7" s="523"/>
      <c r="D7" s="513" t="s">
        <v>2</v>
      </c>
      <c r="E7" s="513"/>
      <c r="F7" s="513"/>
      <c r="G7" s="513"/>
      <c r="H7" s="513"/>
      <c r="I7" s="513"/>
      <c r="J7" s="513"/>
      <c r="K7" s="513"/>
      <c r="L7" s="513"/>
      <c r="M7" s="513"/>
      <c r="N7" s="513"/>
      <c r="O7" s="513"/>
      <c r="P7" s="523"/>
      <c r="Q7" s="523"/>
      <c r="R7" s="523"/>
    </row>
    <row r="8" spans="1:20" ht="15.6">
      <c r="A8" s="523" t="s">
        <v>151</v>
      </c>
      <c r="B8" s="523"/>
      <c r="C8" s="523"/>
      <c r="D8" s="524" t="s">
        <v>153</v>
      </c>
      <c r="E8" s="524"/>
      <c r="F8" s="524"/>
      <c r="G8" s="524"/>
      <c r="H8" s="524"/>
      <c r="I8" s="524"/>
      <c r="J8" s="524"/>
      <c r="K8" s="524"/>
      <c r="L8" s="524"/>
      <c r="M8" s="524"/>
      <c r="N8" s="524"/>
      <c r="O8" s="524"/>
      <c r="P8" s="523" t="s">
        <v>3</v>
      </c>
      <c r="Q8" s="523"/>
      <c r="R8" s="523"/>
    </row>
    <row r="9" spans="1:20" ht="15.6">
      <c r="A9" s="556" t="s">
        <v>152</v>
      </c>
      <c r="B9" s="556"/>
      <c r="C9" s="556"/>
      <c r="D9" s="524" t="s">
        <v>167</v>
      </c>
      <c r="E9" s="524"/>
      <c r="F9" s="524"/>
      <c r="G9" s="524"/>
      <c r="H9" s="524"/>
      <c r="I9" s="524"/>
      <c r="J9" s="524"/>
      <c r="K9" s="524"/>
      <c r="L9" s="524"/>
      <c r="M9" s="524"/>
      <c r="N9" s="524"/>
      <c r="O9" s="524"/>
      <c r="P9" s="556" t="s">
        <v>4</v>
      </c>
      <c r="Q9" s="556"/>
      <c r="R9" s="556"/>
    </row>
    <row r="10" spans="1:20" ht="15">
      <c r="A10" s="561" t="s">
        <v>5</v>
      </c>
      <c r="B10" s="562"/>
      <c r="C10" s="563"/>
      <c r="D10" s="564" t="s">
        <v>154</v>
      </c>
      <c r="E10" s="565"/>
      <c r="F10" s="565"/>
      <c r="G10" s="565"/>
      <c r="H10" s="565"/>
      <c r="I10" s="565"/>
      <c r="J10" s="565"/>
      <c r="K10" s="565"/>
      <c r="L10" s="565"/>
      <c r="M10" s="565"/>
      <c r="N10" s="565"/>
      <c r="O10" s="529"/>
      <c r="P10" s="530" t="s">
        <v>6</v>
      </c>
      <c r="Q10" s="531"/>
      <c r="R10" s="532"/>
    </row>
    <row r="11" spans="1:20" ht="15.6">
      <c r="A11" s="191" t="s">
        <v>21</v>
      </c>
      <c r="B11" s="191" t="s">
        <v>22</v>
      </c>
      <c r="C11" s="191" t="s">
        <v>27</v>
      </c>
      <c r="D11" s="557" t="s">
        <v>81</v>
      </c>
      <c r="E11" s="513"/>
      <c r="F11" s="513"/>
      <c r="G11" s="513"/>
      <c r="H11" s="513"/>
      <c r="I11" s="513"/>
      <c r="J11" s="513"/>
      <c r="K11" s="513"/>
      <c r="L11" s="513"/>
      <c r="M11" s="513"/>
      <c r="N11" s="513"/>
      <c r="O11" s="512"/>
      <c r="P11" s="185" t="s">
        <v>8</v>
      </c>
      <c r="Q11" s="185" t="s">
        <v>9</v>
      </c>
      <c r="R11" s="185" t="s">
        <v>10</v>
      </c>
    </row>
    <row r="12" spans="1:20" ht="15" customHeight="1">
      <c r="A12" s="332" t="s">
        <v>612</v>
      </c>
      <c r="B12" s="332" t="s">
        <v>613</v>
      </c>
      <c r="C12" s="332" t="s">
        <v>614</v>
      </c>
      <c r="D12" s="514" t="s">
        <v>109</v>
      </c>
      <c r="E12" s="514"/>
      <c r="F12" s="514"/>
      <c r="G12" s="514"/>
      <c r="H12" s="514"/>
      <c r="I12" s="514"/>
      <c r="J12" s="514"/>
      <c r="K12" s="514"/>
      <c r="L12" s="514"/>
      <c r="M12" s="514"/>
      <c r="N12" s="514"/>
      <c r="O12" s="514"/>
      <c r="P12" s="246">
        <v>227</v>
      </c>
      <c r="Q12" s="246">
        <v>170</v>
      </c>
      <c r="R12" s="246">
        <v>110</v>
      </c>
    </row>
    <row r="13" spans="1:20">
      <c r="A13" s="9"/>
      <c r="B13" s="9"/>
      <c r="C13" s="9"/>
      <c r="D13" s="214"/>
      <c r="P13" s="9"/>
      <c r="Q13" s="9"/>
      <c r="R13" s="9"/>
    </row>
    <row r="14" spans="1:20">
      <c r="A14" s="10" t="s">
        <v>12</v>
      </c>
      <c r="B14" s="7"/>
      <c r="C14" s="7"/>
      <c r="D14" s="330">
        <v>181</v>
      </c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9"/>
      <c r="Q14" s="9"/>
      <c r="R14" s="9"/>
    </row>
    <row r="15" spans="1:20">
      <c r="A15" s="12" t="s">
        <v>13</v>
      </c>
      <c r="B15" s="13"/>
      <c r="C15" s="8"/>
      <c r="D15" s="331">
        <v>15</v>
      </c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9"/>
      <c r="Q15" s="9"/>
      <c r="R15" s="9"/>
    </row>
    <row r="17" spans="1:22" ht="11.25" customHeight="1">
      <c r="A17" s="573" t="s">
        <v>14</v>
      </c>
      <c r="B17" s="566" t="s">
        <v>15</v>
      </c>
      <c r="C17" s="575"/>
      <c r="D17" s="566" t="s">
        <v>40</v>
      </c>
      <c r="E17" s="566" t="s">
        <v>17</v>
      </c>
      <c r="F17" s="566" t="s">
        <v>18</v>
      </c>
      <c r="G17" s="566" t="s">
        <v>19</v>
      </c>
      <c r="H17" s="566" t="s">
        <v>20</v>
      </c>
      <c r="I17" s="566" t="s">
        <v>21</v>
      </c>
      <c r="J17" s="566" t="s">
        <v>14</v>
      </c>
      <c r="K17" s="571" t="s">
        <v>22</v>
      </c>
      <c r="L17" s="572"/>
      <c r="M17" s="566" t="s">
        <v>14</v>
      </c>
      <c r="N17" s="566" t="s">
        <v>23</v>
      </c>
      <c r="O17" s="566" t="s">
        <v>24</v>
      </c>
      <c r="P17" s="566" t="s">
        <v>25</v>
      </c>
      <c r="Q17" s="566" t="s">
        <v>26</v>
      </c>
      <c r="R17" s="567"/>
    </row>
    <row r="18" spans="1:22">
      <c r="A18" s="581"/>
      <c r="B18" s="577"/>
      <c r="C18" s="582"/>
      <c r="D18" s="579"/>
      <c r="E18" s="579"/>
      <c r="F18" s="579"/>
      <c r="G18" s="579"/>
      <c r="H18" s="579"/>
      <c r="I18" s="579"/>
      <c r="J18" s="579"/>
      <c r="K18" s="23" t="s">
        <v>27</v>
      </c>
      <c r="L18" s="23" t="s">
        <v>28</v>
      </c>
      <c r="M18" s="579"/>
      <c r="N18" s="579"/>
      <c r="O18" s="579"/>
      <c r="P18" s="579"/>
      <c r="Q18" s="577"/>
      <c r="R18" s="578"/>
    </row>
    <row r="19" spans="1:22" s="252" customFormat="1" ht="15" customHeight="1">
      <c r="A19" s="437">
        <v>1</v>
      </c>
      <c r="B19" s="334" t="s">
        <v>360</v>
      </c>
      <c r="C19" s="335"/>
      <c r="D19" s="294">
        <v>1988</v>
      </c>
      <c r="E19" s="250" t="s">
        <v>80</v>
      </c>
      <c r="F19" s="250" t="s">
        <v>583</v>
      </c>
      <c r="G19" s="250" t="s">
        <v>590</v>
      </c>
      <c r="H19" s="348">
        <v>77.64</v>
      </c>
      <c r="I19" s="250">
        <v>141</v>
      </c>
      <c r="J19" s="250">
        <v>2</v>
      </c>
      <c r="K19" s="250">
        <v>214</v>
      </c>
      <c r="L19" s="250">
        <f t="shared" ref="L19:L30" si="0">K19/2</f>
        <v>107</v>
      </c>
      <c r="M19" s="250">
        <v>1</v>
      </c>
      <c r="N19" s="250">
        <f t="shared" ref="N19:N30" si="1">L19+I19</f>
        <v>248</v>
      </c>
      <c r="O19" s="250">
        <v>20</v>
      </c>
      <c r="P19" s="251" t="s">
        <v>8</v>
      </c>
      <c r="Q19" s="334" t="s">
        <v>361</v>
      </c>
      <c r="R19" s="335"/>
      <c r="S19" s="238"/>
      <c r="T19" s="238"/>
      <c r="U19" s="238"/>
      <c r="V19" s="238"/>
    </row>
    <row r="20" spans="1:22" s="238" customFormat="1" ht="15" customHeight="1">
      <c r="A20" s="263">
        <v>2</v>
      </c>
      <c r="B20" s="334" t="s">
        <v>362</v>
      </c>
      <c r="C20" s="335"/>
      <c r="D20" s="294">
        <v>2003</v>
      </c>
      <c r="E20" s="250" t="s">
        <v>121</v>
      </c>
      <c r="F20" s="250" t="s">
        <v>180</v>
      </c>
      <c r="G20" s="250"/>
      <c r="H20" s="348">
        <v>77.08</v>
      </c>
      <c r="I20" s="250">
        <v>141</v>
      </c>
      <c r="J20" s="250">
        <v>1</v>
      </c>
      <c r="K20" s="250">
        <v>172</v>
      </c>
      <c r="L20" s="250">
        <f t="shared" si="0"/>
        <v>86</v>
      </c>
      <c r="M20" s="250">
        <v>2</v>
      </c>
      <c r="N20" s="250">
        <f t="shared" si="1"/>
        <v>227</v>
      </c>
      <c r="O20" s="250">
        <v>18</v>
      </c>
      <c r="P20" s="251" t="s">
        <v>568</v>
      </c>
      <c r="Q20" s="334" t="s">
        <v>201</v>
      </c>
      <c r="R20" s="335"/>
    </row>
    <row r="21" spans="1:22" s="238" customFormat="1" ht="17.55" customHeight="1">
      <c r="A21" s="437">
        <v>3</v>
      </c>
      <c r="B21" s="334" t="s">
        <v>230</v>
      </c>
      <c r="C21" s="335"/>
      <c r="D21" s="250">
        <v>1999</v>
      </c>
      <c r="E21" s="250" t="s">
        <v>9</v>
      </c>
      <c r="F21" s="250" t="s">
        <v>115</v>
      </c>
      <c r="G21" s="250" t="s">
        <v>173</v>
      </c>
      <c r="H21" s="348">
        <v>77.959999999999994</v>
      </c>
      <c r="I21" s="250">
        <v>133</v>
      </c>
      <c r="J21" s="250">
        <v>3</v>
      </c>
      <c r="K21" s="250">
        <v>144</v>
      </c>
      <c r="L21" s="250">
        <f t="shared" si="0"/>
        <v>72</v>
      </c>
      <c r="M21" s="250">
        <v>5</v>
      </c>
      <c r="N21" s="250">
        <f t="shared" si="1"/>
        <v>205</v>
      </c>
      <c r="O21" s="250">
        <v>16</v>
      </c>
      <c r="P21" s="251" t="s">
        <v>9</v>
      </c>
      <c r="Q21" s="334" t="s">
        <v>174</v>
      </c>
      <c r="R21" s="335"/>
    </row>
    <row r="22" spans="1:22" s="238" customFormat="1" ht="15.45" customHeight="1">
      <c r="A22" s="263">
        <v>4</v>
      </c>
      <c r="B22" s="253" t="s">
        <v>238</v>
      </c>
      <c r="C22" s="254"/>
      <c r="D22" s="293">
        <v>1993</v>
      </c>
      <c r="E22" s="255" t="s">
        <v>9</v>
      </c>
      <c r="F22" s="255" t="s">
        <v>177</v>
      </c>
      <c r="G22" s="255" t="s">
        <v>584</v>
      </c>
      <c r="H22" s="374">
        <v>77.959999999999994</v>
      </c>
      <c r="I22" s="255">
        <v>117</v>
      </c>
      <c r="J22" s="255">
        <v>4</v>
      </c>
      <c r="K22" s="255">
        <v>164</v>
      </c>
      <c r="L22" s="250">
        <f t="shared" si="0"/>
        <v>82</v>
      </c>
      <c r="M22" s="255">
        <v>3</v>
      </c>
      <c r="N22" s="250">
        <f t="shared" si="1"/>
        <v>199</v>
      </c>
      <c r="O22" s="255">
        <v>15</v>
      </c>
      <c r="P22" s="284" t="s">
        <v>9</v>
      </c>
      <c r="Q22" s="253" t="s">
        <v>515</v>
      </c>
      <c r="R22" s="254"/>
    </row>
    <row r="23" spans="1:22" s="238" customFormat="1" ht="17.55" customHeight="1">
      <c r="A23" s="437">
        <v>5</v>
      </c>
      <c r="B23" s="253" t="s">
        <v>365</v>
      </c>
      <c r="C23" s="254"/>
      <c r="D23" s="293">
        <v>1978</v>
      </c>
      <c r="E23" s="250" t="s">
        <v>9</v>
      </c>
      <c r="F23" s="250" t="s">
        <v>114</v>
      </c>
      <c r="G23" s="250"/>
      <c r="H23" s="348">
        <v>77.42</v>
      </c>
      <c r="I23" s="250">
        <v>101</v>
      </c>
      <c r="J23" s="250">
        <v>6</v>
      </c>
      <c r="K23" s="250">
        <v>155</v>
      </c>
      <c r="L23" s="250">
        <f t="shared" si="0"/>
        <v>77.5</v>
      </c>
      <c r="M23" s="250">
        <v>4</v>
      </c>
      <c r="N23" s="250">
        <f t="shared" si="1"/>
        <v>178.5</v>
      </c>
      <c r="O23" s="250">
        <v>14</v>
      </c>
      <c r="P23" s="251" t="s">
        <v>9</v>
      </c>
      <c r="Q23" s="334" t="s">
        <v>366</v>
      </c>
      <c r="R23" s="335"/>
    </row>
    <row r="24" spans="1:22" s="238" customFormat="1" ht="16.2" customHeight="1">
      <c r="A24" s="263">
        <v>6</v>
      </c>
      <c r="B24" s="253" t="s">
        <v>363</v>
      </c>
      <c r="C24" s="254"/>
      <c r="D24" s="255">
        <v>1987</v>
      </c>
      <c r="E24" s="255" t="s">
        <v>8</v>
      </c>
      <c r="F24" s="255" t="s">
        <v>177</v>
      </c>
      <c r="G24" s="255" t="s">
        <v>584</v>
      </c>
      <c r="H24" s="374">
        <v>77.900000000000006</v>
      </c>
      <c r="I24" s="255">
        <v>110</v>
      </c>
      <c r="J24" s="255">
        <v>5</v>
      </c>
      <c r="K24" s="255">
        <v>120</v>
      </c>
      <c r="L24" s="250">
        <f t="shared" si="0"/>
        <v>60</v>
      </c>
      <c r="M24" s="255">
        <v>7</v>
      </c>
      <c r="N24" s="250">
        <f t="shared" si="1"/>
        <v>170</v>
      </c>
      <c r="O24" s="255">
        <v>13</v>
      </c>
      <c r="P24" s="284" t="s">
        <v>9</v>
      </c>
      <c r="Q24" s="253" t="s">
        <v>364</v>
      </c>
      <c r="R24" s="254"/>
    </row>
    <row r="25" spans="1:22" s="238" customFormat="1" ht="13.2" customHeight="1">
      <c r="A25" s="437">
        <v>7</v>
      </c>
      <c r="B25" s="253" t="s">
        <v>367</v>
      </c>
      <c r="C25" s="254"/>
      <c r="D25" s="255">
        <v>1998</v>
      </c>
      <c r="E25" s="255" t="s">
        <v>9</v>
      </c>
      <c r="F25" s="255" t="s">
        <v>177</v>
      </c>
      <c r="G25" s="255" t="s">
        <v>585</v>
      </c>
      <c r="H25" s="374">
        <v>75.22</v>
      </c>
      <c r="I25" s="255">
        <v>68</v>
      </c>
      <c r="J25" s="255">
        <v>7</v>
      </c>
      <c r="K25" s="255">
        <v>120</v>
      </c>
      <c r="L25" s="250">
        <f t="shared" si="0"/>
        <v>60</v>
      </c>
      <c r="M25" s="250">
        <v>6</v>
      </c>
      <c r="N25" s="250">
        <f t="shared" si="1"/>
        <v>128</v>
      </c>
      <c r="O25" s="250">
        <v>12</v>
      </c>
      <c r="P25" s="284" t="s">
        <v>10</v>
      </c>
      <c r="Q25" s="253" t="s">
        <v>329</v>
      </c>
      <c r="R25" s="254"/>
    </row>
    <row r="26" spans="1:22" s="238" customFormat="1" ht="15" customHeight="1">
      <c r="A26" s="263">
        <v>8</v>
      </c>
      <c r="B26" s="253" t="s">
        <v>371</v>
      </c>
      <c r="C26" s="254"/>
      <c r="D26" s="255">
        <v>2004</v>
      </c>
      <c r="E26" s="255">
        <v>1</v>
      </c>
      <c r="F26" s="255" t="s">
        <v>177</v>
      </c>
      <c r="G26" s="255" t="s">
        <v>586</v>
      </c>
      <c r="H26" s="374">
        <v>74.98</v>
      </c>
      <c r="I26" s="255">
        <v>50</v>
      </c>
      <c r="J26" s="255">
        <v>11</v>
      </c>
      <c r="K26" s="255">
        <v>94</v>
      </c>
      <c r="L26" s="250">
        <f t="shared" si="0"/>
        <v>47</v>
      </c>
      <c r="M26" s="250">
        <v>8</v>
      </c>
      <c r="N26" s="250">
        <f t="shared" si="1"/>
        <v>97</v>
      </c>
      <c r="O26" s="255">
        <v>11</v>
      </c>
      <c r="P26" s="284" t="s">
        <v>561</v>
      </c>
      <c r="Q26" s="253" t="s">
        <v>372</v>
      </c>
      <c r="R26" s="254"/>
    </row>
    <row r="27" spans="1:22" s="238" customFormat="1" ht="15" customHeight="1">
      <c r="A27" s="437">
        <v>9</v>
      </c>
      <c r="B27" s="253" t="s">
        <v>359</v>
      </c>
      <c r="C27" s="254"/>
      <c r="D27" s="255">
        <v>1998</v>
      </c>
      <c r="E27" s="255" t="s">
        <v>10</v>
      </c>
      <c r="F27" s="255" t="s">
        <v>177</v>
      </c>
      <c r="G27" s="255" t="s">
        <v>183</v>
      </c>
      <c r="H27" s="374">
        <v>76.819999999999993</v>
      </c>
      <c r="I27" s="255">
        <v>61</v>
      </c>
      <c r="J27" s="255">
        <v>8</v>
      </c>
      <c r="K27" s="255">
        <v>70</v>
      </c>
      <c r="L27" s="250">
        <f t="shared" si="0"/>
        <v>35</v>
      </c>
      <c r="M27" s="250">
        <v>10</v>
      </c>
      <c r="N27" s="250">
        <f t="shared" si="1"/>
        <v>96</v>
      </c>
      <c r="O27" s="250">
        <v>10</v>
      </c>
      <c r="P27" s="284" t="s">
        <v>561</v>
      </c>
      <c r="Q27" s="253" t="s">
        <v>178</v>
      </c>
      <c r="R27" s="254"/>
    </row>
    <row r="28" spans="1:22" s="238" customFormat="1" ht="15" customHeight="1">
      <c r="A28" s="263">
        <v>10</v>
      </c>
      <c r="B28" s="334" t="s">
        <v>370</v>
      </c>
      <c r="C28" s="335"/>
      <c r="D28" s="294">
        <v>2007</v>
      </c>
      <c r="E28" s="250">
        <v>1</v>
      </c>
      <c r="F28" s="250" t="s">
        <v>180</v>
      </c>
      <c r="G28" s="250"/>
      <c r="H28" s="348">
        <v>77.760000000000005</v>
      </c>
      <c r="I28" s="250">
        <v>50</v>
      </c>
      <c r="J28" s="250">
        <v>10</v>
      </c>
      <c r="K28" s="250">
        <v>81</v>
      </c>
      <c r="L28" s="250">
        <f t="shared" si="0"/>
        <v>40.5</v>
      </c>
      <c r="M28" s="255">
        <v>9</v>
      </c>
      <c r="N28" s="250">
        <f t="shared" si="1"/>
        <v>90.5</v>
      </c>
      <c r="O28" s="255">
        <v>9</v>
      </c>
      <c r="P28" s="251" t="s">
        <v>561</v>
      </c>
      <c r="Q28" s="334" t="s">
        <v>201</v>
      </c>
      <c r="R28" s="335"/>
    </row>
    <row r="29" spans="1:22" s="238" customFormat="1" ht="15" customHeight="1">
      <c r="A29" s="437">
        <v>11</v>
      </c>
      <c r="B29" s="334" t="s">
        <v>373</v>
      </c>
      <c r="C29" s="335"/>
      <c r="D29" s="250">
        <v>1985</v>
      </c>
      <c r="E29" s="250">
        <v>1</v>
      </c>
      <c r="F29" s="250" t="s">
        <v>254</v>
      </c>
      <c r="G29" s="250"/>
      <c r="H29" s="348">
        <v>78</v>
      </c>
      <c r="I29" s="250">
        <v>55</v>
      </c>
      <c r="J29" s="250">
        <v>9</v>
      </c>
      <c r="K29" s="250">
        <v>62</v>
      </c>
      <c r="L29" s="250">
        <f t="shared" si="0"/>
        <v>31</v>
      </c>
      <c r="M29" s="250">
        <v>11</v>
      </c>
      <c r="N29" s="250">
        <f t="shared" si="1"/>
        <v>86</v>
      </c>
      <c r="O29" s="250">
        <v>8</v>
      </c>
      <c r="P29" s="251" t="s">
        <v>561</v>
      </c>
      <c r="Q29" s="334" t="s">
        <v>347</v>
      </c>
      <c r="R29" s="335"/>
    </row>
    <row r="30" spans="1:22" s="238" customFormat="1" ht="15" customHeight="1">
      <c r="A30" s="263">
        <v>12</v>
      </c>
      <c r="B30" s="253" t="s">
        <v>369</v>
      </c>
      <c r="C30" s="254"/>
      <c r="D30" s="255">
        <v>2005</v>
      </c>
      <c r="E30" s="255">
        <v>1</v>
      </c>
      <c r="F30" s="255" t="s">
        <v>177</v>
      </c>
      <c r="G30" s="255" t="s">
        <v>585</v>
      </c>
      <c r="H30" s="374">
        <v>77.16</v>
      </c>
      <c r="I30" s="255">
        <v>31</v>
      </c>
      <c r="J30" s="255">
        <v>12</v>
      </c>
      <c r="K30" s="255">
        <v>51</v>
      </c>
      <c r="L30" s="250">
        <f t="shared" si="0"/>
        <v>25.5</v>
      </c>
      <c r="M30" s="255">
        <v>12</v>
      </c>
      <c r="N30" s="250">
        <f t="shared" si="1"/>
        <v>56.5</v>
      </c>
      <c r="O30" s="255">
        <v>7</v>
      </c>
      <c r="P30" s="284" t="s">
        <v>561</v>
      </c>
      <c r="Q30" s="253" t="s">
        <v>517</v>
      </c>
      <c r="R30" s="254"/>
    </row>
    <row r="31" spans="1:22" s="214" customFormat="1">
      <c r="B31" s="225"/>
      <c r="C31" s="225"/>
      <c r="D31" s="226"/>
      <c r="E31" s="226"/>
      <c r="F31" s="226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25"/>
      <c r="R31" s="225"/>
    </row>
    <row r="32" spans="1:22">
      <c r="A32" s="189" t="s">
        <v>29</v>
      </c>
      <c r="F32" s="2" t="s">
        <v>158</v>
      </c>
      <c r="I32" s="189" t="s">
        <v>30</v>
      </c>
      <c r="O32" s="2" t="s">
        <v>160</v>
      </c>
    </row>
    <row r="33" spans="1:22">
      <c r="A33" s="189"/>
      <c r="I33" s="189"/>
    </row>
    <row r="34" spans="1:22">
      <c r="A34" s="189" t="s">
        <v>31</v>
      </c>
      <c r="F34" s="2" t="s">
        <v>159</v>
      </c>
      <c r="I34" s="189" t="s">
        <v>32</v>
      </c>
      <c r="O34" s="2" t="s">
        <v>533</v>
      </c>
    </row>
    <row r="40" spans="1:22">
      <c r="I40" s="559"/>
      <c r="J40" s="559"/>
      <c r="K40" s="559"/>
      <c r="L40" s="559"/>
      <c r="M40" s="559"/>
      <c r="N40" s="559"/>
      <c r="O40" s="559"/>
      <c r="P40" s="559"/>
      <c r="Q40" s="559"/>
      <c r="R40" s="559"/>
      <c r="S40" s="559"/>
      <c r="T40" s="559"/>
      <c r="U40" s="559"/>
      <c r="V40" s="559"/>
    </row>
    <row r="41" spans="1:22">
      <c r="I41" s="559"/>
      <c r="J41" s="559"/>
      <c r="K41" s="559"/>
      <c r="L41" s="559"/>
      <c r="M41" s="559"/>
      <c r="N41" s="559"/>
      <c r="O41" s="559"/>
      <c r="P41" s="559"/>
      <c r="Q41" s="559"/>
      <c r="R41" s="559"/>
      <c r="S41" s="559"/>
      <c r="T41" s="559"/>
      <c r="U41" s="559"/>
      <c r="V41" s="559"/>
    </row>
  </sheetData>
  <autoFilter ref="A17:R29">
    <sortState ref="A20:R30">
      <sortCondition descending="1" ref="N17:N29"/>
    </sortState>
  </autoFilter>
  <mergeCells count="37">
    <mergeCell ref="A9:C9"/>
    <mergeCell ref="D9:O9"/>
    <mergeCell ref="P9:R9"/>
    <mergeCell ref="A10:C10"/>
    <mergeCell ref="D10:O10"/>
    <mergeCell ref="P10:R10"/>
    <mergeCell ref="A6:R6"/>
    <mergeCell ref="A7:C7"/>
    <mergeCell ref="D7:O7"/>
    <mergeCell ref="P7:R7"/>
    <mergeCell ref="A8:C8"/>
    <mergeCell ref="D8:O8"/>
    <mergeCell ref="P8:R8"/>
    <mergeCell ref="A1:R1"/>
    <mergeCell ref="A2:R2"/>
    <mergeCell ref="A3:R3"/>
    <mergeCell ref="A4:R4"/>
    <mergeCell ref="A5:R5"/>
    <mergeCell ref="D11:O11"/>
    <mergeCell ref="D12:O12"/>
    <mergeCell ref="A17:A18"/>
    <mergeCell ref="B17:C18"/>
    <mergeCell ref="D17:D18"/>
    <mergeCell ref="E17:E18"/>
    <mergeCell ref="F17:F18"/>
    <mergeCell ref="G17:G18"/>
    <mergeCell ref="H17:H18"/>
    <mergeCell ref="I17:I18"/>
    <mergeCell ref="Q17:R18"/>
    <mergeCell ref="I40:V40"/>
    <mergeCell ref="I41:V41"/>
    <mergeCell ref="J17:J18"/>
    <mergeCell ref="K17:L17"/>
    <mergeCell ref="M17:M18"/>
    <mergeCell ref="N17:N18"/>
    <mergeCell ref="O17:O18"/>
    <mergeCell ref="P17:P18"/>
  </mergeCells>
  <phoneticPr fontId="52" type="noConversion"/>
  <pageMargins left="0.590551137924194" right="0.19685038924217199" top="0.590551137924194" bottom="0.590551137924194" header="0" footer="0"/>
  <pageSetup paperSize="9" scale="70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V45"/>
  <sheetViews>
    <sheetView topLeftCell="A6" zoomScale="81" zoomScaleNormal="81" workbookViewId="0">
      <selection activeCell="M29" sqref="M29"/>
    </sheetView>
  </sheetViews>
  <sheetFormatPr defaultColWidth="9" defaultRowHeight="13.2"/>
  <cols>
    <col min="1" max="1" width="8.109375" style="2" customWidth="1"/>
    <col min="2" max="2" width="9.77734375" style="2" customWidth="1"/>
    <col min="3" max="3" width="13.44140625" style="2" customWidth="1"/>
    <col min="4" max="4" width="9.109375" style="2" customWidth="1"/>
    <col min="5" max="5" width="7.33203125" style="2" customWidth="1"/>
    <col min="6" max="6" width="24.77734375" style="2" customWidth="1"/>
    <col min="7" max="7" width="20.109375" style="2" customWidth="1"/>
    <col min="8" max="8" width="7.109375" style="2" customWidth="1"/>
    <col min="9" max="9" width="8" style="2" customWidth="1"/>
    <col min="10" max="10" width="6.44140625" style="2" customWidth="1"/>
    <col min="11" max="11" width="7.44140625" style="2" customWidth="1"/>
    <col min="12" max="12" width="8.44140625" style="2" customWidth="1"/>
    <col min="13" max="13" width="7" style="2" customWidth="1"/>
    <col min="14" max="14" width="9" style="2" customWidth="1"/>
    <col min="15" max="15" width="7.109375" style="2" customWidth="1"/>
    <col min="16" max="16" width="8.109375" style="2" customWidth="1"/>
    <col min="17" max="17" width="18.44140625" style="2" customWidth="1"/>
    <col min="18" max="18" width="20" style="2" customWidth="1"/>
    <col min="19" max="19" width="9" style="2" bestFit="1" customWidth="1"/>
    <col min="20" max="16384" width="9" style="2"/>
  </cols>
  <sheetData>
    <row r="1" spans="1:20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408"/>
    </row>
    <row r="2" spans="1:20">
      <c r="A2" s="534" t="s">
        <v>35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534"/>
      <c r="Q2" s="534"/>
      <c r="R2" s="534"/>
      <c r="S2" s="408"/>
    </row>
    <row r="3" spans="1:20" ht="12.75" customHeight="1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534"/>
      <c r="O3" s="534"/>
      <c r="P3" s="534"/>
      <c r="Q3" s="534"/>
      <c r="R3" s="534"/>
      <c r="S3" s="17"/>
      <c r="T3" s="20"/>
    </row>
    <row r="4" spans="1:20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  <c r="N4" s="534"/>
      <c r="O4" s="534"/>
      <c r="P4" s="534"/>
      <c r="Q4" s="534"/>
      <c r="R4" s="534"/>
      <c r="S4" s="17"/>
      <c r="T4" s="20"/>
    </row>
    <row r="5" spans="1:20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  <c r="M5" s="534"/>
      <c r="N5" s="534"/>
      <c r="O5" s="534"/>
      <c r="P5" s="534"/>
      <c r="Q5" s="534"/>
      <c r="R5" s="534"/>
      <c r="S5" s="408"/>
      <c r="T5" s="21"/>
    </row>
    <row r="6" spans="1:20" ht="9" customHeight="1">
      <c r="A6" s="543"/>
      <c r="B6" s="543"/>
      <c r="C6" s="543"/>
      <c r="D6" s="543"/>
      <c r="E6" s="543"/>
      <c r="F6" s="543"/>
      <c r="G6" s="543"/>
      <c r="H6" s="543"/>
      <c r="I6" s="543"/>
      <c r="J6" s="543"/>
      <c r="K6" s="543"/>
      <c r="L6" s="543"/>
      <c r="M6" s="543"/>
      <c r="N6" s="543"/>
      <c r="O6" s="543"/>
      <c r="P6" s="543"/>
      <c r="Q6" s="543"/>
      <c r="R6" s="543"/>
    </row>
    <row r="7" spans="1:20" ht="15.6">
      <c r="A7" s="523"/>
      <c r="B7" s="523"/>
      <c r="C7" s="523"/>
      <c r="D7" s="513" t="s">
        <v>2</v>
      </c>
      <c r="E7" s="513"/>
      <c r="F7" s="513"/>
      <c r="G7" s="513"/>
      <c r="H7" s="513"/>
      <c r="I7" s="513"/>
      <c r="J7" s="513"/>
      <c r="K7" s="513"/>
      <c r="L7" s="513"/>
      <c r="M7" s="513"/>
      <c r="N7" s="513"/>
      <c r="O7" s="513"/>
      <c r="P7" s="523"/>
      <c r="Q7" s="523"/>
      <c r="R7" s="523"/>
    </row>
    <row r="8" spans="1:20" ht="15.6">
      <c r="A8" s="523" t="s">
        <v>151</v>
      </c>
      <c r="B8" s="523"/>
      <c r="C8" s="523"/>
      <c r="D8" s="524" t="s">
        <v>153</v>
      </c>
      <c r="E8" s="524"/>
      <c r="F8" s="524"/>
      <c r="G8" s="524"/>
      <c r="H8" s="524"/>
      <c r="I8" s="524"/>
      <c r="J8" s="524"/>
      <c r="K8" s="524"/>
      <c r="L8" s="524"/>
      <c r="M8" s="524"/>
      <c r="N8" s="524"/>
      <c r="O8" s="524"/>
      <c r="P8" s="523" t="s">
        <v>3</v>
      </c>
      <c r="Q8" s="523"/>
      <c r="R8" s="523"/>
    </row>
    <row r="9" spans="1:20" ht="15.6">
      <c r="A9" s="556" t="s">
        <v>152</v>
      </c>
      <c r="B9" s="556"/>
      <c r="C9" s="556"/>
      <c r="D9" s="524" t="s">
        <v>167</v>
      </c>
      <c r="E9" s="524"/>
      <c r="F9" s="524"/>
      <c r="G9" s="524"/>
      <c r="H9" s="524"/>
      <c r="I9" s="524"/>
      <c r="J9" s="524"/>
      <c r="K9" s="524"/>
      <c r="L9" s="524"/>
      <c r="M9" s="524"/>
      <c r="N9" s="524"/>
      <c r="O9" s="524"/>
      <c r="P9" s="556" t="s">
        <v>4</v>
      </c>
      <c r="Q9" s="556"/>
      <c r="R9" s="556"/>
    </row>
    <row r="10" spans="1:20" ht="15">
      <c r="A10" s="561" t="s">
        <v>5</v>
      </c>
      <c r="B10" s="562"/>
      <c r="C10" s="563"/>
      <c r="D10" s="564" t="s">
        <v>154</v>
      </c>
      <c r="E10" s="565"/>
      <c r="F10" s="565"/>
      <c r="G10" s="565"/>
      <c r="H10" s="565"/>
      <c r="I10" s="565"/>
      <c r="J10" s="565"/>
      <c r="K10" s="565"/>
      <c r="L10" s="565"/>
      <c r="M10" s="565"/>
      <c r="N10" s="565"/>
      <c r="O10" s="529"/>
      <c r="P10" s="530" t="s">
        <v>6</v>
      </c>
      <c r="Q10" s="531"/>
      <c r="R10" s="532"/>
    </row>
    <row r="11" spans="1:20" ht="15.6">
      <c r="A11" s="191" t="s">
        <v>21</v>
      </c>
      <c r="B11" s="191" t="s">
        <v>22</v>
      </c>
      <c r="C11" s="191" t="s">
        <v>27</v>
      </c>
      <c r="D11" s="557" t="s">
        <v>81</v>
      </c>
      <c r="E11" s="513"/>
      <c r="F11" s="513"/>
      <c r="G11" s="513"/>
      <c r="H11" s="513"/>
      <c r="I11" s="513"/>
      <c r="J11" s="513"/>
      <c r="K11" s="513"/>
      <c r="L11" s="513"/>
      <c r="M11" s="513"/>
      <c r="N11" s="513"/>
      <c r="O11" s="512"/>
      <c r="P11" s="410" t="s">
        <v>8</v>
      </c>
      <c r="Q11" s="410" t="s">
        <v>9</v>
      </c>
      <c r="R11" s="410" t="s">
        <v>10</v>
      </c>
    </row>
    <row r="12" spans="1:20" ht="15" customHeight="1">
      <c r="A12" s="332">
        <v>166</v>
      </c>
      <c r="B12" s="332">
        <v>210</v>
      </c>
      <c r="C12" s="332" t="s">
        <v>527</v>
      </c>
      <c r="D12" s="514" t="s">
        <v>110</v>
      </c>
      <c r="E12" s="514"/>
      <c r="F12" s="514"/>
      <c r="G12" s="514"/>
      <c r="H12" s="514"/>
      <c r="I12" s="514"/>
      <c r="J12" s="514"/>
      <c r="K12" s="514"/>
      <c r="L12" s="514"/>
      <c r="M12" s="514"/>
      <c r="N12" s="514"/>
      <c r="O12" s="514"/>
      <c r="P12" s="246">
        <v>234</v>
      </c>
      <c r="Q12" s="246">
        <v>178</v>
      </c>
      <c r="R12" s="246">
        <v>117</v>
      </c>
    </row>
    <row r="13" spans="1:20">
      <c r="A13" s="208"/>
      <c r="B13" s="208"/>
      <c r="C13" s="208"/>
      <c r="P13" s="9"/>
      <c r="Q13" s="9"/>
      <c r="R13" s="9"/>
    </row>
    <row r="14" spans="1:20">
      <c r="A14" s="10" t="s">
        <v>12</v>
      </c>
      <c r="B14" s="7"/>
      <c r="C14" s="7"/>
      <c r="D14" s="330">
        <v>181</v>
      </c>
      <c r="E14" s="411"/>
      <c r="F14" s="411"/>
      <c r="G14" s="411"/>
      <c r="H14" s="411"/>
      <c r="I14" s="411"/>
      <c r="J14" s="411"/>
      <c r="K14" s="411"/>
      <c r="L14" s="411"/>
      <c r="M14" s="411"/>
      <c r="N14" s="411"/>
      <c r="O14" s="411"/>
      <c r="P14" s="9"/>
      <c r="Q14" s="9"/>
      <c r="R14" s="9"/>
    </row>
    <row r="15" spans="1:20">
      <c r="A15" s="12" t="s">
        <v>13</v>
      </c>
      <c r="B15" s="13"/>
      <c r="C15" s="8"/>
      <c r="D15" s="331">
        <v>15</v>
      </c>
      <c r="E15" s="411"/>
      <c r="F15" s="411"/>
      <c r="G15" s="411"/>
      <c r="H15" s="411"/>
      <c r="I15" s="411"/>
      <c r="J15" s="411"/>
      <c r="K15" s="411"/>
      <c r="L15" s="411"/>
      <c r="M15" s="411"/>
      <c r="N15" s="411"/>
      <c r="O15" s="411"/>
      <c r="P15" s="9"/>
      <c r="Q15" s="9"/>
      <c r="R15" s="9"/>
    </row>
    <row r="17" spans="1:22" ht="11.25" customHeight="1">
      <c r="A17" s="573" t="s">
        <v>14</v>
      </c>
      <c r="B17" s="566" t="s">
        <v>15</v>
      </c>
      <c r="C17" s="575"/>
      <c r="D17" s="566" t="s">
        <v>40</v>
      </c>
      <c r="E17" s="566" t="s">
        <v>17</v>
      </c>
      <c r="F17" s="566" t="s">
        <v>18</v>
      </c>
      <c r="G17" s="566" t="s">
        <v>19</v>
      </c>
      <c r="H17" s="566" t="s">
        <v>20</v>
      </c>
      <c r="I17" s="566" t="s">
        <v>21</v>
      </c>
      <c r="J17" s="566" t="s">
        <v>14</v>
      </c>
      <c r="K17" s="571" t="s">
        <v>22</v>
      </c>
      <c r="L17" s="572"/>
      <c r="M17" s="566" t="s">
        <v>14</v>
      </c>
      <c r="N17" s="566" t="s">
        <v>23</v>
      </c>
      <c r="O17" s="566" t="s">
        <v>24</v>
      </c>
      <c r="P17" s="566" t="s">
        <v>25</v>
      </c>
      <c r="Q17" s="566" t="s">
        <v>26</v>
      </c>
      <c r="R17" s="567"/>
    </row>
    <row r="18" spans="1:22">
      <c r="A18" s="581"/>
      <c r="B18" s="577"/>
      <c r="C18" s="582"/>
      <c r="D18" s="579"/>
      <c r="E18" s="579"/>
      <c r="F18" s="579"/>
      <c r="G18" s="579"/>
      <c r="H18" s="579"/>
      <c r="I18" s="579"/>
      <c r="J18" s="579"/>
      <c r="K18" s="23" t="s">
        <v>27</v>
      </c>
      <c r="L18" s="23" t="s">
        <v>28</v>
      </c>
      <c r="M18" s="579"/>
      <c r="N18" s="579"/>
      <c r="O18" s="579"/>
      <c r="P18" s="579"/>
      <c r="Q18" s="577"/>
      <c r="R18" s="578"/>
    </row>
    <row r="19" spans="1:22" s="252" customFormat="1" ht="15" customHeight="1">
      <c r="A19" s="435">
        <v>1</v>
      </c>
      <c r="B19" s="453" t="s">
        <v>245</v>
      </c>
      <c r="C19" s="454"/>
      <c r="D19" s="249">
        <v>1999</v>
      </c>
      <c r="E19" s="250" t="s">
        <v>8</v>
      </c>
      <c r="F19" s="250" t="s">
        <v>209</v>
      </c>
      <c r="G19" s="302"/>
      <c r="H19" s="401">
        <v>84.62</v>
      </c>
      <c r="I19" s="302">
        <v>146</v>
      </c>
      <c r="J19" s="302">
        <v>1</v>
      </c>
      <c r="K19" s="302">
        <v>197</v>
      </c>
      <c r="L19" s="302">
        <f t="shared" ref="L19:L34" si="0">K19/2</f>
        <v>98.5</v>
      </c>
      <c r="M19" s="302">
        <v>1</v>
      </c>
      <c r="N19" s="302">
        <f t="shared" ref="N19:N34" si="1">L19+I19</f>
        <v>244.5</v>
      </c>
      <c r="O19" s="302">
        <v>20</v>
      </c>
      <c r="P19" s="251" t="s">
        <v>8</v>
      </c>
      <c r="Q19" s="453" t="s">
        <v>123</v>
      </c>
      <c r="R19" s="454"/>
      <c r="S19" s="238"/>
      <c r="T19" s="238"/>
      <c r="U19" s="238"/>
      <c r="V19" s="238"/>
    </row>
    <row r="20" spans="1:22" s="238" customFormat="1" ht="15" customHeight="1">
      <c r="A20" s="435">
        <v>2</v>
      </c>
      <c r="B20" s="455" t="s">
        <v>357</v>
      </c>
      <c r="C20" s="456"/>
      <c r="D20" s="255">
        <v>1998</v>
      </c>
      <c r="E20" s="255" t="s">
        <v>8</v>
      </c>
      <c r="F20" s="255" t="s">
        <v>177</v>
      </c>
      <c r="G20" s="255" t="s">
        <v>584</v>
      </c>
      <c r="H20" s="401">
        <v>82.18</v>
      </c>
      <c r="I20" s="255">
        <v>123</v>
      </c>
      <c r="J20" s="255">
        <v>3</v>
      </c>
      <c r="K20" s="255">
        <v>184</v>
      </c>
      <c r="L20" s="302">
        <f t="shared" si="0"/>
        <v>92</v>
      </c>
      <c r="M20" s="255">
        <v>3</v>
      </c>
      <c r="N20" s="302">
        <f t="shared" si="1"/>
        <v>215</v>
      </c>
      <c r="O20" s="255">
        <v>18</v>
      </c>
      <c r="P20" s="284" t="s">
        <v>9</v>
      </c>
      <c r="Q20" s="455" t="s">
        <v>358</v>
      </c>
      <c r="R20" s="456"/>
    </row>
    <row r="21" spans="1:22" s="238" customFormat="1" ht="15" customHeight="1">
      <c r="A21" s="435">
        <v>3</v>
      </c>
      <c r="B21" s="453" t="s">
        <v>122</v>
      </c>
      <c r="C21" s="454"/>
      <c r="D21" s="249">
        <v>2002</v>
      </c>
      <c r="E21" s="250" t="s">
        <v>9</v>
      </c>
      <c r="F21" s="250" t="s">
        <v>170</v>
      </c>
      <c r="G21" s="250"/>
      <c r="H21" s="401">
        <v>84.48</v>
      </c>
      <c r="I21" s="250">
        <v>140</v>
      </c>
      <c r="J21" s="250">
        <v>2</v>
      </c>
      <c r="K21" s="250">
        <v>129</v>
      </c>
      <c r="L21" s="302">
        <f t="shared" si="0"/>
        <v>64.5</v>
      </c>
      <c r="M21" s="250">
        <v>8</v>
      </c>
      <c r="N21" s="302">
        <f t="shared" si="1"/>
        <v>204.5</v>
      </c>
      <c r="O21" s="250">
        <v>16</v>
      </c>
      <c r="P21" s="251" t="s">
        <v>9</v>
      </c>
      <c r="Q21" s="453" t="s">
        <v>241</v>
      </c>
      <c r="R21" s="454"/>
    </row>
    <row r="22" spans="1:22" s="238" customFormat="1" ht="15" customHeight="1">
      <c r="A22" s="435">
        <v>4</v>
      </c>
      <c r="B22" s="453" t="s">
        <v>259</v>
      </c>
      <c r="C22" s="454"/>
      <c r="D22" s="250">
        <v>1995</v>
      </c>
      <c r="E22" s="250" t="s">
        <v>8</v>
      </c>
      <c r="F22" s="250" t="s">
        <v>116</v>
      </c>
      <c r="G22" s="250" t="s">
        <v>183</v>
      </c>
      <c r="H22" s="401">
        <v>84.98</v>
      </c>
      <c r="I22" s="250">
        <v>101</v>
      </c>
      <c r="J22" s="250">
        <v>8</v>
      </c>
      <c r="K22" s="250">
        <v>191</v>
      </c>
      <c r="L22" s="302">
        <f t="shared" si="0"/>
        <v>95.5</v>
      </c>
      <c r="M22" s="250">
        <v>2</v>
      </c>
      <c r="N22" s="302">
        <f t="shared" si="1"/>
        <v>196.5</v>
      </c>
      <c r="O22" s="250">
        <v>15</v>
      </c>
      <c r="P22" s="251" t="s">
        <v>9</v>
      </c>
      <c r="Q22" s="453" t="s">
        <v>260</v>
      </c>
      <c r="R22" s="454"/>
    </row>
    <row r="23" spans="1:22" s="238" customFormat="1" ht="15" customHeight="1">
      <c r="A23" s="435">
        <v>5</v>
      </c>
      <c r="B23" s="453" t="s">
        <v>350</v>
      </c>
      <c r="C23" s="454"/>
      <c r="D23" s="250">
        <v>1974</v>
      </c>
      <c r="E23" s="250" t="s">
        <v>9</v>
      </c>
      <c r="F23" s="250" t="s">
        <v>116</v>
      </c>
      <c r="G23" s="250"/>
      <c r="H23" s="401">
        <v>82.9</v>
      </c>
      <c r="I23" s="250">
        <v>106</v>
      </c>
      <c r="J23" s="250">
        <v>5</v>
      </c>
      <c r="K23" s="250">
        <v>178</v>
      </c>
      <c r="L23" s="302">
        <f t="shared" si="0"/>
        <v>89</v>
      </c>
      <c r="M23" s="302">
        <v>4</v>
      </c>
      <c r="N23" s="302">
        <f t="shared" si="1"/>
        <v>195</v>
      </c>
      <c r="O23" s="250">
        <v>14</v>
      </c>
      <c r="P23" s="251" t="s">
        <v>9</v>
      </c>
      <c r="Q23" s="453" t="s">
        <v>71</v>
      </c>
      <c r="R23" s="454"/>
    </row>
    <row r="24" spans="1:22" s="238" customFormat="1" ht="15" customHeight="1">
      <c r="A24" s="435">
        <v>6</v>
      </c>
      <c r="B24" s="453" t="s">
        <v>344</v>
      </c>
      <c r="C24" s="454"/>
      <c r="D24" s="250">
        <v>1987</v>
      </c>
      <c r="E24" s="250" t="s">
        <v>9</v>
      </c>
      <c r="F24" s="250" t="s">
        <v>115</v>
      </c>
      <c r="G24" s="250" t="s">
        <v>345</v>
      </c>
      <c r="H24" s="401">
        <v>85</v>
      </c>
      <c r="I24" s="250">
        <v>102</v>
      </c>
      <c r="J24" s="302">
        <v>7</v>
      </c>
      <c r="K24" s="250">
        <v>150</v>
      </c>
      <c r="L24" s="302">
        <f t="shared" si="0"/>
        <v>75</v>
      </c>
      <c r="M24" s="255">
        <v>6</v>
      </c>
      <c r="N24" s="302">
        <f t="shared" si="1"/>
        <v>177</v>
      </c>
      <c r="O24" s="250">
        <v>13</v>
      </c>
      <c r="P24" s="251" t="s">
        <v>10</v>
      </c>
      <c r="Q24" s="453" t="s">
        <v>512</v>
      </c>
      <c r="R24" s="454"/>
    </row>
    <row r="25" spans="1:22" s="238" customFormat="1" ht="15" customHeight="1">
      <c r="A25" s="435">
        <v>7</v>
      </c>
      <c r="B25" s="453" t="s">
        <v>351</v>
      </c>
      <c r="C25" s="454"/>
      <c r="D25" s="249">
        <v>2005</v>
      </c>
      <c r="E25" s="250" t="s">
        <v>10</v>
      </c>
      <c r="F25" s="250" t="s">
        <v>209</v>
      </c>
      <c r="G25" s="250"/>
      <c r="H25" s="401">
        <v>83</v>
      </c>
      <c r="I25" s="250">
        <v>112</v>
      </c>
      <c r="J25" s="302">
        <v>4</v>
      </c>
      <c r="K25" s="250">
        <v>119</v>
      </c>
      <c r="L25" s="302">
        <f t="shared" si="0"/>
        <v>59.5</v>
      </c>
      <c r="M25" s="250">
        <v>11</v>
      </c>
      <c r="N25" s="302">
        <f t="shared" si="1"/>
        <v>171.5</v>
      </c>
      <c r="O25" s="250">
        <v>12</v>
      </c>
      <c r="P25" s="251" t="s">
        <v>10</v>
      </c>
      <c r="Q25" s="453" t="s">
        <v>352</v>
      </c>
      <c r="R25" s="454"/>
    </row>
    <row r="26" spans="1:22" s="238" customFormat="1" ht="15" customHeight="1">
      <c r="A26" s="435">
        <v>8</v>
      </c>
      <c r="B26" s="453" t="s">
        <v>261</v>
      </c>
      <c r="C26" s="454"/>
      <c r="D26" s="250">
        <v>2000</v>
      </c>
      <c r="E26" s="250" t="s">
        <v>10</v>
      </c>
      <c r="F26" s="250" t="s">
        <v>116</v>
      </c>
      <c r="G26" s="250"/>
      <c r="H26" s="401">
        <v>83.18</v>
      </c>
      <c r="I26" s="250">
        <v>105</v>
      </c>
      <c r="J26" s="255">
        <v>6</v>
      </c>
      <c r="K26" s="250">
        <v>120</v>
      </c>
      <c r="L26" s="302">
        <f t="shared" si="0"/>
        <v>60</v>
      </c>
      <c r="M26" s="302">
        <v>10</v>
      </c>
      <c r="N26" s="302">
        <f t="shared" si="1"/>
        <v>165</v>
      </c>
      <c r="O26" s="250">
        <v>11</v>
      </c>
      <c r="P26" s="251" t="s">
        <v>10</v>
      </c>
      <c r="Q26" s="453" t="s">
        <v>262</v>
      </c>
      <c r="R26" s="454"/>
    </row>
    <row r="27" spans="1:22" s="238" customFormat="1" ht="15" customHeight="1">
      <c r="A27" s="435">
        <v>9</v>
      </c>
      <c r="B27" s="453" t="s">
        <v>346</v>
      </c>
      <c r="C27" s="454"/>
      <c r="D27" s="250">
        <v>1988</v>
      </c>
      <c r="E27" s="250" t="s">
        <v>10</v>
      </c>
      <c r="F27" s="250" t="s">
        <v>254</v>
      </c>
      <c r="G27" s="250"/>
      <c r="H27" s="401">
        <v>84.08</v>
      </c>
      <c r="I27" s="250">
        <v>86</v>
      </c>
      <c r="J27" s="255">
        <v>9</v>
      </c>
      <c r="K27" s="250">
        <v>153</v>
      </c>
      <c r="L27" s="302">
        <f t="shared" si="0"/>
        <v>76.5</v>
      </c>
      <c r="M27" s="250">
        <v>5</v>
      </c>
      <c r="N27" s="302">
        <f t="shared" si="1"/>
        <v>162.5</v>
      </c>
      <c r="O27" s="250">
        <v>10</v>
      </c>
      <c r="P27" s="251" t="s">
        <v>10</v>
      </c>
      <c r="Q27" s="453" t="s">
        <v>347</v>
      </c>
      <c r="R27" s="454"/>
    </row>
    <row r="28" spans="1:22" s="238" customFormat="1" ht="15" customHeight="1">
      <c r="A28" s="435">
        <v>10</v>
      </c>
      <c r="B28" s="285" t="s">
        <v>354</v>
      </c>
      <c r="C28" s="286"/>
      <c r="D28" s="287">
        <v>1988</v>
      </c>
      <c r="E28" s="255" t="s">
        <v>9</v>
      </c>
      <c r="F28" s="250" t="s">
        <v>114</v>
      </c>
      <c r="G28" s="250"/>
      <c r="H28" s="401">
        <v>82.3</v>
      </c>
      <c r="I28" s="250">
        <v>77</v>
      </c>
      <c r="J28" s="302">
        <v>13</v>
      </c>
      <c r="K28" s="250">
        <v>142</v>
      </c>
      <c r="L28" s="302">
        <f t="shared" si="0"/>
        <v>71</v>
      </c>
      <c r="M28" s="302">
        <v>7</v>
      </c>
      <c r="N28" s="302">
        <f t="shared" si="1"/>
        <v>148</v>
      </c>
      <c r="O28" s="250">
        <v>9</v>
      </c>
      <c r="P28" s="251" t="s">
        <v>10</v>
      </c>
      <c r="Q28" s="453" t="s">
        <v>355</v>
      </c>
      <c r="R28" s="454"/>
    </row>
    <row r="29" spans="1:22" s="238" customFormat="1" ht="15" customHeight="1">
      <c r="A29" s="435">
        <v>11</v>
      </c>
      <c r="B29" s="453" t="s">
        <v>353</v>
      </c>
      <c r="C29" s="454"/>
      <c r="D29" s="249">
        <v>1994</v>
      </c>
      <c r="E29" s="250" t="s">
        <v>10</v>
      </c>
      <c r="F29" s="250" t="s">
        <v>565</v>
      </c>
      <c r="G29" s="250"/>
      <c r="H29" s="401">
        <v>80.540000000000006</v>
      </c>
      <c r="I29" s="250">
        <v>86</v>
      </c>
      <c r="J29" s="302">
        <v>10</v>
      </c>
      <c r="K29" s="250">
        <v>117</v>
      </c>
      <c r="L29" s="302">
        <f t="shared" si="0"/>
        <v>58.5</v>
      </c>
      <c r="M29" s="255">
        <v>12</v>
      </c>
      <c r="N29" s="302">
        <f t="shared" si="1"/>
        <v>144.5</v>
      </c>
      <c r="O29" s="250">
        <v>8</v>
      </c>
      <c r="P29" s="251" t="s">
        <v>10</v>
      </c>
      <c r="Q29" s="453" t="s">
        <v>71</v>
      </c>
      <c r="R29" s="454"/>
    </row>
    <row r="30" spans="1:22" s="238" customFormat="1" ht="15" customHeight="1">
      <c r="A30" s="435">
        <v>12</v>
      </c>
      <c r="B30" s="457" t="s">
        <v>252</v>
      </c>
      <c r="C30" s="458"/>
      <c r="D30" s="236">
        <v>1989</v>
      </c>
      <c r="E30" s="236" t="s">
        <v>10</v>
      </c>
      <c r="F30" s="236" t="s">
        <v>223</v>
      </c>
      <c r="G30" s="236"/>
      <c r="H30" s="401">
        <v>83.46</v>
      </c>
      <c r="I30" s="236">
        <v>80</v>
      </c>
      <c r="J30" s="250">
        <v>12</v>
      </c>
      <c r="K30" s="236">
        <v>122</v>
      </c>
      <c r="L30" s="302">
        <f t="shared" si="0"/>
        <v>61</v>
      </c>
      <c r="M30" s="255">
        <v>9</v>
      </c>
      <c r="N30" s="302">
        <f t="shared" si="1"/>
        <v>141</v>
      </c>
      <c r="O30" s="250">
        <v>7</v>
      </c>
      <c r="P30" s="251" t="s">
        <v>10</v>
      </c>
      <c r="Q30" s="457" t="s">
        <v>71</v>
      </c>
      <c r="R30" s="458"/>
    </row>
    <row r="31" spans="1:22" s="238" customFormat="1" ht="15" customHeight="1">
      <c r="A31" s="435">
        <v>13</v>
      </c>
      <c r="B31" s="453" t="s">
        <v>348</v>
      </c>
      <c r="C31" s="454"/>
      <c r="D31" s="294">
        <v>2006</v>
      </c>
      <c r="E31" s="250" t="s">
        <v>198</v>
      </c>
      <c r="F31" s="250" t="s">
        <v>180</v>
      </c>
      <c r="G31" s="250"/>
      <c r="H31" s="401">
        <v>82.68</v>
      </c>
      <c r="I31" s="250">
        <v>80</v>
      </c>
      <c r="J31" s="255">
        <v>11</v>
      </c>
      <c r="K31" s="250">
        <v>111</v>
      </c>
      <c r="L31" s="302">
        <f t="shared" si="0"/>
        <v>55.5</v>
      </c>
      <c r="M31" s="302">
        <v>13</v>
      </c>
      <c r="N31" s="302">
        <f t="shared" si="1"/>
        <v>135.5</v>
      </c>
      <c r="O31" s="250">
        <v>6</v>
      </c>
      <c r="P31" s="251" t="s">
        <v>10</v>
      </c>
      <c r="Q31" s="453" t="s">
        <v>349</v>
      </c>
      <c r="R31" s="454"/>
    </row>
    <row r="32" spans="1:22" s="238" customFormat="1" ht="15" customHeight="1">
      <c r="A32" s="435">
        <v>14</v>
      </c>
      <c r="B32" s="455" t="s">
        <v>356</v>
      </c>
      <c r="C32" s="456"/>
      <c r="D32" s="293">
        <v>2005</v>
      </c>
      <c r="E32" s="250" t="s">
        <v>217</v>
      </c>
      <c r="F32" s="250" t="s">
        <v>114</v>
      </c>
      <c r="G32" s="250"/>
      <c r="H32" s="401">
        <v>80.48</v>
      </c>
      <c r="I32" s="250">
        <v>75</v>
      </c>
      <c r="J32" s="250">
        <v>14</v>
      </c>
      <c r="K32" s="250">
        <v>87</v>
      </c>
      <c r="L32" s="302">
        <f t="shared" si="0"/>
        <v>43.5</v>
      </c>
      <c r="M32" s="250">
        <v>14</v>
      </c>
      <c r="N32" s="302">
        <f t="shared" si="1"/>
        <v>118.5</v>
      </c>
      <c r="O32" s="250">
        <v>5</v>
      </c>
      <c r="P32" s="251" t="s">
        <v>10</v>
      </c>
      <c r="Q32" s="455" t="s">
        <v>496</v>
      </c>
      <c r="R32" s="456"/>
    </row>
    <row r="33" spans="1:22" s="238" customFormat="1" ht="15" customHeight="1">
      <c r="A33" s="435">
        <v>15</v>
      </c>
      <c r="B33" s="453" t="s">
        <v>253</v>
      </c>
      <c r="C33" s="454"/>
      <c r="D33" s="250">
        <v>1985</v>
      </c>
      <c r="E33" s="250" t="s">
        <v>10</v>
      </c>
      <c r="F33" s="250" t="s">
        <v>254</v>
      </c>
      <c r="G33" s="250"/>
      <c r="H33" s="401">
        <v>84.18</v>
      </c>
      <c r="I33" s="250">
        <v>60</v>
      </c>
      <c r="J33" s="255">
        <v>15</v>
      </c>
      <c r="K33" s="250">
        <v>79</v>
      </c>
      <c r="L33" s="302">
        <f t="shared" si="0"/>
        <v>39.5</v>
      </c>
      <c r="M33" s="255">
        <v>15</v>
      </c>
      <c r="N33" s="302">
        <f t="shared" si="1"/>
        <v>99.5</v>
      </c>
      <c r="O33" s="250">
        <v>4</v>
      </c>
      <c r="P33" s="251" t="s">
        <v>566</v>
      </c>
      <c r="Q33" s="453" t="s">
        <v>255</v>
      </c>
      <c r="R33" s="454"/>
    </row>
    <row r="34" spans="1:22" s="238" customFormat="1" ht="15" customHeight="1">
      <c r="A34" s="436">
        <v>16</v>
      </c>
      <c r="B34" s="453" t="s">
        <v>242</v>
      </c>
      <c r="C34" s="454"/>
      <c r="D34" s="249">
        <v>1997</v>
      </c>
      <c r="E34" s="250" t="s">
        <v>9</v>
      </c>
      <c r="F34" s="250" t="s">
        <v>170</v>
      </c>
      <c r="G34" s="250"/>
      <c r="H34" s="401">
        <v>84.82</v>
      </c>
      <c r="I34" s="250">
        <v>38</v>
      </c>
      <c r="J34" s="302">
        <v>16</v>
      </c>
      <c r="K34" s="250">
        <v>78</v>
      </c>
      <c r="L34" s="302">
        <f t="shared" si="0"/>
        <v>39</v>
      </c>
      <c r="M34" s="302">
        <v>16</v>
      </c>
      <c r="N34" s="302">
        <f t="shared" si="1"/>
        <v>77</v>
      </c>
      <c r="O34" s="250">
        <v>3</v>
      </c>
      <c r="P34" s="251" t="s">
        <v>566</v>
      </c>
      <c r="Q34" s="453" t="s">
        <v>125</v>
      </c>
      <c r="R34" s="454"/>
    </row>
    <row r="35" spans="1:22">
      <c r="A35" s="222"/>
      <c r="B35" s="223"/>
      <c r="C35" s="223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3"/>
      <c r="R35" s="223"/>
    </row>
    <row r="36" spans="1:22">
      <c r="A36" s="416" t="s">
        <v>29</v>
      </c>
      <c r="F36" s="2" t="s">
        <v>158</v>
      </c>
      <c r="I36" s="416" t="s">
        <v>30</v>
      </c>
      <c r="O36" s="2" t="s">
        <v>160</v>
      </c>
    </row>
    <row r="37" spans="1:22">
      <c r="A37" s="416"/>
      <c r="I37" s="416"/>
    </row>
    <row r="38" spans="1:22">
      <c r="A38" s="416" t="s">
        <v>31</v>
      </c>
      <c r="F38" s="2" t="s">
        <v>159</v>
      </c>
      <c r="I38" s="416" t="s">
        <v>32</v>
      </c>
      <c r="O38" s="2" t="s">
        <v>533</v>
      </c>
    </row>
    <row r="44" spans="1:22">
      <c r="I44" s="559"/>
      <c r="J44" s="559"/>
      <c r="K44" s="559"/>
      <c r="L44" s="559"/>
      <c r="M44" s="559"/>
      <c r="N44" s="559"/>
      <c r="O44" s="559"/>
      <c r="P44" s="559"/>
      <c r="Q44" s="559"/>
      <c r="R44" s="559"/>
      <c r="S44" s="559"/>
      <c r="T44" s="559"/>
      <c r="U44" s="559"/>
      <c r="V44" s="559"/>
    </row>
    <row r="45" spans="1:22">
      <c r="I45" s="559"/>
      <c r="J45" s="559"/>
      <c r="K45" s="559"/>
      <c r="L45" s="559"/>
      <c r="M45" s="559"/>
      <c r="N45" s="559"/>
      <c r="O45" s="559"/>
      <c r="P45" s="559"/>
      <c r="Q45" s="559"/>
      <c r="R45" s="559"/>
      <c r="S45" s="559"/>
      <c r="T45" s="559"/>
      <c r="U45" s="559"/>
      <c r="V45" s="559"/>
    </row>
  </sheetData>
  <autoFilter ref="A17:R33">
    <sortState ref="A20:R34">
      <sortCondition descending="1" ref="N17:N33"/>
    </sortState>
  </autoFilter>
  <mergeCells count="37">
    <mergeCell ref="A6:R6"/>
    <mergeCell ref="A1:R1"/>
    <mergeCell ref="A2:R2"/>
    <mergeCell ref="A3:R3"/>
    <mergeCell ref="A4:R4"/>
    <mergeCell ref="A5:R5"/>
    <mergeCell ref="A7:C7"/>
    <mergeCell ref="D7:O7"/>
    <mergeCell ref="P7:R7"/>
    <mergeCell ref="A8:C8"/>
    <mergeCell ref="D8:O8"/>
    <mergeCell ref="P8:R8"/>
    <mergeCell ref="A9:C9"/>
    <mergeCell ref="D9:O9"/>
    <mergeCell ref="P9:R9"/>
    <mergeCell ref="A10:C10"/>
    <mergeCell ref="D10:O10"/>
    <mergeCell ref="P10:R10"/>
    <mergeCell ref="D11:O11"/>
    <mergeCell ref="D12:O12"/>
    <mergeCell ref="A17:A18"/>
    <mergeCell ref="B17:C18"/>
    <mergeCell ref="D17:D18"/>
    <mergeCell ref="E17:E18"/>
    <mergeCell ref="F17:F18"/>
    <mergeCell ref="G17:G18"/>
    <mergeCell ref="H17:H18"/>
    <mergeCell ref="I17:I18"/>
    <mergeCell ref="Q17:R18"/>
    <mergeCell ref="I44:V44"/>
    <mergeCell ref="I45:V45"/>
    <mergeCell ref="J17:J18"/>
    <mergeCell ref="K17:L17"/>
    <mergeCell ref="M17:M18"/>
    <mergeCell ref="N17:N18"/>
    <mergeCell ref="O17:O18"/>
    <mergeCell ref="P17:P18"/>
  </mergeCells>
  <pageMargins left="0.590551137924194" right="0.19685038924217199" top="0.590551137924194" bottom="0.590551137924194" header="0" footer="0"/>
  <pageSetup paperSize="9" scale="6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V41"/>
  <sheetViews>
    <sheetView zoomScale="82" zoomScaleNormal="82" workbookViewId="0">
      <selection activeCell="A17" sqref="A17:R30"/>
    </sheetView>
  </sheetViews>
  <sheetFormatPr defaultColWidth="9" defaultRowHeight="13.2"/>
  <cols>
    <col min="1" max="1" width="8.109375" style="2" customWidth="1"/>
    <col min="2" max="2" width="9.77734375" style="2" customWidth="1"/>
    <col min="3" max="3" width="13" style="2" customWidth="1"/>
    <col min="4" max="4" width="9.109375" style="2" customWidth="1"/>
    <col min="5" max="5" width="7.33203125" style="2" customWidth="1"/>
    <col min="6" max="6" width="23.6640625" style="2" customWidth="1"/>
    <col min="7" max="7" width="26.109375" style="2" customWidth="1"/>
    <col min="8" max="8" width="7.109375" style="2" customWidth="1"/>
    <col min="9" max="9" width="8" style="2" customWidth="1"/>
    <col min="10" max="10" width="6.44140625" style="2" customWidth="1"/>
    <col min="11" max="11" width="7.44140625" style="2" customWidth="1"/>
    <col min="12" max="12" width="8.44140625" style="2" customWidth="1"/>
    <col min="13" max="13" width="7" style="2" customWidth="1"/>
    <col min="14" max="14" width="9" style="2" customWidth="1"/>
    <col min="15" max="15" width="7.109375" style="2" customWidth="1"/>
    <col min="16" max="16" width="8.109375" style="2" customWidth="1"/>
    <col min="17" max="17" width="15.109375" style="2" customWidth="1"/>
    <col min="18" max="18" width="14.109375" style="2" customWidth="1"/>
    <col min="19" max="19" width="9" style="2" bestFit="1" customWidth="1"/>
    <col min="20" max="16384" width="9" style="2"/>
  </cols>
  <sheetData>
    <row r="1" spans="1:20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408"/>
    </row>
    <row r="2" spans="1:20">
      <c r="A2" s="534" t="s">
        <v>35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534"/>
      <c r="Q2" s="534"/>
      <c r="R2" s="534"/>
      <c r="S2" s="408"/>
    </row>
    <row r="3" spans="1:20" ht="12.75" customHeight="1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534"/>
      <c r="O3" s="534"/>
      <c r="P3" s="534"/>
      <c r="Q3" s="534"/>
      <c r="R3" s="534"/>
      <c r="S3" s="17"/>
      <c r="T3" s="20"/>
    </row>
    <row r="4" spans="1:20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  <c r="N4" s="534"/>
      <c r="O4" s="534"/>
      <c r="P4" s="534"/>
      <c r="Q4" s="534"/>
      <c r="R4" s="534"/>
      <c r="S4" s="17"/>
      <c r="T4" s="20"/>
    </row>
    <row r="5" spans="1:20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  <c r="M5" s="534"/>
      <c r="N5" s="534"/>
      <c r="O5" s="534"/>
      <c r="P5" s="534"/>
      <c r="Q5" s="534"/>
      <c r="R5" s="534"/>
      <c r="S5" s="408"/>
      <c r="T5" s="21"/>
    </row>
    <row r="6" spans="1:20" ht="9" customHeight="1">
      <c r="A6" s="543"/>
      <c r="B6" s="543"/>
      <c r="C6" s="543"/>
      <c r="D6" s="543"/>
      <c r="E6" s="543"/>
      <c r="F6" s="543"/>
      <c r="G6" s="543"/>
      <c r="H6" s="543"/>
      <c r="I6" s="543"/>
      <c r="J6" s="543"/>
      <c r="K6" s="543"/>
      <c r="L6" s="543"/>
      <c r="M6" s="543"/>
      <c r="N6" s="543"/>
      <c r="O6" s="543"/>
      <c r="P6" s="543"/>
      <c r="Q6" s="543"/>
      <c r="R6" s="543"/>
    </row>
    <row r="7" spans="1:20" ht="15.6">
      <c r="A7" s="523"/>
      <c r="B7" s="523"/>
      <c r="C7" s="523"/>
      <c r="D7" s="513" t="s">
        <v>2</v>
      </c>
      <c r="E7" s="513"/>
      <c r="F7" s="513"/>
      <c r="G7" s="513"/>
      <c r="H7" s="513"/>
      <c r="I7" s="513"/>
      <c r="J7" s="513"/>
      <c r="K7" s="513"/>
      <c r="L7" s="513"/>
      <c r="M7" s="513"/>
      <c r="N7" s="513"/>
      <c r="O7" s="513"/>
      <c r="P7" s="523"/>
      <c r="Q7" s="523"/>
      <c r="R7" s="523"/>
    </row>
    <row r="8" spans="1:20" ht="15.6">
      <c r="A8" s="523" t="s">
        <v>151</v>
      </c>
      <c r="B8" s="523"/>
      <c r="C8" s="523"/>
      <c r="D8" s="524" t="s">
        <v>153</v>
      </c>
      <c r="E8" s="524"/>
      <c r="F8" s="524"/>
      <c r="G8" s="524"/>
      <c r="H8" s="524"/>
      <c r="I8" s="524"/>
      <c r="J8" s="524"/>
      <c r="K8" s="524"/>
      <c r="L8" s="524"/>
      <c r="M8" s="524"/>
      <c r="N8" s="524"/>
      <c r="O8" s="524"/>
      <c r="P8" s="523" t="s">
        <v>3</v>
      </c>
      <c r="Q8" s="523"/>
      <c r="R8" s="523"/>
    </row>
    <row r="9" spans="1:20" ht="15.6">
      <c r="A9" s="556" t="s">
        <v>152</v>
      </c>
      <c r="B9" s="556"/>
      <c r="C9" s="556"/>
      <c r="D9" s="524" t="s">
        <v>167</v>
      </c>
      <c r="E9" s="524"/>
      <c r="F9" s="524"/>
      <c r="G9" s="524"/>
      <c r="H9" s="524"/>
      <c r="I9" s="524"/>
      <c r="J9" s="524"/>
      <c r="K9" s="524"/>
      <c r="L9" s="524"/>
      <c r="M9" s="524"/>
      <c r="N9" s="524"/>
      <c r="O9" s="524"/>
      <c r="P9" s="556" t="s">
        <v>4</v>
      </c>
      <c r="Q9" s="556"/>
      <c r="R9" s="556"/>
    </row>
    <row r="10" spans="1:20" ht="15">
      <c r="A10" s="561" t="s">
        <v>5</v>
      </c>
      <c r="B10" s="562"/>
      <c r="C10" s="563"/>
      <c r="D10" s="564" t="s">
        <v>154</v>
      </c>
      <c r="E10" s="565"/>
      <c r="F10" s="565"/>
      <c r="G10" s="565"/>
      <c r="H10" s="565"/>
      <c r="I10" s="565"/>
      <c r="J10" s="565"/>
      <c r="K10" s="565"/>
      <c r="L10" s="565"/>
      <c r="M10" s="565"/>
      <c r="N10" s="565"/>
      <c r="O10" s="529"/>
      <c r="P10" s="530" t="s">
        <v>6</v>
      </c>
      <c r="Q10" s="531"/>
      <c r="R10" s="532"/>
    </row>
    <row r="11" spans="1:20" ht="15.6">
      <c r="A11" s="191" t="s">
        <v>21</v>
      </c>
      <c r="B11" s="191" t="s">
        <v>22</v>
      </c>
      <c r="C11" s="191" t="s">
        <v>27</v>
      </c>
      <c r="D11" s="557" t="s">
        <v>81</v>
      </c>
      <c r="E11" s="513"/>
      <c r="F11" s="513"/>
      <c r="G11" s="513"/>
      <c r="H11" s="513"/>
      <c r="I11" s="513"/>
      <c r="J11" s="513"/>
      <c r="K11" s="513"/>
      <c r="L11" s="513"/>
      <c r="M11" s="513"/>
      <c r="N11" s="513"/>
      <c r="O11" s="512"/>
      <c r="P11" s="410" t="s">
        <v>8</v>
      </c>
      <c r="Q11" s="410" t="s">
        <v>9</v>
      </c>
      <c r="R11" s="410" t="s">
        <v>10</v>
      </c>
    </row>
    <row r="12" spans="1:20" ht="15" customHeight="1">
      <c r="A12" s="332" t="s">
        <v>615</v>
      </c>
      <c r="B12" s="332" t="s">
        <v>616</v>
      </c>
      <c r="C12" s="332" t="s">
        <v>617</v>
      </c>
      <c r="D12" s="514" t="s">
        <v>111</v>
      </c>
      <c r="E12" s="514"/>
      <c r="F12" s="514"/>
      <c r="G12" s="514"/>
      <c r="H12" s="514"/>
      <c r="I12" s="514"/>
      <c r="J12" s="514"/>
      <c r="K12" s="514"/>
      <c r="L12" s="514"/>
      <c r="M12" s="514"/>
      <c r="N12" s="514"/>
      <c r="O12" s="514"/>
      <c r="P12" s="246">
        <v>240</v>
      </c>
      <c r="Q12" s="246">
        <v>183</v>
      </c>
      <c r="R12" s="246">
        <v>120</v>
      </c>
    </row>
    <row r="13" spans="1:20">
      <c r="A13" s="9"/>
      <c r="B13" s="9"/>
      <c r="C13" s="9"/>
      <c r="D13" s="214"/>
      <c r="P13" s="9"/>
      <c r="Q13" s="9"/>
      <c r="R13" s="9"/>
    </row>
    <row r="14" spans="1:20">
      <c r="A14" s="10" t="s">
        <v>12</v>
      </c>
      <c r="B14" s="7"/>
      <c r="C14" s="7"/>
      <c r="D14" s="330">
        <v>181</v>
      </c>
      <c r="E14" s="411"/>
      <c r="F14" s="411"/>
      <c r="G14" s="411"/>
      <c r="H14" s="411"/>
      <c r="I14" s="411"/>
      <c r="J14" s="411"/>
      <c r="K14" s="411"/>
      <c r="L14" s="411"/>
      <c r="M14" s="411"/>
      <c r="N14" s="411"/>
      <c r="O14" s="411"/>
      <c r="P14" s="9"/>
      <c r="Q14" s="9"/>
      <c r="R14" s="9"/>
    </row>
    <row r="15" spans="1:20">
      <c r="A15" s="12" t="s">
        <v>13</v>
      </c>
      <c r="B15" s="13"/>
      <c r="C15" s="8"/>
      <c r="D15" s="331">
        <v>15</v>
      </c>
      <c r="E15" s="411"/>
      <c r="F15" s="411"/>
      <c r="G15" s="411"/>
      <c r="H15" s="411"/>
      <c r="I15" s="411"/>
      <c r="J15" s="411"/>
      <c r="K15" s="411"/>
      <c r="L15" s="411"/>
      <c r="M15" s="411"/>
      <c r="N15" s="411"/>
      <c r="O15" s="411"/>
      <c r="P15" s="9"/>
      <c r="Q15" s="9"/>
      <c r="R15" s="9"/>
    </row>
    <row r="16" spans="1:20">
      <c r="D16" s="214"/>
    </row>
    <row r="17" spans="1:22" ht="11.25" customHeight="1">
      <c r="A17" s="573" t="s">
        <v>14</v>
      </c>
      <c r="B17" s="566" t="s">
        <v>15</v>
      </c>
      <c r="C17" s="575"/>
      <c r="D17" s="566" t="s">
        <v>40</v>
      </c>
      <c r="E17" s="566" t="s">
        <v>17</v>
      </c>
      <c r="F17" s="566" t="s">
        <v>18</v>
      </c>
      <c r="G17" s="566" t="s">
        <v>19</v>
      </c>
      <c r="H17" s="566" t="s">
        <v>20</v>
      </c>
      <c r="I17" s="566" t="s">
        <v>21</v>
      </c>
      <c r="J17" s="566" t="s">
        <v>14</v>
      </c>
      <c r="K17" s="571" t="s">
        <v>22</v>
      </c>
      <c r="L17" s="572"/>
      <c r="M17" s="566" t="s">
        <v>14</v>
      </c>
      <c r="N17" s="566" t="s">
        <v>23</v>
      </c>
      <c r="O17" s="566" t="s">
        <v>24</v>
      </c>
      <c r="P17" s="566" t="s">
        <v>25</v>
      </c>
      <c r="Q17" s="566" t="s">
        <v>26</v>
      </c>
      <c r="R17" s="567"/>
    </row>
    <row r="18" spans="1:22">
      <c r="A18" s="581"/>
      <c r="B18" s="577"/>
      <c r="C18" s="582"/>
      <c r="D18" s="579"/>
      <c r="E18" s="579"/>
      <c r="F18" s="579"/>
      <c r="G18" s="579"/>
      <c r="H18" s="579"/>
      <c r="I18" s="579"/>
      <c r="J18" s="579"/>
      <c r="K18" s="23" t="s">
        <v>27</v>
      </c>
      <c r="L18" s="23" t="s">
        <v>28</v>
      </c>
      <c r="M18" s="579"/>
      <c r="N18" s="579"/>
      <c r="O18" s="579"/>
      <c r="P18" s="579"/>
      <c r="Q18" s="577"/>
      <c r="R18" s="578"/>
    </row>
    <row r="19" spans="1:22" s="252" customFormat="1" ht="15" customHeight="1">
      <c r="A19" s="435">
        <v>1</v>
      </c>
      <c r="B19" s="328" t="s">
        <v>273</v>
      </c>
      <c r="C19" s="454"/>
      <c r="D19" s="249">
        <v>1999</v>
      </c>
      <c r="E19" s="250" t="s">
        <v>8</v>
      </c>
      <c r="F19" s="250" t="s">
        <v>209</v>
      </c>
      <c r="G19" s="302"/>
      <c r="H19" s="348">
        <v>92.48</v>
      </c>
      <c r="I19" s="302">
        <v>130</v>
      </c>
      <c r="J19" s="302">
        <v>1</v>
      </c>
      <c r="K19" s="302">
        <v>169</v>
      </c>
      <c r="L19" s="250">
        <f t="shared" ref="L19:L30" si="0">K19/2</f>
        <v>84.5</v>
      </c>
      <c r="M19" s="302">
        <v>2</v>
      </c>
      <c r="N19" s="250">
        <f t="shared" ref="N19:N30" si="1">L19+I19</f>
        <v>214.5</v>
      </c>
      <c r="O19" s="302">
        <v>20</v>
      </c>
      <c r="P19" s="251" t="s">
        <v>9</v>
      </c>
      <c r="Q19" s="453" t="s">
        <v>274</v>
      </c>
      <c r="R19" s="454"/>
      <c r="S19" s="238"/>
      <c r="T19" s="238"/>
      <c r="U19" s="238"/>
      <c r="V19" s="238"/>
    </row>
    <row r="20" spans="1:22" s="238" customFormat="1" ht="15" customHeight="1">
      <c r="A20" s="435">
        <v>2</v>
      </c>
      <c r="B20" s="329" t="s">
        <v>340</v>
      </c>
      <c r="C20" s="456"/>
      <c r="D20" s="293">
        <v>2002</v>
      </c>
      <c r="E20" s="250" t="s">
        <v>9</v>
      </c>
      <c r="F20" s="250" t="s">
        <v>114</v>
      </c>
      <c r="G20" s="250"/>
      <c r="H20" s="348">
        <v>85.2</v>
      </c>
      <c r="I20" s="250">
        <v>124</v>
      </c>
      <c r="J20" s="250">
        <v>2</v>
      </c>
      <c r="K20" s="250">
        <v>130</v>
      </c>
      <c r="L20" s="250">
        <f t="shared" si="0"/>
        <v>65</v>
      </c>
      <c r="M20" s="302">
        <v>8</v>
      </c>
      <c r="N20" s="250">
        <f t="shared" si="1"/>
        <v>189</v>
      </c>
      <c r="O20" s="250">
        <v>18</v>
      </c>
      <c r="P20" s="251" t="s">
        <v>9</v>
      </c>
      <c r="Q20" s="453" t="s">
        <v>276</v>
      </c>
      <c r="R20" s="454"/>
    </row>
    <row r="21" spans="1:22" s="238" customFormat="1" ht="15" customHeight="1">
      <c r="A21" s="435">
        <v>3</v>
      </c>
      <c r="B21" s="328" t="s">
        <v>339</v>
      </c>
      <c r="C21" s="454"/>
      <c r="D21" s="249">
        <v>1994</v>
      </c>
      <c r="E21" s="250" t="s">
        <v>10</v>
      </c>
      <c r="F21" s="250" t="s">
        <v>170</v>
      </c>
      <c r="G21" s="250"/>
      <c r="H21" s="348">
        <v>93.9</v>
      </c>
      <c r="I21" s="250">
        <v>94</v>
      </c>
      <c r="J21" s="250">
        <v>5</v>
      </c>
      <c r="K21" s="250">
        <v>164</v>
      </c>
      <c r="L21" s="250">
        <f t="shared" si="0"/>
        <v>82</v>
      </c>
      <c r="M21" s="250">
        <v>3</v>
      </c>
      <c r="N21" s="250">
        <f t="shared" si="1"/>
        <v>176</v>
      </c>
      <c r="O21" s="250">
        <v>16</v>
      </c>
      <c r="P21" s="251" t="s">
        <v>10</v>
      </c>
      <c r="Q21" s="453" t="s">
        <v>201</v>
      </c>
      <c r="R21" s="454"/>
    </row>
    <row r="22" spans="1:22" s="238" customFormat="1" ht="15" customHeight="1">
      <c r="A22" s="435">
        <v>4</v>
      </c>
      <c r="B22" s="328" t="s">
        <v>333</v>
      </c>
      <c r="C22" s="454"/>
      <c r="D22" s="250">
        <v>1983</v>
      </c>
      <c r="E22" s="250" t="s">
        <v>9</v>
      </c>
      <c r="F22" s="250" t="s">
        <v>115</v>
      </c>
      <c r="G22" s="250" t="s">
        <v>187</v>
      </c>
      <c r="H22" s="348">
        <v>87.82</v>
      </c>
      <c r="I22" s="250">
        <v>103</v>
      </c>
      <c r="J22" s="250">
        <v>3</v>
      </c>
      <c r="K22" s="250">
        <v>142</v>
      </c>
      <c r="L22" s="250">
        <f t="shared" si="0"/>
        <v>71</v>
      </c>
      <c r="M22" s="302">
        <v>5</v>
      </c>
      <c r="N22" s="250">
        <f t="shared" si="1"/>
        <v>174</v>
      </c>
      <c r="O22" s="250">
        <v>15</v>
      </c>
      <c r="P22" s="251" t="s">
        <v>10</v>
      </c>
      <c r="Q22" s="453" t="s">
        <v>334</v>
      </c>
      <c r="R22" s="454"/>
    </row>
    <row r="23" spans="1:22" s="238" customFormat="1" ht="15" customHeight="1">
      <c r="A23" s="435">
        <v>5</v>
      </c>
      <c r="B23" s="328" t="s">
        <v>129</v>
      </c>
      <c r="C23" s="454"/>
      <c r="D23" s="250">
        <v>1997</v>
      </c>
      <c r="E23" s="250" t="s">
        <v>9</v>
      </c>
      <c r="F23" s="250" t="s">
        <v>116</v>
      </c>
      <c r="G23" s="250"/>
      <c r="H23" s="348">
        <v>86.44</v>
      </c>
      <c r="I23" s="250">
        <v>102</v>
      </c>
      <c r="J23" s="302">
        <v>4</v>
      </c>
      <c r="K23" s="250">
        <v>131</v>
      </c>
      <c r="L23" s="250">
        <f t="shared" si="0"/>
        <v>65.5</v>
      </c>
      <c r="M23" s="250">
        <v>7</v>
      </c>
      <c r="N23" s="250">
        <f t="shared" si="1"/>
        <v>167.5</v>
      </c>
      <c r="O23" s="250">
        <v>14</v>
      </c>
      <c r="P23" s="251" t="s">
        <v>10</v>
      </c>
      <c r="Q23" s="453" t="s">
        <v>130</v>
      </c>
      <c r="R23" s="454"/>
    </row>
    <row r="24" spans="1:22" s="238" customFormat="1" ht="15" customHeight="1">
      <c r="A24" s="435">
        <v>6</v>
      </c>
      <c r="B24" s="328" t="s">
        <v>337</v>
      </c>
      <c r="C24" s="454"/>
      <c r="D24" s="249">
        <v>2003</v>
      </c>
      <c r="E24" s="250" t="s">
        <v>10</v>
      </c>
      <c r="F24" s="250" t="s">
        <v>209</v>
      </c>
      <c r="G24" s="250"/>
      <c r="H24" s="348">
        <v>86.74</v>
      </c>
      <c r="I24" s="250">
        <v>92</v>
      </c>
      <c r="J24" s="250">
        <v>6</v>
      </c>
      <c r="K24" s="250">
        <v>140</v>
      </c>
      <c r="L24" s="250">
        <f t="shared" si="0"/>
        <v>70</v>
      </c>
      <c r="M24" s="250">
        <v>6</v>
      </c>
      <c r="N24" s="250">
        <f t="shared" si="1"/>
        <v>162</v>
      </c>
      <c r="O24" s="250">
        <v>13</v>
      </c>
      <c r="P24" s="251" t="s">
        <v>10</v>
      </c>
      <c r="Q24" s="453" t="s">
        <v>272</v>
      </c>
      <c r="R24" s="454"/>
    </row>
    <row r="25" spans="1:22" s="238" customFormat="1" ht="15" customHeight="1">
      <c r="A25" s="435">
        <v>7</v>
      </c>
      <c r="B25" s="328" t="s">
        <v>335</v>
      </c>
      <c r="C25" s="454"/>
      <c r="D25" s="250">
        <v>1990</v>
      </c>
      <c r="E25" s="250" t="s">
        <v>8</v>
      </c>
      <c r="F25" s="250" t="s">
        <v>116</v>
      </c>
      <c r="G25" s="250" t="s">
        <v>183</v>
      </c>
      <c r="H25" s="348">
        <v>94.34</v>
      </c>
      <c r="I25" s="250">
        <v>70</v>
      </c>
      <c r="J25" s="302">
        <v>7</v>
      </c>
      <c r="K25" s="250">
        <v>183</v>
      </c>
      <c r="L25" s="250">
        <f t="shared" si="0"/>
        <v>91.5</v>
      </c>
      <c r="M25" s="250">
        <v>1</v>
      </c>
      <c r="N25" s="250">
        <f t="shared" si="1"/>
        <v>161.5</v>
      </c>
      <c r="O25" s="250">
        <v>12</v>
      </c>
      <c r="P25" s="251" t="s">
        <v>10</v>
      </c>
      <c r="Q25" s="453" t="s">
        <v>184</v>
      </c>
      <c r="R25" s="454"/>
    </row>
    <row r="26" spans="1:22" s="238" customFormat="1" ht="15" customHeight="1">
      <c r="A26" s="435">
        <v>8</v>
      </c>
      <c r="B26" s="328" t="s">
        <v>338</v>
      </c>
      <c r="C26" s="454"/>
      <c r="D26" s="249" t="s">
        <v>505</v>
      </c>
      <c r="E26" s="250">
        <v>1</v>
      </c>
      <c r="F26" s="250" t="s">
        <v>209</v>
      </c>
      <c r="G26" s="302"/>
      <c r="H26" s="348">
        <v>93.54</v>
      </c>
      <c r="I26" s="302">
        <v>43</v>
      </c>
      <c r="J26" s="250">
        <v>11</v>
      </c>
      <c r="K26" s="302">
        <v>153</v>
      </c>
      <c r="L26" s="250">
        <f t="shared" si="0"/>
        <v>76.5</v>
      </c>
      <c r="M26" s="250">
        <v>4</v>
      </c>
      <c r="N26" s="250">
        <f t="shared" si="1"/>
        <v>119.5</v>
      </c>
      <c r="O26" s="250">
        <v>11</v>
      </c>
      <c r="P26" s="251" t="s">
        <v>566</v>
      </c>
      <c r="Q26" s="453" t="s">
        <v>124</v>
      </c>
      <c r="R26" s="454"/>
    </row>
    <row r="27" spans="1:22" s="238" customFormat="1" ht="15" customHeight="1">
      <c r="A27" s="435">
        <v>9</v>
      </c>
      <c r="B27" s="328" t="s">
        <v>336</v>
      </c>
      <c r="C27" s="454"/>
      <c r="D27" s="250">
        <v>1994</v>
      </c>
      <c r="E27" s="250" t="s">
        <v>250</v>
      </c>
      <c r="F27" s="250" t="s">
        <v>116</v>
      </c>
      <c r="G27" s="250"/>
      <c r="H27" s="348">
        <v>94.54</v>
      </c>
      <c r="I27" s="250">
        <v>65</v>
      </c>
      <c r="J27" s="250">
        <v>8</v>
      </c>
      <c r="K27" s="250">
        <v>91</v>
      </c>
      <c r="L27" s="250">
        <f t="shared" si="0"/>
        <v>45.5</v>
      </c>
      <c r="M27" s="302">
        <v>11</v>
      </c>
      <c r="N27" s="250">
        <f t="shared" si="1"/>
        <v>110.5</v>
      </c>
      <c r="O27" s="250">
        <v>10</v>
      </c>
      <c r="P27" s="251" t="s">
        <v>566</v>
      </c>
      <c r="Q27" s="453" t="s">
        <v>184</v>
      </c>
      <c r="R27" s="454"/>
    </row>
    <row r="28" spans="1:22" s="238" customFormat="1" ht="15" customHeight="1">
      <c r="A28" s="435">
        <v>10</v>
      </c>
      <c r="B28" s="327" t="s">
        <v>343</v>
      </c>
      <c r="C28" s="458"/>
      <c r="D28" s="236">
        <v>1995</v>
      </c>
      <c r="E28" s="236" t="s">
        <v>10</v>
      </c>
      <c r="F28" s="236" t="s">
        <v>223</v>
      </c>
      <c r="G28" s="236"/>
      <c r="H28" s="348">
        <v>94.28</v>
      </c>
      <c r="I28" s="236">
        <v>54</v>
      </c>
      <c r="J28" s="250">
        <v>9</v>
      </c>
      <c r="K28" s="236">
        <v>101</v>
      </c>
      <c r="L28" s="250">
        <f t="shared" si="0"/>
        <v>50.5</v>
      </c>
      <c r="M28" s="250">
        <v>10</v>
      </c>
      <c r="N28" s="250">
        <f t="shared" si="1"/>
        <v>104.5</v>
      </c>
      <c r="O28" s="250">
        <v>9</v>
      </c>
      <c r="P28" s="237" t="s">
        <v>566</v>
      </c>
      <c r="Q28" s="457" t="s">
        <v>224</v>
      </c>
      <c r="R28" s="458"/>
    </row>
    <row r="29" spans="1:22" s="238" customFormat="1" ht="15" customHeight="1">
      <c r="A29" s="435">
        <v>11</v>
      </c>
      <c r="B29" s="329" t="s">
        <v>341</v>
      </c>
      <c r="C29" s="456"/>
      <c r="D29" s="255">
        <v>1997</v>
      </c>
      <c r="E29" s="255" t="s">
        <v>10</v>
      </c>
      <c r="F29" s="255" t="s">
        <v>177</v>
      </c>
      <c r="G29" s="255" t="s">
        <v>585</v>
      </c>
      <c r="H29" s="348">
        <v>86.98</v>
      </c>
      <c r="I29" s="255">
        <v>35</v>
      </c>
      <c r="J29" s="250">
        <v>12</v>
      </c>
      <c r="K29" s="255">
        <v>125</v>
      </c>
      <c r="L29" s="250">
        <f t="shared" si="0"/>
        <v>62.5</v>
      </c>
      <c r="M29" s="250">
        <v>9</v>
      </c>
      <c r="N29" s="250">
        <f t="shared" si="1"/>
        <v>97.5</v>
      </c>
      <c r="O29" s="250">
        <v>8</v>
      </c>
      <c r="P29" s="284" t="s">
        <v>566</v>
      </c>
      <c r="Q29" s="455" t="s">
        <v>278</v>
      </c>
      <c r="R29" s="456"/>
    </row>
    <row r="30" spans="1:22" s="238" customFormat="1" ht="15" customHeight="1">
      <c r="A30" s="436">
        <v>12</v>
      </c>
      <c r="B30" s="329" t="s">
        <v>342</v>
      </c>
      <c r="C30" s="456"/>
      <c r="D30" s="255">
        <v>2004</v>
      </c>
      <c r="E30" s="255">
        <v>1</v>
      </c>
      <c r="F30" s="255" t="s">
        <v>177</v>
      </c>
      <c r="G30" s="255" t="s">
        <v>585</v>
      </c>
      <c r="H30" s="348">
        <v>91.5</v>
      </c>
      <c r="I30" s="255">
        <v>46</v>
      </c>
      <c r="J30" s="302">
        <v>10</v>
      </c>
      <c r="K30" s="255">
        <v>70</v>
      </c>
      <c r="L30" s="250">
        <f t="shared" si="0"/>
        <v>35</v>
      </c>
      <c r="M30" s="250">
        <v>12</v>
      </c>
      <c r="N30" s="250">
        <f t="shared" si="1"/>
        <v>81</v>
      </c>
      <c r="O30" s="250">
        <v>7</v>
      </c>
      <c r="P30" s="284" t="s">
        <v>566</v>
      </c>
      <c r="Q30" s="455" t="s">
        <v>516</v>
      </c>
      <c r="R30" s="456"/>
    </row>
    <row r="31" spans="1:22" ht="13.2" customHeight="1"/>
    <row r="32" spans="1:22" ht="13.2" customHeight="1">
      <c r="A32" s="416" t="s">
        <v>29</v>
      </c>
      <c r="F32" s="2" t="s">
        <v>158</v>
      </c>
      <c r="I32" s="416" t="s">
        <v>30</v>
      </c>
      <c r="O32" s="2" t="s">
        <v>160</v>
      </c>
    </row>
    <row r="33" spans="1:22" ht="26.55" customHeight="1">
      <c r="A33" s="416"/>
      <c r="I33" s="416"/>
    </row>
    <row r="34" spans="1:22">
      <c r="A34" s="416" t="s">
        <v>31</v>
      </c>
      <c r="F34" s="2" t="s">
        <v>159</v>
      </c>
      <c r="I34" s="416" t="s">
        <v>32</v>
      </c>
      <c r="O34" s="2" t="s">
        <v>533</v>
      </c>
    </row>
    <row r="40" spans="1:22">
      <c r="I40" s="559"/>
      <c r="J40" s="559"/>
      <c r="K40" s="559"/>
      <c r="L40" s="559"/>
      <c r="M40" s="559"/>
      <c r="N40" s="559"/>
      <c r="O40" s="559"/>
      <c r="P40" s="559"/>
      <c r="Q40" s="559"/>
      <c r="R40" s="559"/>
      <c r="S40" s="559"/>
      <c r="T40" s="559"/>
      <c r="U40" s="559"/>
      <c r="V40" s="559"/>
    </row>
    <row r="41" spans="1:22">
      <c r="I41" s="559"/>
      <c r="J41" s="559"/>
      <c r="K41" s="559"/>
      <c r="L41" s="559"/>
      <c r="M41" s="559"/>
      <c r="N41" s="559"/>
      <c r="O41" s="559"/>
      <c r="P41" s="559"/>
      <c r="Q41" s="559"/>
      <c r="R41" s="559"/>
      <c r="S41" s="559"/>
      <c r="T41" s="559"/>
      <c r="U41" s="559"/>
      <c r="V41" s="559"/>
    </row>
  </sheetData>
  <autoFilter ref="A17:R30">
    <sortState ref="A20:R30">
      <sortCondition descending="1" ref="N17:N30"/>
    </sortState>
  </autoFilter>
  <mergeCells count="37">
    <mergeCell ref="I41:V41"/>
    <mergeCell ref="I40:V40"/>
    <mergeCell ref="A9:C9"/>
    <mergeCell ref="D9:O9"/>
    <mergeCell ref="P9:R9"/>
    <mergeCell ref="A10:C10"/>
    <mergeCell ref="D10:O10"/>
    <mergeCell ref="A17:A18"/>
    <mergeCell ref="B17:C18"/>
    <mergeCell ref="D17:D18"/>
    <mergeCell ref="E17:E18"/>
    <mergeCell ref="F17:F18"/>
    <mergeCell ref="O17:O18"/>
    <mergeCell ref="P17:P18"/>
    <mergeCell ref="P10:R10"/>
    <mergeCell ref="D11:O11"/>
    <mergeCell ref="A6:R6"/>
    <mergeCell ref="A7:C7"/>
    <mergeCell ref="D7:O7"/>
    <mergeCell ref="P7:R7"/>
    <mergeCell ref="A8:C8"/>
    <mergeCell ref="D8:O8"/>
    <mergeCell ref="P8:R8"/>
    <mergeCell ref="A1:R1"/>
    <mergeCell ref="A2:R2"/>
    <mergeCell ref="A3:R3"/>
    <mergeCell ref="A4:R4"/>
    <mergeCell ref="A5:R5"/>
    <mergeCell ref="D12:O12"/>
    <mergeCell ref="G17:G18"/>
    <mergeCell ref="H17:H18"/>
    <mergeCell ref="I17:I18"/>
    <mergeCell ref="Q17:R18"/>
    <mergeCell ref="J17:J18"/>
    <mergeCell ref="K17:L17"/>
    <mergeCell ref="M17:M18"/>
    <mergeCell ref="N17:N18"/>
  </mergeCells>
  <pageMargins left="0.590551137924194" right="0.19685038924217199" top="0.590551137924194" bottom="0.590551137924194" header="0" footer="0"/>
  <pageSetup paperSize="9" scale="71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V37"/>
  <sheetViews>
    <sheetView zoomScale="76" zoomScaleNormal="76" workbookViewId="0">
      <selection activeCell="R24" sqref="R24"/>
    </sheetView>
  </sheetViews>
  <sheetFormatPr defaultColWidth="9" defaultRowHeight="13.2"/>
  <cols>
    <col min="1" max="1" width="8.109375" style="2" customWidth="1"/>
    <col min="2" max="2" width="9.77734375" style="2" customWidth="1"/>
    <col min="3" max="3" width="11.44140625" style="2" customWidth="1"/>
    <col min="4" max="4" width="9.109375" style="2" customWidth="1"/>
    <col min="5" max="5" width="7.33203125" style="2" customWidth="1"/>
    <col min="6" max="6" width="22" style="2" customWidth="1"/>
    <col min="7" max="7" width="26.109375" style="2" customWidth="1"/>
    <col min="8" max="8" width="8.109375" style="2" customWidth="1"/>
    <col min="9" max="9" width="8" style="2" customWidth="1"/>
    <col min="10" max="10" width="6.44140625" style="2" customWidth="1"/>
    <col min="11" max="11" width="7.44140625" style="2" customWidth="1"/>
    <col min="12" max="12" width="8.44140625" style="2" customWidth="1"/>
    <col min="13" max="13" width="7" style="2" customWidth="1"/>
    <col min="14" max="14" width="9" style="2" customWidth="1"/>
    <col min="15" max="15" width="7.109375" style="2" customWidth="1"/>
    <col min="16" max="16" width="8.109375" style="2" customWidth="1"/>
    <col min="17" max="17" width="13.77734375" style="2" customWidth="1"/>
    <col min="18" max="18" width="15.77734375" style="2" customWidth="1"/>
    <col min="19" max="19" width="9" style="2" bestFit="1" customWidth="1"/>
    <col min="20" max="16384" width="9" style="2"/>
  </cols>
  <sheetData>
    <row r="1" spans="1:20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408"/>
    </row>
    <row r="2" spans="1:20">
      <c r="A2" s="534" t="s">
        <v>35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534"/>
      <c r="Q2" s="534"/>
      <c r="R2" s="534"/>
      <c r="S2" s="408"/>
    </row>
    <row r="3" spans="1:20" ht="12.75" customHeight="1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534"/>
      <c r="O3" s="534"/>
      <c r="P3" s="534"/>
      <c r="Q3" s="534"/>
      <c r="R3" s="534"/>
      <c r="S3" s="17"/>
      <c r="T3" s="20"/>
    </row>
    <row r="4" spans="1:20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  <c r="N4" s="534"/>
      <c r="O4" s="534"/>
      <c r="P4" s="534"/>
      <c r="Q4" s="534"/>
      <c r="R4" s="534"/>
      <c r="S4" s="17"/>
      <c r="T4" s="20"/>
    </row>
    <row r="5" spans="1:20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  <c r="M5" s="534"/>
      <c r="N5" s="534"/>
      <c r="O5" s="534"/>
      <c r="P5" s="534"/>
      <c r="Q5" s="534"/>
      <c r="R5" s="534"/>
      <c r="S5" s="408"/>
      <c r="T5" s="21"/>
    </row>
    <row r="6" spans="1:20" ht="9" customHeight="1">
      <c r="A6" s="543"/>
      <c r="B6" s="543"/>
      <c r="C6" s="543"/>
      <c r="D6" s="543"/>
      <c r="E6" s="543"/>
      <c r="F6" s="543"/>
      <c r="G6" s="543"/>
      <c r="H6" s="543"/>
      <c r="I6" s="543"/>
      <c r="J6" s="543"/>
      <c r="K6" s="543"/>
      <c r="L6" s="543"/>
      <c r="M6" s="543"/>
      <c r="N6" s="543"/>
      <c r="O6" s="543"/>
      <c r="P6" s="543"/>
      <c r="Q6" s="543"/>
      <c r="R6" s="543"/>
    </row>
    <row r="7" spans="1:20" ht="15.6">
      <c r="A7" s="523"/>
      <c r="B7" s="523"/>
      <c r="C7" s="523"/>
      <c r="D7" s="513" t="s">
        <v>2</v>
      </c>
      <c r="E7" s="513"/>
      <c r="F7" s="513"/>
      <c r="G7" s="513"/>
      <c r="H7" s="513"/>
      <c r="I7" s="513"/>
      <c r="J7" s="513"/>
      <c r="K7" s="513"/>
      <c r="L7" s="513"/>
      <c r="M7" s="513"/>
      <c r="N7" s="513"/>
      <c r="O7" s="513"/>
      <c r="P7" s="523"/>
      <c r="Q7" s="523"/>
      <c r="R7" s="523"/>
    </row>
    <row r="8" spans="1:20" ht="15.6">
      <c r="A8" s="523" t="s">
        <v>151</v>
      </c>
      <c r="B8" s="523"/>
      <c r="C8" s="523"/>
      <c r="D8" s="524" t="s">
        <v>153</v>
      </c>
      <c r="E8" s="524"/>
      <c r="F8" s="524"/>
      <c r="G8" s="524"/>
      <c r="H8" s="524"/>
      <c r="I8" s="524"/>
      <c r="J8" s="524"/>
      <c r="K8" s="524"/>
      <c r="L8" s="524"/>
      <c r="M8" s="524"/>
      <c r="N8" s="524"/>
      <c r="O8" s="524"/>
      <c r="P8" s="523" t="s">
        <v>3</v>
      </c>
      <c r="Q8" s="523"/>
      <c r="R8" s="523"/>
    </row>
    <row r="9" spans="1:20" ht="15.6">
      <c r="A9" s="556" t="s">
        <v>152</v>
      </c>
      <c r="B9" s="556"/>
      <c r="C9" s="556"/>
      <c r="D9" s="524" t="s">
        <v>167</v>
      </c>
      <c r="E9" s="524"/>
      <c r="F9" s="524"/>
      <c r="G9" s="524"/>
      <c r="H9" s="524"/>
      <c r="I9" s="524"/>
      <c r="J9" s="524"/>
      <c r="K9" s="524"/>
      <c r="L9" s="524"/>
      <c r="M9" s="524"/>
      <c r="N9" s="524"/>
      <c r="O9" s="524"/>
      <c r="P9" s="556" t="s">
        <v>4</v>
      </c>
      <c r="Q9" s="556"/>
      <c r="R9" s="556"/>
    </row>
    <row r="10" spans="1:20" ht="15">
      <c r="A10" s="561" t="s">
        <v>5</v>
      </c>
      <c r="B10" s="562"/>
      <c r="C10" s="563"/>
      <c r="D10" s="564" t="s">
        <v>154</v>
      </c>
      <c r="E10" s="565"/>
      <c r="F10" s="565"/>
      <c r="G10" s="565"/>
      <c r="H10" s="565"/>
      <c r="I10" s="565"/>
      <c r="J10" s="565"/>
      <c r="K10" s="565"/>
      <c r="L10" s="565"/>
      <c r="M10" s="565"/>
      <c r="N10" s="565"/>
      <c r="O10" s="529"/>
      <c r="P10" s="530" t="s">
        <v>6</v>
      </c>
      <c r="Q10" s="531"/>
      <c r="R10" s="532"/>
    </row>
    <row r="11" spans="1:20" ht="15.6">
      <c r="A11" s="191" t="s">
        <v>21</v>
      </c>
      <c r="B11" s="191" t="s">
        <v>22</v>
      </c>
      <c r="C11" s="191" t="s">
        <v>27</v>
      </c>
      <c r="D11" s="557" t="s">
        <v>81</v>
      </c>
      <c r="E11" s="513"/>
      <c r="F11" s="513"/>
      <c r="G11" s="513"/>
      <c r="H11" s="513"/>
      <c r="I11" s="513"/>
      <c r="J11" s="513"/>
      <c r="K11" s="513"/>
      <c r="L11" s="513"/>
      <c r="M11" s="513"/>
      <c r="N11" s="513"/>
      <c r="O11" s="512"/>
      <c r="P11" s="410" t="s">
        <v>8</v>
      </c>
      <c r="Q11" s="410" t="s">
        <v>9</v>
      </c>
      <c r="R11" s="410" t="s">
        <v>10</v>
      </c>
    </row>
    <row r="12" spans="1:20" ht="15" customHeight="1">
      <c r="A12" s="332" t="s">
        <v>618</v>
      </c>
      <c r="B12" s="332" t="s">
        <v>619</v>
      </c>
      <c r="C12" s="332" t="s">
        <v>620</v>
      </c>
      <c r="D12" s="514" t="s">
        <v>112</v>
      </c>
      <c r="E12" s="514"/>
      <c r="F12" s="514"/>
      <c r="G12" s="514"/>
      <c r="H12" s="514"/>
      <c r="I12" s="514"/>
      <c r="J12" s="514"/>
      <c r="K12" s="514"/>
      <c r="L12" s="514"/>
      <c r="M12" s="514"/>
      <c r="N12" s="514"/>
      <c r="O12" s="514"/>
      <c r="P12" s="246">
        <v>246</v>
      </c>
      <c r="Q12" s="246">
        <v>190</v>
      </c>
      <c r="R12" s="246">
        <v>126</v>
      </c>
    </row>
    <row r="13" spans="1:20">
      <c r="A13" s="9"/>
      <c r="B13" s="9"/>
      <c r="C13" s="9"/>
      <c r="P13" s="9"/>
      <c r="Q13" s="9"/>
      <c r="R13" s="9"/>
    </row>
    <row r="14" spans="1:20">
      <c r="A14" s="10" t="s">
        <v>12</v>
      </c>
      <c r="B14" s="7"/>
      <c r="C14" s="7"/>
      <c r="D14" s="330">
        <v>181</v>
      </c>
      <c r="E14" s="411"/>
      <c r="F14" s="411"/>
      <c r="G14" s="411"/>
      <c r="H14" s="411"/>
      <c r="I14" s="411"/>
      <c r="J14" s="411"/>
      <c r="K14" s="411"/>
      <c r="L14" s="411"/>
      <c r="M14" s="411"/>
      <c r="N14" s="411"/>
      <c r="O14" s="411"/>
      <c r="P14" s="9"/>
      <c r="Q14" s="9"/>
      <c r="R14" s="9"/>
    </row>
    <row r="15" spans="1:20">
      <c r="A15" s="12" t="s">
        <v>13</v>
      </c>
      <c r="B15" s="13"/>
      <c r="C15" s="8"/>
      <c r="D15" s="331">
        <v>15</v>
      </c>
      <c r="E15" s="411"/>
      <c r="F15" s="411"/>
      <c r="G15" s="411"/>
      <c r="H15" s="411"/>
      <c r="I15" s="411"/>
      <c r="J15" s="411"/>
      <c r="K15" s="411"/>
      <c r="L15" s="411"/>
      <c r="M15" s="411"/>
      <c r="N15" s="411"/>
      <c r="O15" s="411"/>
      <c r="P15" s="9"/>
      <c r="Q15" s="9"/>
      <c r="R15" s="9"/>
    </row>
    <row r="17" spans="1:22" ht="11.25" customHeight="1">
      <c r="A17" s="573" t="s">
        <v>14</v>
      </c>
      <c r="B17" s="566" t="s">
        <v>15</v>
      </c>
      <c r="C17" s="575"/>
      <c r="D17" s="566" t="s">
        <v>40</v>
      </c>
      <c r="E17" s="566" t="s">
        <v>17</v>
      </c>
      <c r="F17" s="566" t="s">
        <v>18</v>
      </c>
      <c r="G17" s="566" t="s">
        <v>19</v>
      </c>
      <c r="H17" s="566" t="s">
        <v>20</v>
      </c>
      <c r="I17" s="566" t="s">
        <v>21</v>
      </c>
      <c r="J17" s="566" t="s">
        <v>14</v>
      </c>
      <c r="K17" s="571" t="s">
        <v>22</v>
      </c>
      <c r="L17" s="572"/>
      <c r="M17" s="566" t="s">
        <v>14</v>
      </c>
      <c r="N17" s="566" t="s">
        <v>23</v>
      </c>
      <c r="O17" s="566" t="s">
        <v>24</v>
      </c>
      <c r="P17" s="566" t="s">
        <v>25</v>
      </c>
      <c r="Q17" s="566" t="s">
        <v>26</v>
      </c>
      <c r="R17" s="567"/>
    </row>
    <row r="18" spans="1:22">
      <c r="A18" s="581"/>
      <c r="B18" s="577"/>
      <c r="C18" s="582"/>
      <c r="D18" s="579"/>
      <c r="E18" s="579"/>
      <c r="F18" s="579"/>
      <c r="G18" s="579"/>
      <c r="H18" s="579"/>
      <c r="I18" s="579"/>
      <c r="J18" s="579"/>
      <c r="K18" s="23" t="s">
        <v>27</v>
      </c>
      <c r="L18" s="23" t="s">
        <v>28</v>
      </c>
      <c r="M18" s="579"/>
      <c r="N18" s="579"/>
      <c r="O18" s="579"/>
      <c r="P18" s="579"/>
      <c r="Q18" s="577"/>
      <c r="R18" s="578"/>
    </row>
    <row r="19" spans="1:22" s="252" customFormat="1" ht="15" customHeight="1">
      <c r="A19" s="435">
        <v>1</v>
      </c>
      <c r="B19" s="453" t="s">
        <v>324</v>
      </c>
      <c r="C19" s="454"/>
      <c r="D19" s="249">
        <v>1989</v>
      </c>
      <c r="E19" s="250" t="s">
        <v>8</v>
      </c>
      <c r="F19" s="250" t="s">
        <v>170</v>
      </c>
      <c r="G19" s="250"/>
      <c r="H19" s="374">
        <v>116.52</v>
      </c>
      <c r="I19" s="250">
        <v>113</v>
      </c>
      <c r="J19" s="250">
        <v>1</v>
      </c>
      <c r="K19" s="250">
        <v>186</v>
      </c>
      <c r="L19" s="250">
        <f t="shared" ref="L19:L25" si="0">K19/2</f>
        <v>93</v>
      </c>
      <c r="M19" s="250">
        <v>3</v>
      </c>
      <c r="N19" s="250">
        <f t="shared" ref="N19:N25" si="1">L19+I19</f>
        <v>206</v>
      </c>
      <c r="O19" s="250">
        <v>20</v>
      </c>
      <c r="P19" s="251" t="s">
        <v>9</v>
      </c>
      <c r="Q19" s="453" t="s">
        <v>134</v>
      </c>
      <c r="R19" s="454"/>
      <c r="S19" s="238"/>
      <c r="T19" s="238"/>
      <c r="U19" s="238"/>
      <c r="V19" s="238"/>
    </row>
    <row r="20" spans="1:22" s="238" customFormat="1" ht="15" customHeight="1">
      <c r="A20" s="435">
        <v>3</v>
      </c>
      <c r="B20" s="453" t="s">
        <v>320</v>
      </c>
      <c r="C20" s="454"/>
      <c r="D20" s="249" t="s">
        <v>321</v>
      </c>
      <c r="E20" s="250" t="s">
        <v>10</v>
      </c>
      <c r="F20" s="250" t="s">
        <v>209</v>
      </c>
      <c r="G20" s="302"/>
      <c r="H20" s="374">
        <v>104.3</v>
      </c>
      <c r="I20" s="302">
        <v>96</v>
      </c>
      <c r="J20" s="302">
        <v>2</v>
      </c>
      <c r="K20" s="302">
        <v>196</v>
      </c>
      <c r="L20" s="250">
        <f t="shared" si="0"/>
        <v>98</v>
      </c>
      <c r="M20" s="302">
        <v>1</v>
      </c>
      <c r="N20" s="250">
        <f t="shared" si="1"/>
        <v>194</v>
      </c>
      <c r="O20" s="302">
        <v>18</v>
      </c>
      <c r="P20" s="251" t="s">
        <v>563</v>
      </c>
      <c r="Q20" s="453" t="s">
        <v>322</v>
      </c>
      <c r="R20" s="454"/>
    </row>
    <row r="21" spans="1:22" s="238" customFormat="1" ht="15" customHeight="1">
      <c r="A21" s="435">
        <v>2</v>
      </c>
      <c r="B21" s="455" t="s">
        <v>327</v>
      </c>
      <c r="C21" s="456"/>
      <c r="D21" s="255">
        <v>1982</v>
      </c>
      <c r="E21" s="255" t="s">
        <v>80</v>
      </c>
      <c r="F21" s="255" t="s">
        <v>177</v>
      </c>
      <c r="G21" s="255" t="s">
        <v>584</v>
      </c>
      <c r="H21" s="374">
        <v>113.16</v>
      </c>
      <c r="I21" s="255">
        <v>65</v>
      </c>
      <c r="J21" s="255">
        <v>5</v>
      </c>
      <c r="K21" s="255">
        <v>190</v>
      </c>
      <c r="L21" s="250">
        <f t="shared" si="0"/>
        <v>95</v>
      </c>
      <c r="M21" s="255">
        <v>2</v>
      </c>
      <c r="N21" s="250">
        <f t="shared" si="1"/>
        <v>160</v>
      </c>
      <c r="O21" s="255">
        <v>16</v>
      </c>
      <c r="P21" s="284" t="s">
        <v>10</v>
      </c>
      <c r="Q21" s="455" t="s">
        <v>178</v>
      </c>
      <c r="R21" s="456"/>
    </row>
    <row r="22" spans="1:22" s="238" customFormat="1" ht="15" customHeight="1">
      <c r="A22" s="435">
        <v>5</v>
      </c>
      <c r="B22" s="455" t="s">
        <v>330</v>
      </c>
      <c r="C22" s="456"/>
      <c r="D22" s="236">
        <v>1991</v>
      </c>
      <c r="E22" s="236" t="s">
        <v>10</v>
      </c>
      <c r="F22" s="255" t="s">
        <v>331</v>
      </c>
      <c r="G22" s="236"/>
      <c r="H22" s="374">
        <v>95.76</v>
      </c>
      <c r="I22" s="236">
        <v>81</v>
      </c>
      <c r="J22" s="236">
        <v>3</v>
      </c>
      <c r="K22" s="236">
        <v>128</v>
      </c>
      <c r="L22" s="250">
        <f t="shared" si="0"/>
        <v>64</v>
      </c>
      <c r="M22" s="302">
        <v>4</v>
      </c>
      <c r="N22" s="250">
        <f t="shared" si="1"/>
        <v>145</v>
      </c>
      <c r="O22" s="236">
        <v>15</v>
      </c>
      <c r="P22" s="284" t="s">
        <v>10</v>
      </c>
      <c r="Q22" s="455" t="s">
        <v>332</v>
      </c>
      <c r="R22" s="456"/>
    </row>
    <row r="23" spans="1:22" s="238" customFormat="1" ht="15" customHeight="1">
      <c r="A23" s="435">
        <v>4</v>
      </c>
      <c r="B23" s="453" t="s">
        <v>323</v>
      </c>
      <c r="C23" s="454"/>
      <c r="D23" s="249">
        <v>1998</v>
      </c>
      <c r="E23" s="250" t="s">
        <v>10</v>
      </c>
      <c r="F23" s="250" t="s">
        <v>119</v>
      </c>
      <c r="G23" s="250"/>
      <c r="H23" s="374">
        <v>101.42</v>
      </c>
      <c r="I23" s="250">
        <v>70</v>
      </c>
      <c r="J23" s="250">
        <v>4</v>
      </c>
      <c r="K23" s="250">
        <v>120</v>
      </c>
      <c r="L23" s="250">
        <f t="shared" si="0"/>
        <v>60</v>
      </c>
      <c r="M23" s="255">
        <v>5</v>
      </c>
      <c r="N23" s="250">
        <f t="shared" si="1"/>
        <v>130</v>
      </c>
      <c r="O23" s="250">
        <v>14</v>
      </c>
      <c r="P23" s="284" t="s">
        <v>10</v>
      </c>
      <c r="Q23" s="453" t="s">
        <v>71</v>
      </c>
      <c r="R23" s="454"/>
    </row>
    <row r="24" spans="1:22" s="238" customFormat="1" ht="15" customHeight="1">
      <c r="A24" s="435">
        <v>7</v>
      </c>
      <c r="B24" s="455" t="s">
        <v>328</v>
      </c>
      <c r="C24" s="456"/>
      <c r="D24" s="255">
        <v>2006</v>
      </c>
      <c r="E24" s="255">
        <v>1</v>
      </c>
      <c r="F24" s="255" t="s">
        <v>177</v>
      </c>
      <c r="G24" s="255" t="s">
        <v>585</v>
      </c>
      <c r="H24" s="374">
        <v>122.16</v>
      </c>
      <c r="I24" s="255">
        <v>52</v>
      </c>
      <c r="J24" s="255">
        <v>7</v>
      </c>
      <c r="K24" s="255">
        <v>116</v>
      </c>
      <c r="L24" s="250">
        <f t="shared" si="0"/>
        <v>58</v>
      </c>
      <c r="M24" s="250">
        <v>6</v>
      </c>
      <c r="N24" s="250">
        <f t="shared" si="1"/>
        <v>110</v>
      </c>
      <c r="O24" s="255">
        <v>12</v>
      </c>
      <c r="P24" s="284" t="s">
        <v>566</v>
      </c>
      <c r="Q24" s="455" t="s">
        <v>329</v>
      </c>
      <c r="R24" s="456"/>
    </row>
    <row r="25" spans="1:22" s="238" customFormat="1" ht="15" customHeight="1">
      <c r="A25" s="436">
        <v>6</v>
      </c>
      <c r="B25" s="455" t="s">
        <v>325</v>
      </c>
      <c r="C25" s="456"/>
      <c r="D25" s="255">
        <v>2006</v>
      </c>
      <c r="E25" s="255">
        <v>1</v>
      </c>
      <c r="F25" s="255" t="s">
        <v>177</v>
      </c>
      <c r="G25" s="255"/>
      <c r="H25" s="374">
        <v>107.45</v>
      </c>
      <c r="I25" s="255">
        <v>60</v>
      </c>
      <c r="J25" s="255">
        <v>6</v>
      </c>
      <c r="K25" s="255">
        <v>100</v>
      </c>
      <c r="L25" s="250">
        <f t="shared" si="0"/>
        <v>50</v>
      </c>
      <c r="M25" s="302">
        <v>7</v>
      </c>
      <c r="N25" s="250">
        <f t="shared" si="1"/>
        <v>110</v>
      </c>
      <c r="O25" s="255">
        <v>14</v>
      </c>
      <c r="P25" s="284" t="s">
        <v>566</v>
      </c>
      <c r="Q25" s="455" t="s">
        <v>326</v>
      </c>
      <c r="R25" s="456"/>
    </row>
    <row r="26" spans="1:22" s="210" customFormat="1" ht="15" customHeight="1">
      <c r="A26" s="79"/>
      <c r="B26" s="188"/>
      <c r="C26" s="81"/>
      <c r="D26" s="408"/>
      <c r="E26" s="408"/>
      <c r="F26" s="408"/>
      <c r="G26" s="78"/>
      <c r="H26" s="83"/>
      <c r="I26" s="408"/>
      <c r="J26" s="408"/>
      <c r="K26" s="408"/>
      <c r="L26" s="78"/>
      <c r="M26" s="408"/>
      <c r="N26" s="78"/>
      <c r="O26" s="78"/>
      <c r="P26" s="78"/>
      <c r="Q26" s="84"/>
      <c r="R26" s="84"/>
    </row>
    <row r="28" spans="1:22">
      <c r="A28" s="416" t="s">
        <v>29</v>
      </c>
      <c r="F28" s="2" t="s">
        <v>158</v>
      </c>
      <c r="I28" s="416" t="s">
        <v>30</v>
      </c>
      <c r="O28" s="2" t="s">
        <v>160</v>
      </c>
    </row>
    <row r="29" spans="1:22">
      <c r="A29" s="416"/>
      <c r="I29" s="416"/>
    </row>
    <row r="30" spans="1:22">
      <c r="A30" s="416" t="s">
        <v>31</v>
      </c>
      <c r="F30" s="2" t="s">
        <v>159</v>
      </c>
      <c r="I30" s="416" t="s">
        <v>32</v>
      </c>
      <c r="O30" s="2" t="s">
        <v>533</v>
      </c>
    </row>
    <row r="36" spans="9:22">
      <c r="I36" s="559"/>
      <c r="J36" s="559"/>
      <c r="K36" s="559"/>
      <c r="L36" s="559"/>
      <c r="M36" s="559"/>
      <c r="N36" s="559"/>
      <c r="O36" s="559"/>
      <c r="P36" s="559"/>
      <c r="Q36" s="559"/>
      <c r="R36" s="559"/>
      <c r="S36" s="559"/>
      <c r="T36" s="559"/>
      <c r="U36" s="559"/>
      <c r="V36" s="559"/>
    </row>
    <row r="37" spans="9:22">
      <c r="I37" s="559"/>
      <c r="J37" s="559"/>
      <c r="K37" s="559"/>
      <c r="L37" s="559"/>
      <c r="M37" s="559"/>
      <c r="N37" s="559"/>
      <c r="O37" s="559"/>
      <c r="P37" s="559"/>
      <c r="Q37" s="559"/>
      <c r="R37" s="559"/>
      <c r="S37" s="559"/>
      <c r="T37" s="559"/>
      <c r="U37" s="559"/>
      <c r="V37" s="559"/>
    </row>
  </sheetData>
  <autoFilter ref="A17:R25">
    <sortState ref="A20:R25">
      <sortCondition descending="1" ref="N17:N25"/>
    </sortState>
  </autoFilter>
  <mergeCells count="37">
    <mergeCell ref="A6:R6"/>
    <mergeCell ref="A1:R1"/>
    <mergeCell ref="A2:R2"/>
    <mergeCell ref="A3:R3"/>
    <mergeCell ref="A4:R4"/>
    <mergeCell ref="A5:R5"/>
    <mergeCell ref="A7:C7"/>
    <mergeCell ref="D7:O7"/>
    <mergeCell ref="P7:R7"/>
    <mergeCell ref="A8:C8"/>
    <mergeCell ref="D8:O8"/>
    <mergeCell ref="P8:R8"/>
    <mergeCell ref="A9:C9"/>
    <mergeCell ref="D9:O9"/>
    <mergeCell ref="P9:R9"/>
    <mergeCell ref="A10:C10"/>
    <mergeCell ref="D10:O10"/>
    <mergeCell ref="P10:R10"/>
    <mergeCell ref="D11:O11"/>
    <mergeCell ref="D12:O12"/>
    <mergeCell ref="A17:A18"/>
    <mergeCell ref="B17:C18"/>
    <mergeCell ref="D17:D18"/>
    <mergeCell ref="E17:E18"/>
    <mergeCell ref="F17:F18"/>
    <mergeCell ref="G17:G18"/>
    <mergeCell ref="H17:H18"/>
    <mergeCell ref="I17:I18"/>
    <mergeCell ref="Q17:R18"/>
    <mergeCell ref="I36:V36"/>
    <mergeCell ref="I37:V37"/>
    <mergeCell ref="J17:J18"/>
    <mergeCell ref="K17:L17"/>
    <mergeCell ref="M17:M18"/>
    <mergeCell ref="N17:N18"/>
    <mergeCell ref="O17:O18"/>
    <mergeCell ref="P17:P18"/>
  </mergeCells>
  <pageMargins left="0.590551137924194" right="0.19685038924217199" top="0.590551137924194" bottom="0.590551137924194" header="0" footer="0"/>
  <pageSetup paperSize="9" scale="72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M33"/>
  <sheetViews>
    <sheetView view="pageBreakPreview" zoomScale="60" zoomScaleNormal="100" workbookViewId="0">
      <selection activeCell="F45" sqref="F45"/>
    </sheetView>
  </sheetViews>
  <sheetFormatPr defaultColWidth="9" defaultRowHeight="13.2"/>
  <cols>
    <col min="1" max="1" width="6.44140625" style="2" customWidth="1"/>
    <col min="2" max="2" width="20.109375" style="2" customWidth="1"/>
    <col min="3" max="3" width="6" style="2" customWidth="1"/>
    <col min="4" max="4" width="9.33203125" style="2" customWidth="1"/>
    <col min="5" max="5" width="7.33203125" style="2" customWidth="1"/>
    <col min="6" max="6" width="21.44140625" style="2" customWidth="1"/>
    <col min="7" max="7" width="24.5546875" style="2" customWidth="1"/>
    <col min="8" max="8" width="10" style="2" customWidth="1"/>
    <col min="9" max="10" width="7.77734375" style="2" customWidth="1"/>
    <col min="11" max="11" width="11.109375" style="2" customWidth="1"/>
    <col min="12" max="12" width="17" style="2" customWidth="1"/>
    <col min="13" max="13" width="15.44140625" style="2" customWidth="1"/>
    <col min="14" max="14" width="9" style="2" bestFit="1" customWidth="1"/>
    <col min="15" max="16384" width="9" style="2"/>
  </cols>
  <sheetData>
    <row r="1" spans="1:13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</row>
    <row r="2" spans="1:13">
      <c r="A2" s="534" t="s">
        <v>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</row>
    <row r="3" spans="1:13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</row>
    <row r="4" spans="1:13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</row>
    <row r="5" spans="1:13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  <c r="M5" s="534"/>
    </row>
    <row r="6" spans="1:13" ht="9" customHeight="1"/>
    <row r="7" spans="1:13" ht="15.6">
      <c r="A7" s="523"/>
      <c r="B7" s="523"/>
      <c r="C7" s="187"/>
      <c r="D7" s="513" t="s">
        <v>2</v>
      </c>
      <c r="E7" s="513"/>
      <c r="F7" s="513"/>
      <c r="G7" s="513"/>
      <c r="H7" s="513"/>
      <c r="I7" s="513"/>
      <c r="J7" s="513"/>
      <c r="K7" s="523"/>
      <c r="L7" s="523"/>
      <c r="M7" s="523"/>
    </row>
    <row r="8" spans="1:13" ht="15.6">
      <c r="A8" s="523" t="s">
        <v>151</v>
      </c>
      <c r="B8" s="523"/>
      <c r="C8" s="524" t="s">
        <v>153</v>
      </c>
      <c r="D8" s="524"/>
      <c r="E8" s="524"/>
      <c r="F8" s="524"/>
      <c r="G8" s="524"/>
      <c r="H8" s="524"/>
      <c r="I8" s="524"/>
      <c r="J8" s="524"/>
      <c r="K8" s="523" t="s">
        <v>161</v>
      </c>
      <c r="L8" s="523"/>
      <c r="M8" s="523"/>
    </row>
    <row r="9" spans="1:13" ht="15.6">
      <c r="A9" s="583" t="s">
        <v>152</v>
      </c>
      <c r="B9" s="583"/>
      <c r="C9" s="524" t="s">
        <v>167</v>
      </c>
      <c r="D9" s="524"/>
      <c r="E9" s="524"/>
      <c r="F9" s="524"/>
      <c r="G9" s="524"/>
      <c r="H9" s="524"/>
      <c r="I9" s="524"/>
      <c r="J9" s="524"/>
      <c r="K9" s="533" t="s">
        <v>4</v>
      </c>
      <c r="L9" s="533"/>
      <c r="M9" s="533"/>
    </row>
    <row r="10" spans="1:13" ht="15">
      <c r="A10" s="592" t="s">
        <v>5</v>
      </c>
      <c r="B10" s="593"/>
      <c r="C10" s="587" t="s">
        <v>154</v>
      </c>
      <c r="D10" s="565"/>
      <c r="E10" s="565"/>
      <c r="F10" s="565"/>
      <c r="G10" s="565"/>
      <c r="H10" s="565"/>
      <c r="I10" s="565"/>
      <c r="J10" s="588"/>
      <c r="K10" s="594" t="s">
        <v>6</v>
      </c>
      <c r="L10" s="594"/>
      <c r="M10" s="594"/>
    </row>
    <row r="11" spans="1:13" ht="15.6">
      <c r="A11" s="521" t="s">
        <v>621</v>
      </c>
      <c r="B11" s="522"/>
      <c r="C11" s="589" t="s">
        <v>494</v>
      </c>
      <c r="D11" s="590"/>
      <c r="E11" s="590"/>
      <c r="F11" s="590"/>
      <c r="G11" s="590"/>
      <c r="H11" s="590"/>
      <c r="I11" s="590"/>
      <c r="J11" s="591"/>
      <c r="K11" s="215" t="s">
        <v>8</v>
      </c>
      <c r="L11" s="215" t="s">
        <v>9</v>
      </c>
      <c r="M11" s="215" t="s">
        <v>10</v>
      </c>
    </row>
    <row r="12" spans="1:13" ht="15.6">
      <c r="A12" s="212"/>
      <c r="B12" s="212"/>
      <c r="C12" s="514" t="s">
        <v>34</v>
      </c>
      <c r="D12" s="514"/>
      <c r="E12" s="514"/>
      <c r="F12" s="514"/>
      <c r="G12" s="514"/>
      <c r="H12" s="514"/>
      <c r="I12" s="514"/>
      <c r="J12" s="584"/>
      <c r="K12" s="326">
        <v>146</v>
      </c>
      <c r="L12" s="326">
        <v>120</v>
      </c>
      <c r="M12" s="326">
        <v>66</v>
      </c>
    </row>
    <row r="13" spans="1:13">
      <c r="A13" s="9"/>
      <c r="B13" s="9"/>
      <c r="C13" s="208"/>
      <c r="K13" s="9"/>
      <c r="L13" s="9"/>
      <c r="M13" s="9"/>
    </row>
    <row r="14" spans="1:13">
      <c r="A14" s="10" t="s">
        <v>12</v>
      </c>
      <c r="B14" s="7"/>
      <c r="C14" s="372">
        <v>181</v>
      </c>
      <c r="D14" s="213"/>
      <c r="E14" s="190"/>
      <c r="F14" s="190"/>
      <c r="G14" s="190"/>
      <c r="H14" s="190"/>
      <c r="I14" s="190"/>
      <c r="J14" s="190"/>
      <c r="K14" s="9"/>
      <c r="L14" s="9"/>
      <c r="M14" s="9"/>
    </row>
    <row r="15" spans="1:13">
      <c r="A15" s="12" t="s">
        <v>13</v>
      </c>
      <c r="B15" s="13"/>
      <c r="C15" s="373">
        <v>15</v>
      </c>
      <c r="D15" s="213"/>
      <c r="E15" s="190"/>
      <c r="F15" s="190"/>
      <c r="G15" s="190"/>
      <c r="H15" s="190"/>
      <c r="I15" s="190"/>
      <c r="J15" s="190"/>
      <c r="K15" s="9"/>
      <c r="L15" s="9"/>
      <c r="M15" s="9"/>
    </row>
    <row r="16" spans="1:13">
      <c r="D16" s="214"/>
    </row>
    <row r="17" spans="1:13" ht="11.25" customHeight="1">
      <c r="A17" s="515" t="s">
        <v>14</v>
      </c>
      <c r="B17" s="585" t="s">
        <v>15</v>
      </c>
      <c r="C17" s="586"/>
      <c r="D17" s="508" t="s">
        <v>16</v>
      </c>
      <c r="E17" s="508" t="s">
        <v>17</v>
      </c>
      <c r="F17" s="508" t="s">
        <v>18</v>
      </c>
      <c r="G17" s="508" t="s">
        <v>19</v>
      </c>
      <c r="H17" s="508" t="s">
        <v>20</v>
      </c>
      <c r="I17" s="508" t="s">
        <v>22</v>
      </c>
      <c r="J17" s="508" t="s">
        <v>24</v>
      </c>
      <c r="K17" s="508" t="s">
        <v>25</v>
      </c>
      <c r="L17" s="508" t="s">
        <v>26</v>
      </c>
      <c r="M17" s="509"/>
    </row>
    <row r="18" spans="1:13">
      <c r="A18" s="516"/>
      <c r="B18" s="568"/>
      <c r="C18" s="576"/>
      <c r="D18" s="518"/>
      <c r="E18" s="518"/>
      <c r="F18" s="518"/>
      <c r="G18" s="518"/>
      <c r="H18" s="518"/>
      <c r="I18" s="518"/>
      <c r="J18" s="518"/>
      <c r="K18" s="518"/>
      <c r="L18" s="535"/>
      <c r="M18" s="536"/>
    </row>
    <row r="19" spans="1:13" s="214" customFormat="1" ht="13.2" customHeight="1">
      <c r="A19" s="333">
        <v>1</v>
      </c>
      <c r="B19" s="247" t="s">
        <v>412</v>
      </c>
      <c r="C19" s="248"/>
      <c r="D19" s="298">
        <v>2003</v>
      </c>
      <c r="E19" s="250" t="s">
        <v>121</v>
      </c>
      <c r="F19" s="250" t="s">
        <v>180</v>
      </c>
      <c r="G19" s="250"/>
      <c r="H19" s="348">
        <v>57.54</v>
      </c>
      <c r="I19" s="250">
        <v>162</v>
      </c>
      <c r="J19" s="250">
        <v>20</v>
      </c>
      <c r="K19" s="251" t="s">
        <v>568</v>
      </c>
      <c r="L19" s="247" t="s">
        <v>257</v>
      </c>
      <c r="M19" s="248"/>
    </row>
    <row r="20" spans="1:13" s="252" customFormat="1" ht="13.2" customHeight="1">
      <c r="A20" s="333">
        <v>2</v>
      </c>
      <c r="B20" s="247" t="s">
        <v>413</v>
      </c>
      <c r="C20" s="248"/>
      <c r="D20" s="298">
        <v>2007</v>
      </c>
      <c r="E20" s="250" t="s">
        <v>10</v>
      </c>
      <c r="F20" s="250" t="s">
        <v>180</v>
      </c>
      <c r="G20" s="250"/>
      <c r="H20" s="348">
        <v>57.8</v>
      </c>
      <c r="I20" s="250">
        <v>128</v>
      </c>
      <c r="J20" s="250">
        <v>18</v>
      </c>
      <c r="K20" s="251" t="s">
        <v>563</v>
      </c>
      <c r="L20" s="247" t="s">
        <v>181</v>
      </c>
      <c r="M20" s="248"/>
    </row>
    <row r="21" spans="1:13" s="252" customFormat="1" ht="13.2" customHeight="1">
      <c r="A21" s="333">
        <v>3</v>
      </c>
      <c r="B21" s="334" t="s">
        <v>414</v>
      </c>
      <c r="C21" s="335"/>
      <c r="D21" s="298">
        <v>2007</v>
      </c>
      <c r="E21" s="250" t="s">
        <v>10</v>
      </c>
      <c r="F21" s="250" t="s">
        <v>180</v>
      </c>
      <c r="G21" s="250"/>
      <c r="H21" s="348">
        <v>51.12</v>
      </c>
      <c r="I21" s="250">
        <v>125</v>
      </c>
      <c r="J21" s="250">
        <v>16</v>
      </c>
      <c r="K21" s="251" t="s">
        <v>563</v>
      </c>
      <c r="L21" s="334" t="s">
        <v>415</v>
      </c>
      <c r="M21" s="335"/>
    </row>
    <row r="22" spans="1:13" s="252" customFormat="1" ht="13.2" customHeight="1">
      <c r="A22" s="333">
        <v>4</v>
      </c>
      <c r="B22" s="253" t="s">
        <v>424</v>
      </c>
      <c r="C22" s="254"/>
      <c r="D22" s="255">
        <v>2004</v>
      </c>
      <c r="E22" s="255" t="s">
        <v>10</v>
      </c>
      <c r="F22" s="255" t="s">
        <v>177</v>
      </c>
      <c r="G22" s="255" t="s">
        <v>585</v>
      </c>
      <c r="H22" s="375" t="s">
        <v>569</v>
      </c>
      <c r="I22" s="255">
        <v>115</v>
      </c>
      <c r="J22" s="255">
        <v>15</v>
      </c>
      <c r="K22" s="284" t="s">
        <v>10</v>
      </c>
      <c r="L22" s="253" t="s">
        <v>481</v>
      </c>
      <c r="M22" s="254"/>
    </row>
    <row r="23" spans="1:13" s="252" customFormat="1" ht="13.2" customHeight="1">
      <c r="A23" s="333">
        <v>5</v>
      </c>
      <c r="B23" s="318" t="s">
        <v>419</v>
      </c>
      <c r="C23" s="319"/>
      <c r="D23" s="249">
        <v>2004</v>
      </c>
      <c r="E23" s="250" t="s">
        <v>10</v>
      </c>
      <c r="F23" s="250" t="s">
        <v>565</v>
      </c>
      <c r="G23" s="250"/>
      <c r="H23" s="348">
        <v>54.8</v>
      </c>
      <c r="I23" s="250">
        <v>110</v>
      </c>
      <c r="J23" s="250">
        <v>14</v>
      </c>
      <c r="K23" s="284" t="s">
        <v>10</v>
      </c>
      <c r="L23" s="318" t="s">
        <v>420</v>
      </c>
      <c r="M23" s="319"/>
    </row>
    <row r="24" spans="1:13" s="252" customFormat="1" ht="13.2" customHeight="1">
      <c r="A24" s="333">
        <v>6</v>
      </c>
      <c r="B24" s="253" t="s">
        <v>421</v>
      </c>
      <c r="C24" s="254"/>
      <c r="D24" s="378">
        <v>2001</v>
      </c>
      <c r="E24" s="379" t="s">
        <v>10</v>
      </c>
      <c r="F24" s="379" t="s">
        <v>114</v>
      </c>
      <c r="G24" s="379"/>
      <c r="H24" s="380">
        <v>54.86</v>
      </c>
      <c r="I24" s="379">
        <v>107</v>
      </c>
      <c r="J24" s="379">
        <v>13</v>
      </c>
      <c r="K24" s="381" t="s">
        <v>10</v>
      </c>
      <c r="L24" s="334" t="s">
        <v>495</v>
      </c>
      <c r="M24" s="335"/>
    </row>
    <row r="25" spans="1:13" s="214" customFormat="1" ht="13.2" customHeight="1">
      <c r="A25" s="333">
        <v>7</v>
      </c>
      <c r="B25" s="253" t="s">
        <v>422</v>
      </c>
      <c r="C25" s="254"/>
      <c r="D25" s="255">
        <v>2005</v>
      </c>
      <c r="E25" s="255" t="s">
        <v>10</v>
      </c>
      <c r="F25" s="255" t="s">
        <v>177</v>
      </c>
      <c r="G25" s="255" t="s">
        <v>584</v>
      </c>
      <c r="H25" s="374">
        <v>57.68</v>
      </c>
      <c r="I25" s="255">
        <v>103</v>
      </c>
      <c r="J25" s="255">
        <v>12</v>
      </c>
      <c r="K25" s="381" t="s">
        <v>10</v>
      </c>
      <c r="L25" s="253" t="s">
        <v>364</v>
      </c>
      <c r="M25" s="254"/>
    </row>
    <row r="26" spans="1:13" s="214" customFormat="1" ht="13.2" customHeight="1">
      <c r="A26" s="333">
        <v>8</v>
      </c>
      <c r="B26" s="318" t="s">
        <v>416</v>
      </c>
      <c r="C26" s="319"/>
      <c r="D26" s="298">
        <v>2002</v>
      </c>
      <c r="E26" s="250" t="s">
        <v>10</v>
      </c>
      <c r="F26" s="250" t="s">
        <v>180</v>
      </c>
      <c r="G26" s="250"/>
      <c r="H26" s="348">
        <v>57.24</v>
      </c>
      <c r="I26" s="250">
        <v>89</v>
      </c>
      <c r="J26" s="250">
        <v>11</v>
      </c>
      <c r="K26" s="251" t="s">
        <v>10</v>
      </c>
      <c r="L26" s="247" t="s">
        <v>417</v>
      </c>
      <c r="M26" s="248"/>
    </row>
    <row r="27" spans="1:13" s="214" customFormat="1" ht="16.8" customHeight="1">
      <c r="A27" s="333">
        <v>9</v>
      </c>
      <c r="B27" s="334" t="s">
        <v>295</v>
      </c>
      <c r="C27" s="335"/>
      <c r="D27" s="249">
        <v>2005</v>
      </c>
      <c r="E27" s="250" t="s">
        <v>10</v>
      </c>
      <c r="F27" s="250" t="s">
        <v>170</v>
      </c>
      <c r="G27" s="250"/>
      <c r="H27" s="348">
        <v>56.38</v>
      </c>
      <c r="I27" s="250">
        <v>72</v>
      </c>
      <c r="J27" s="250">
        <v>10</v>
      </c>
      <c r="K27" s="251" t="s">
        <v>10</v>
      </c>
      <c r="L27" s="334" t="s">
        <v>126</v>
      </c>
      <c r="M27" s="335"/>
    </row>
    <row r="28" spans="1:13" s="214" customFormat="1" ht="13.2" customHeight="1">
      <c r="A28" s="333">
        <v>10</v>
      </c>
      <c r="B28" s="247" t="s">
        <v>418</v>
      </c>
      <c r="C28" s="248"/>
      <c r="D28" s="298">
        <v>2006</v>
      </c>
      <c r="E28" s="250">
        <v>1</v>
      </c>
      <c r="F28" s="250" t="s">
        <v>180</v>
      </c>
      <c r="G28" s="250"/>
      <c r="H28" s="348">
        <v>57.08</v>
      </c>
      <c r="I28" s="250">
        <v>60</v>
      </c>
      <c r="J28" s="250">
        <v>9</v>
      </c>
      <c r="K28" s="251" t="s">
        <v>561</v>
      </c>
      <c r="L28" s="247" t="s">
        <v>415</v>
      </c>
      <c r="M28" s="248"/>
    </row>
    <row r="29" spans="1:13" s="214" customFormat="1" ht="13.2" customHeight="1">
      <c r="A29" s="333">
        <v>11</v>
      </c>
      <c r="B29" s="253" t="s">
        <v>423</v>
      </c>
      <c r="C29" s="254"/>
      <c r="D29" s="255">
        <v>2010</v>
      </c>
      <c r="E29" s="255">
        <v>1</v>
      </c>
      <c r="F29" s="255" t="s">
        <v>177</v>
      </c>
      <c r="G29" s="255" t="s">
        <v>586</v>
      </c>
      <c r="H29" s="374">
        <v>56.42</v>
      </c>
      <c r="I29" s="255">
        <v>57</v>
      </c>
      <c r="J29" s="255">
        <v>8</v>
      </c>
      <c r="K29" s="284" t="s">
        <v>561</v>
      </c>
      <c r="L29" s="253" t="s">
        <v>372</v>
      </c>
      <c r="M29" s="254"/>
    </row>
    <row r="30" spans="1:13">
      <c r="A30" s="189"/>
      <c r="G30" s="189"/>
    </row>
    <row r="31" spans="1:13">
      <c r="A31" s="209" t="s">
        <v>29</v>
      </c>
      <c r="C31" s="2" t="s">
        <v>158</v>
      </c>
      <c r="F31" s="209"/>
      <c r="G31" s="209" t="s">
        <v>30</v>
      </c>
      <c r="I31" s="2" t="s">
        <v>160</v>
      </c>
    </row>
    <row r="32" spans="1:13">
      <c r="A32" s="209"/>
      <c r="F32" s="209"/>
      <c r="G32" s="209"/>
    </row>
    <row r="33" spans="1:9">
      <c r="A33" s="209" t="s">
        <v>31</v>
      </c>
      <c r="C33" s="2" t="s">
        <v>159</v>
      </c>
      <c r="F33" s="209"/>
      <c r="G33" s="209" t="s">
        <v>32</v>
      </c>
      <c r="I33" s="2" t="s">
        <v>533</v>
      </c>
    </row>
  </sheetData>
  <autoFilter ref="A17:M25">
    <sortState ref="A20:M29">
      <sortCondition descending="1" ref="I17:I25"/>
    </sortState>
  </autoFilter>
  <mergeCells count="31">
    <mergeCell ref="A7:B7"/>
    <mergeCell ref="D7:J7"/>
    <mergeCell ref="K7:M7"/>
    <mergeCell ref="K9:M9"/>
    <mergeCell ref="A11:B11"/>
    <mergeCell ref="C8:J8"/>
    <mergeCell ref="C9:J9"/>
    <mergeCell ref="C10:J10"/>
    <mergeCell ref="C11:J11"/>
    <mergeCell ref="A8:B8"/>
    <mergeCell ref="K8:M8"/>
    <mergeCell ref="A10:B10"/>
    <mergeCell ref="K10:M10"/>
    <mergeCell ref="A1:M1"/>
    <mergeCell ref="A2:M2"/>
    <mergeCell ref="A3:M3"/>
    <mergeCell ref="A4:M4"/>
    <mergeCell ref="A5:M5"/>
    <mergeCell ref="I17:I18"/>
    <mergeCell ref="J17:J18"/>
    <mergeCell ref="K17:K18"/>
    <mergeCell ref="L17:M18"/>
    <mergeCell ref="A9:B9"/>
    <mergeCell ref="A17:A18"/>
    <mergeCell ref="D17:D18"/>
    <mergeCell ref="E17:E18"/>
    <mergeCell ref="F17:F18"/>
    <mergeCell ref="G17:G18"/>
    <mergeCell ref="H17:H18"/>
    <mergeCell ref="C12:J12"/>
    <mergeCell ref="B17:C18"/>
  </mergeCells>
  <phoneticPr fontId="52" type="noConversion"/>
  <pageMargins left="0.590551137924194" right="0.229999989271164" top="0.590551137924194" bottom="0.590551137924194" header="0" footer="0"/>
  <pageSetup paperSize="9" scale="84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M28"/>
  <sheetViews>
    <sheetView topLeftCell="A4" workbookViewId="0">
      <selection activeCell="G31" sqref="G31"/>
    </sheetView>
  </sheetViews>
  <sheetFormatPr defaultColWidth="9" defaultRowHeight="13.2"/>
  <cols>
    <col min="1" max="1" width="6.44140625" style="2" customWidth="1"/>
    <col min="2" max="2" width="20.6640625" style="2" customWidth="1"/>
    <col min="3" max="4" width="9.33203125" style="2" customWidth="1"/>
    <col min="5" max="5" width="7.33203125" style="2" customWidth="1"/>
    <col min="6" max="6" width="21.44140625" style="2" bestFit="1" customWidth="1"/>
    <col min="7" max="7" width="29.33203125" style="2" customWidth="1"/>
    <col min="8" max="8" width="10" style="2" customWidth="1"/>
    <col min="9" max="10" width="7.77734375" style="2" customWidth="1"/>
    <col min="11" max="11" width="11.109375" style="2" customWidth="1"/>
    <col min="12" max="12" width="20.109375" style="2" customWidth="1"/>
    <col min="13" max="13" width="18.109375" style="2" customWidth="1"/>
    <col min="14" max="14" width="9" style="2" bestFit="1" customWidth="1"/>
    <col min="15" max="16384" width="9" style="2"/>
  </cols>
  <sheetData>
    <row r="1" spans="1:13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</row>
    <row r="2" spans="1:13">
      <c r="A2" s="534" t="s">
        <v>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</row>
    <row r="3" spans="1:13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</row>
    <row r="4" spans="1:13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</row>
    <row r="5" spans="1:13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  <c r="M5" s="534"/>
    </row>
    <row r="6" spans="1:13" ht="9" customHeight="1"/>
    <row r="7" spans="1:13" ht="15.6">
      <c r="A7" s="523"/>
      <c r="B7" s="523"/>
      <c r="C7" s="193"/>
      <c r="D7" s="513" t="s">
        <v>2</v>
      </c>
      <c r="E7" s="513"/>
      <c r="F7" s="513"/>
      <c r="G7" s="513"/>
      <c r="H7" s="513"/>
      <c r="I7" s="513"/>
      <c r="J7" s="513"/>
      <c r="K7" s="523"/>
      <c r="L7" s="523"/>
      <c r="M7" s="523"/>
    </row>
    <row r="8" spans="1:13" ht="15.6">
      <c r="A8" s="523" t="s">
        <v>151</v>
      </c>
      <c r="B8" s="523"/>
      <c r="C8" s="524" t="s">
        <v>153</v>
      </c>
      <c r="D8" s="524"/>
      <c r="E8" s="524"/>
      <c r="F8" s="524"/>
      <c r="G8" s="524"/>
      <c r="H8" s="524"/>
      <c r="I8" s="524"/>
      <c r="J8" s="524"/>
      <c r="K8" s="523" t="s">
        <v>161</v>
      </c>
      <c r="L8" s="523"/>
      <c r="M8" s="523"/>
    </row>
    <row r="9" spans="1:13" ht="15.6">
      <c r="A9" s="583" t="s">
        <v>152</v>
      </c>
      <c r="B9" s="583"/>
      <c r="C9" s="524" t="s">
        <v>167</v>
      </c>
      <c r="D9" s="524"/>
      <c r="E9" s="524"/>
      <c r="F9" s="524"/>
      <c r="G9" s="524"/>
      <c r="H9" s="524"/>
      <c r="I9" s="524"/>
      <c r="J9" s="524"/>
      <c r="K9" s="533" t="s">
        <v>4</v>
      </c>
      <c r="L9" s="533"/>
      <c r="M9" s="533"/>
    </row>
    <row r="10" spans="1:13" ht="15">
      <c r="A10" s="592" t="s">
        <v>5</v>
      </c>
      <c r="B10" s="593"/>
      <c r="C10" s="587" t="s">
        <v>154</v>
      </c>
      <c r="D10" s="565"/>
      <c r="E10" s="565"/>
      <c r="F10" s="565"/>
      <c r="G10" s="565"/>
      <c r="H10" s="565"/>
      <c r="I10" s="565"/>
      <c r="J10" s="588"/>
      <c r="K10" s="594" t="s">
        <v>6</v>
      </c>
      <c r="L10" s="594"/>
      <c r="M10" s="594"/>
    </row>
    <row r="11" spans="1:13" ht="15.6">
      <c r="A11" s="521">
        <v>208</v>
      </c>
      <c r="B11" s="522"/>
      <c r="C11" s="589" t="s">
        <v>494</v>
      </c>
      <c r="D11" s="590"/>
      <c r="E11" s="590"/>
      <c r="F11" s="590"/>
      <c r="G11" s="590"/>
      <c r="H11" s="590"/>
      <c r="I11" s="590"/>
      <c r="J11" s="591"/>
      <c r="K11" s="215" t="s">
        <v>8</v>
      </c>
      <c r="L11" s="215" t="s">
        <v>9</v>
      </c>
      <c r="M11" s="215" t="s">
        <v>10</v>
      </c>
    </row>
    <row r="12" spans="1:13" ht="15.6">
      <c r="A12" s="212"/>
      <c r="B12" s="212"/>
      <c r="C12" s="514" t="s">
        <v>11</v>
      </c>
      <c r="D12" s="514"/>
      <c r="E12" s="514"/>
      <c r="F12" s="514"/>
      <c r="G12" s="514"/>
      <c r="H12" s="514"/>
      <c r="I12" s="514"/>
      <c r="J12" s="584"/>
      <c r="K12" s="326">
        <v>159</v>
      </c>
      <c r="L12" s="326">
        <v>126</v>
      </c>
      <c r="M12" s="326">
        <v>73</v>
      </c>
    </row>
    <row r="13" spans="1:13">
      <c r="A13" s="9"/>
      <c r="B13" s="9"/>
      <c r="C13" s="208"/>
      <c r="K13" s="9"/>
      <c r="L13" s="9"/>
      <c r="M13" s="9"/>
    </row>
    <row r="14" spans="1:13">
      <c r="A14" s="10" t="s">
        <v>12</v>
      </c>
      <c r="B14" s="7"/>
      <c r="C14" s="372">
        <v>181</v>
      </c>
      <c r="D14" s="213"/>
      <c r="E14" s="201"/>
      <c r="F14" s="201"/>
      <c r="G14" s="201"/>
      <c r="H14" s="201"/>
      <c r="I14" s="201"/>
      <c r="J14" s="201"/>
      <c r="K14" s="9"/>
      <c r="L14" s="9"/>
      <c r="M14" s="9"/>
    </row>
    <row r="15" spans="1:13">
      <c r="A15" s="12" t="s">
        <v>13</v>
      </c>
      <c r="B15" s="13"/>
      <c r="C15" s="373">
        <v>15</v>
      </c>
      <c r="D15" s="213"/>
      <c r="E15" s="201"/>
      <c r="F15" s="201"/>
      <c r="G15" s="201"/>
      <c r="H15" s="201"/>
      <c r="I15" s="201"/>
      <c r="J15" s="201"/>
      <c r="K15" s="9"/>
      <c r="L15" s="9"/>
      <c r="M15" s="9"/>
    </row>
    <row r="16" spans="1:13">
      <c r="D16" s="214"/>
    </row>
    <row r="17" spans="1:13" ht="11.25" customHeight="1">
      <c r="A17" s="515" t="s">
        <v>14</v>
      </c>
      <c r="B17" s="585" t="s">
        <v>15</v>
      </c>
      <c r="C17" s="586"/>
      <c r="D17" s="508" t="s">
        <v>16</v>
      </c>
      <c r="E17" s="508" t="s">
        <v>17</v>
      </c>
      <c r="F17" s="508" t="s">
        <v>18</v>
      </c>
      <c r="G17" s="508" t="s">
        <v>19</v>
      </c>
      <c r="H17" s="508" t="s">
        <v>20</v>
      </c>
      <c r="I17" s="508" t="s">
        <v>22</v>
      </c>
      <c r="J17" s="508" t="s">
        <v>24</v>
      </c>
      <c r="K17" s="508" t="s">
        <v>25</v>
      </c>
      <c r="L17" s="508" t="s">
        <v>26</v>
      </c>
      <c r="M17" s="509"/>
    </row>
    <row r="18" spans="1:13">
      <c r="A18" s="516"/>
      <c r="B18" s="568"/>
      <c r="C18" s="576"/>
      <c r="D18" s="518"/>
      <c r="E18" s="518"/>
      <c r="F18" s="518"/>
      <c r="G18" s="518"/>
      <c r="H18" s="518"/>
      <c r="I18" s="518"/>
      <c r="J18" s="518"/>
      <c r="K18" s="518"/>
      <c r="L18" s="535"/>
      <c r="M18" s="536"/>
    </row>
    <row r="19" spans="1:13" s="238" customFormat="1" ht="13.2" customHeight="1">
      <c r="A19" s="246">
        <v>1</v>
      </c>
      <c r="B19" s="318" t="s">
        <v>432</v>
      </c>
      <c r="C19" s="319"/>
      <c r="D19" s="249">
        <v>1990</v>
      </c>
      <c r="E19" s="250" t="s">
        <v>80</v>
      </c>
      <c r="F19" s="250" t="s">
        <v>114</v>
      </c>
      <c r="G19" s="250" t="s">
        <v>183</v>
      </c>
      <c r="H19" s="348">
        <v>62.64</v>
      </c>
      <c r="I19" s="250">
        <v>194</v>
      </c>
      <c r="J19" s="250">
        <v>20</v>
      </c>
      <c r="K19" s="251" t="s">
        <v>8</v>
      </c>
      <c r="L19" s="318" t="s">
        <v>433</v>
      </c>
      <c r="M19" s="319"/>
    </row>
    <row r="20" spans="1:13" s="252" customFormat="1" ht="13.2" customHeight="1">
      <c r="A20" s="246">
        <v>2</v>
      </c>
      <c r="B20" s="253" t="s">
        <v>434</v>
      </c>
      <c r="C20" s="254"/>
      <c r="D20" s="255">
        <v>1990</v>
      </c>
      <c r="E20" s="255" t="s">
        <v>8</v>
      </c>
      <c r="F20" s="255" t="s">
        <v>177</v>
      </c>
      <c r="G20" s="255" t="s">
        <v>584</v>
      </c>
      <c r="H20" s="374">
        <v>63</v>
      </c>
      <c r="I20" s="255">
        <v>193</v>
      </c>
      <c r="J20" s="255">
        <v>18</v>
      </c>
      <c r="K20" s="284" t="s">
        <v>8</v>
      </c>
      <c r="L20" s="253" t="s">
        <v>435</v>
      </c>
      <c r="M20" s="254"/>
    </row>
    <row r="21" spans="1:13" s="252" customFormat="1" ht="13.2" customHeight="1">
      <c r="A21" s="246">
        <v>3</v>
      </c>
      <c r="B21" s="247" t="s">
        <v>425</v>
      </c>
      <c r="C21" s="248"/>
      <c r="D21" s="250">
        <v>1999</v>
      </c>
      <c r="E21" s="250">
        <v>2</v>
      </c>
      <c r="F21" s="250" t="s">
        <v>115</v>
      </c>
      <c r="G21" s="250" t="s">
        <v>426</v>
      </c>
      <c r="H21" s="348">
        <v>62.22</v>
      </c>
      <c r="I21" s="250">
        <v>115</v>
      </c>
      <c r="J21" s="250">
        <v>16</v>
      </c>
      <c r="K21" s="251" t="s">
        <v>10</v>
      </c>
      <c r="L21" s="247" t="s">
        <v>511</v>
      </c>
      <c r="M21" s="248"/>
    </row>
    <row r="22" spans="1:13" s="252" customFormat="1" ht="13.2" customHeight="1">
      <c r="A22" s="246">
        <v>4</v>
      </c>
      <c r="B22" s="253" t="s">
        <v>436</v>
      </c>
      <c r="C22" s="254"/>
      <c r="D22" s="255">
        <v>2001</v>
      </c>
      <c r="E22" s="255" t="s">
        <v>10</v>
      </c>
      <c r="F22" s="255" t="s">
        <v>177</v>
      </c>
      <c r="G22" s="255" t="s">
        <v>584</v>
      </c>
      <c r="H22" s="374">
        <v>62.92</v>
      </c>
      <c r="I22" s="255">
        <v>105</v>
      </c>
      <c r="J22" s="255">
        <v>15</v>
      </c>
      <c r="K22" s="284" t="s">
        <v>10</v>
      </c>
      <c r="L22" s="253" t="s">
        <v>298</v>
      </c>
      <c r="M22" s="254"/>
    </row>
    <row r="23" spans="1:13" s="252" customFormat="1" ht="13.2" customHeight="1">
      <c r="A23" s="246">
        <v>5</v>
      </c>
      <c r="B23" s="247" t="s">
        <v>430</v>
      </c>
      <c r="C23" s="248"/>
      <c r="D23" s="249">
        <v>1996</v>
      </c>
      <c r="E23" s="250" t="s">
        <v>10</v>
      </c>
      <c r="F23" s="250" t="s">
        <v>565</v>
      </c>
      <c r="G23" s="250"/>
      <c r="H23" s="348">
        <v>62.54</v>
      </c>
      <c r="I23" s="250">
        <v>84</v>
      </c>
      <c r="J23" s="250">
        <v>14</v>
      </c>
      <c r="K23" s="284" t="s">
        <v>10</v>
      </c>
      <c r="L23" s="247" t="s">
        <v>431</v>
      </c>
      <c r="M23" s="248"/>
    </row>
    <row r="24" spans="1:13" s="252" customFormat="1" ht="13.2" customHeight="1">
      <c r="A24" s="246">
        <v>6</v>
      </c>
      <c r="B24" s="247" t="s">
        <v>427</v>
      </c>
      <c r="C24" s="248"/>
      <c r="D24" s="249">
        <v>2007</v>
      </c>
      <c r="E24" s="250" t="s">
        <v>10</v>
      </c>
      <c r="F24" s="250" t="s">
        <v>331</v>
      </c>
      <c r="G24" s="250" t="s">
        <v>428</v>
      </c>
      <c r="H24" s="348">
        <v>61.8</v>
      </c>
      <c r="I24" s="250">
        <v>71</v>
      </c>
      <c r="J24" s="250">
        <v>13</v>
      </c>
      <c r="K24" s="251" t="s">
        <v>561</v>
      </c>
      <c r="L24" s="247" t="s">
        <v>429</v>
      </c>
      <c r="M24" s="248"/>
    </row>
    <row r="26" spans="1:13">
      <c r="A26" s="199" t="s">
        <v>29</v>
      </c>
      <c r="D26" s="2" t="s">
        <v>158</v>
      </c>
      <c r="G26" s="199" t="s">
        <v>30</v>
      </c>
      <c r="I26" s="2" t="s">
        <v>160</v>
      </c>
    </row>
    <row r="27" spans="1:13">
      <c r="A27" s="199"/>
      <c r="G27" s="199"/>
    </row>
    <row r="28" spans="1:13">
      <c r="A28" s="199" t="s">
        <v>31</v>
      </c>
      <c r="D28" s="2" t="s">
        <v>159</v>
      </c>
      <c r="G28" s="199" t="s">
        <v>32</v>
      </c>
      <c r="I28" s="2" t="s">
        <v>533</v>
      </c>
    </row>
  </sheetData>
  <autoFilter ref="A17:M24">
    <sortState ref="A20:M24">
      <sortCondition descending="1" ref="I17:I24"/>
    </sortState>
  </autoFilter>
  <mergeCells count="31">
    <mergeCell ref="L17:M18"/>
    <mergeCell ref="B17:C18"/>
    <mergeCell ref="C12:J12"/>
    <mergeCell ref="H17:H18"/>
    <mergeCell ref="I17:I18"/>
    <mergeCell ref="J17:J18"/>
    <mergeCell ref="K17:K18"/>
    <mergeCell ref="A17:A18"/>
    <mergeCell ref="D17:D18"/>
    <mergeCell ref="E17:E18"/>
    <mergeCell ref="F17:F18"/>
    <mergeCell ref="G17:G18"/>
    <mergeCell ref="A10:B10"/>
    <mergeCell ref="K10:M10"/>
    <mergeCell ref="A11:B11"/>
    <mergeCell ref="A8:B8"/>
    <mergeCell ref="K8:M8"/>
    <mergeCell ref="A9:B9"/>
    <mergeCell ref="K9:M9"/>
    <mergeCell ref="C8:J8"/>
    <mergeCell ref="C9:J9"/>
    <mergeCell ref="C10:J10"/>
    <mergeCell ref="C11:J11"/>
    <mergeCell ref="A7:B7"/>
    <mergeCell ref="D7:J7"/>
    <mergeCell ref="K7:M7"/>
    <mergeCell ref="A1:M1"/>
    <mergeCell ref="A2:M2"/>
    <mergeCell ref="A3:M3"/>
    <mergeCell ref="A4:M4"/>
    <mergeCell ref="A5:M5"/>
  </mergeCells>
  <phoneticPr fontId="52" type="noConversion"/>
  <pageMargins left="0.590551137924194" right="0.229999989271164" top="0.590551137924194" bottom="0.590551137924194" header="0" footer="0"/>
  <pageSetup paperSize="9" scale="77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M31"/>
  <sheetViews>
    <sheetView topLeftCell="A4" workbookViewId="0">
      <selection activeCell="G24" sqref="G24"/>
    </sheetView>
  </sheetViews>
  <sheetFormatPr defaultColWidth="9" defaultRowHeight="13.2"/>
  <cols>
    <col min="1" max="1" width="6.44140625" style="2" customWidth="1"/>
    <col min="2" max="2" width="20.6640625" style="2" customWidth="1"/>
    <col min="3" max="3" width="8.6640625" style="2" customWidth="1"/>
    <col min="4" max="4" width="9.33203125" style="2" customWidth="1"/>
    <col min="5" max="5" width="7.33203125" style="2" customWidth="1"/>
    <col min="6" max="6" width="21.44140625" style="2" bestFit="1" customWidth="1"/>
    <col min="7" max="7" width="25.77734375" style="2" customWidth="1"/>
    <col min="8" max="8" width="10" style="2" customWidth="1"/>
    <col min="9" max="10" width="7.77734375" style="2" customWidth="1"/>
    <col min="11" max="11" width="11.109375" style="2" customWidth="1"/>
    <col min="12" max="12" width="17" style="2" customWidth="1"/>
    <col min="13" max="13" width="15.44140625" style="2" customWidth="1"/>
    <col min="14" max="14" width="9" style="2" bestFit="1" customWidth="1"/>
    <col min="15" max="16384" width="9" style="2"/>
  </cols>
  <sheetData>
    <row r="1" spans="1:13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</row>
    <row r="2" spans="1:13">
      <c r="A2" s="534" t="s">
        <v>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</row>
    <row r="3" spans="1:13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</row>
    <row r="4" spans="1:13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</row>
    <row r="5" spans="1:13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  <c r="M5" s="534"/>
    </row>
    <row r="6" spans="1:13" ht="9" customHeight="1"/>
    <row r="7" spans="1:13" ht="15.6">
      <c r="A7" s="523"/>
      <c r="B7" s="523"/>
      <c r="C7" s="409"/>
      <c r="D7" s="513" t="s">
        <v>2</v>
      </c>
      <c r="E7" s="513"/>
      <c r="F7" s="513"/>
      <c r="G7" s="513"/>
      <c r="H7" s="513"/>
      <c r="I7" s="513"/>
      <c r="J7" s="513"/>
      <c r="K7" s="523"/>
      <c r="L7" s="523"/>
      <c r="M7" s="523"/>
    </row>
    <row r="8" spans="1:13" ht="15.6">
      <c r="A8" s="523" t="s">
        <v>151</v>
      </c>
      <c r="B8" s="523"/>
      <c r="C8" s="524" t="s">
        <v>153</v>
      </c>
      <c r="D8" s="524"/>
      <c r="E8" s="524"/>
      <c r="F8" s="524"/>
      <c r="G8" s="524"/>
      <c r="H8" s="524"/>
      <c r="I8" s="524"/>
      <c r="J8" s="524"/>
      <c r="K8" s="523" t="s">
        <v>161</v>
      </c>
      <c r="L8" s="523"/>
      <c r="M8" s="523"/>
    </row>
    <row r="9" spans="1:13" ht="15.6">
      <c r="A9" s="583" t="s">
        <v>152</v>
      </c>
      <c r="B9" s="583"/>
      <c r="C9" s="524" t="s">
        <v>167</v>
      </c>
      <c r="D9" s="524"/>
      <c r="E9" s="524"/>
      <c r="F9" s="524"/>
      <c r="G9" s="524"/>
      <c r="H9" s="524"/>
      <c r="I9" s="524"/>
      <c r="J9" s="524"/>
      <c r="K9" s="533" t="s">
        <v>4</v>
      </c>
      <c r="L9" s="533"/>
      <c r="M9" s="533"/>
    </row>
    <row r="10" spans="1:13" ht="15">
      <c r="A10" s="592" t="s">
        <v>5</v>
      </c>
      <c r="B10" s="593"/>
      <c r="C10" s="587" t="s">
        <v>154</v>
      </c>
      <c r="D10" s="565"/>
      <c r="E10" s="565"/>
      <c r="F10" s="565"/>
      <c r="G10" s="565"/>
      <c r="H10" s="565"/>
      <c r="I10" s="565"/>
      <c r="J10" s="588"/>
      <c r="K10" s="594" t="s">
        <v>6</v>
      </c>
      <c r="L10" s="594"/>
      <c r="M10" s="594"/>
    </row>
    <row r="11" spans="1:13" ht="15.6">
      <c r="A11" s="521" t="s">
        <v>622</v>
      </c>
      <c r="B11" s="522"/>
      <c r="C11" s="589" t="s">
        <v>494</v>
      </c>
      <c r="D11" s="590"/>
      <c r="E11" s="590"/>
      <c r="F11" s="590"/>
      <c r="G11" s="590"/>
      <c r="H11" s="590"/>
      <c r="I11" s="590"/>
      <c r="J11" s="591"/>
      <c r="K11" s="412" t="s">
        <v>8</v>
      </c>
      <c r="L11" s="412" t="s">
        <v>9</v>
      </c>
      <c r="M11" s="412" t="s">
        <v>10</v>
      </c>
    </row>
    <row r="12" spans="1:13" ht="15.6">
      <c r="A12" s="212"/>
      <c r="B12" s="212"/>
      <c r="C12" s="514" t="s">
        <v>107</v>
      </c>
      <c r="D12" s="514"/>
      <c r="E12" s="514"/>
      <c r="F12" s="514"/>
      <c r="G12" s="514"/>
      <c r="H12" s="514"/>
      <c r="I12" s="514"/>
      <c r="J12" s="584"/>
      <c r="K12" s="326">
        <v>167</v>
      </c>
      <c r="L12" s="326">
        <v>135</v>
      </c>
      <c r="M12" s="326">
        <v>79</v>
      </c>
    </row>
    <row r="13" spans="1:13">
      <c r="A13" s="9"/>
      <c r="B13" s="9"/>
      <c r="C13" s="208"/>
      <c r="K13" s="9"/>
      <c r="L13" s="9"/>
      <c r="M13" s="9"/>
    </row>
    <row r="14" spans="1:13">
      <c r="A14" s="10" t="s">
        <v>12</v>
      </c>
      <c r="B14" s="7"/>
      <c r="C14" s="372">
        <v>181</v>
      </c>
      <c r="D14" s="213"/>
      <c r="E14" s="411"/>
      <c r="F14" s="411"/>
      <c r="G14" s="411"/>
      <c r="H14" s="411"/>
      <c r="I14" s="411"/>
      <c r="J14" s="411"/>
      <c r="K14" s="9"/>
      <c r="L14" s="9"/>
      <c r="M14" s="9"/>
    </row>
    <row r="15" spans="1:13">
      <c r="A15" s="12" t="s">
        <v>13</v>
      </c>
      <c r="B15" s="13"/>
      <c r="C15" s="373">
        <v>15</v>
      </c>
      <c r="D15" s="213"/>
      <c r="E15" s="411"/>
      <c r="F15" s="411"/>
      <c r="G15" s="411"/>
      <c r="H15" s="411"/>
      <c r="I15" s="411"/>
      <c r="J15" s="411"/>
      <c r="K15" s="9"/>
      <c r="L15" s="9"/>
      <c r="M15" s="9"/>
    </row>
    <row r="16" spans="1:13">
      <c r="D16" s="214"/>
    </row>
    <row r="17" spans="1:13" ht="11.25" customHeight="1">
      <c r="A17" s="515" t="s">
        <v>14</v>
      </c>
      <c r="B17" s="585" t="s">
        <v>15</v>
      </c>
      <c r="C17" s="586"/>
      <c r="D17" s="508" t="s">
        <v>16</v>
      </c>
      <c r="E17" s="508" t="s">
        <v>17</v>
      </c>
      <c r="F17" s="508" t="s">
        <v>18</v>
      </c>
      <c r="G17" s="508" t="s">
        <v>19</v>
      </c>
      <c r="H17" s="508" t="s">
        <v>20</v>
      </c>
      <c r="I17" s="508" t="s">
        <v>22</v>
      </c>
      <c r="J17" s="508" t="s">
        <v>24</v>
      </c>
      <c r="K17" s="508" t="s">
        <v>25</v>
      </c>
      <c r="L17" s="508" t="s">
        <v>26</v>
      </c>
      <c r="M17" s="509"/>
    </row>
    <row r="18" spans="1:13">
      <c r="A18" s="516"/>
      <c r="B18" s="568"/>
      <c r="C18" s="576"/>
      <c r="D18" s="518"/>
      <c r="E18" s="518"/>
      <c r="F18" s="518"/>
      <c r="G18" s="518"/>
      <c r="H18" s="518"/>
      <c r="I18" s="518"/>
      <c r="J18" s="518"/>
      <c r="K18" s="518"/>
      <c r="L18" s="535"/>
      <c r="M18" s="536"/>
    </row>
    <row r="19" spans="1:13" s="214" customFormat="1" ht="13.2" customHeight="1">
      <c r="A19" s="246">
        <v>1</v>
      </c>
      <c r="B19" s="425" t="s">
        <v>439</v>
      </c>
      <c r="C19" s="426"/>
      <c r="D19" s="298">
        <v>2004</v>
      </c>
      <c r="E19" s="250" t="s">
        <v>10</v>
      </c>
      <c r="F19" s="250" t="s">
        <v>180</v>
      </c>
      <c r="G19" s="250"/>
      <c r="H19" s="348">
        <v>66.66</v>
      </c>
      <c r="I19" s="250">
        <v>146</v>
      </c>
      <c r="J19" s="250">
        <v>20</v>
      </c>
      <c r="K19" s="451" t="s">
        <v>9</v>
      </c>
      <c r="L19" s="425" t="s">
        <v>440</v>
      </c>
      <c r="M19" s="426"/>
    </row>
    <row r="20" spans="1:13" s="252" customFormat="1" ht="13.2" customHeight="1">
      <c r="A20" s="246">
        <v>2</v>
      </c>
      <c r="B20" s="425" t="s">
        <v>303</v>
      </c>
      <c r="C20" s="426"/>
      <c r="D20" s="250">
        <v>1990</v>
      </c>
      <c r="E20" s="250" t="s">
        <v>9</v>
      </c>
      <c r="F20" s="250" t="s">
        <v>115</v>
      </c>
      <c r="G20" s="250" t="s">
        <v>205</v>
      </c>
      <c r="H20" s="348">
        <v>66.319999999999993</v>
      </c>
      <c r="I20" s="250">
        <v>130</v>
      </c>
      <c r="J20" s="250">
        <v>18</v>
      </c>
      <c r="K20" s="360" t="s">
        <v>10</v>
      </c>
      <c r="L20" s="425" t="s">
        <v>510</v>
      </c>
      <c r="M20" s="426"/>
    </row>
    <row r="21" spans="1:13" s="252" customFormat="1" ht="13.2" customHeight="1">
      <c r="A21" s="246">
        <v>3</v>
      </c>
      <c r="B21" s="425" t="s">
        <v>441</v>
      </c>
      <c r="C21" s="426"/>
      <c r="D21" s="249">
        <v>2005</v>
      </c>
      <c r="E21" s="250" t="s">
        <v>10</v>
      </c>
      <c r="F21" s="302" t="s">
        <v>209</v>
      </c>
      <c r="G21" s="302" t="s">
        <v>504</v>
      </c>
      <c r="H21" s="348">
        <v>66.08</v>
      </c>
      <c r="I21" s="302">
        <v>128</v>
      </c>
      <c r="J21" s="302">
        <v>16</v>
      </c>
      <c r="K21" s="307" t="s">
        <v>10</v>
      </c>
      <c r="L21" s="425" t="s">
        <v>442</v>
      </c>
      <c r="M21" s="426"/>
    </row>
    <row r="22" spans="1:13" s="252" customFormat="1" ht="13.2" customHeight="1">
      <c r="A22" s="246">
        <v>4</v>
      </c>
      <c r="B22" s="425" t="s">
        <v>437</v>
      </c>
      <c r="C22" s="426"/>
      <c r="D22" s="298">
        <v>2004</v>
      </c>
      <c r="E22" s="250" t="s">
        <v>10</v>
      </c>
      <c r="F22" s="250" t="s">
        <v>180</v>
      </c>
      <c r="G22" s="250"/>
      <c r="H22" s="348">
        <v>66.88</v>
      </c>
      <c r="I22" s="250">
        <v>101</v>
      </c>
      <c r="J22" s="250">
        <v>15</v>
      </c>
      <c r="K22" s="360" t="s">
        <v>10</v>
      </c>
      <c r="L22" s="425" t="s">
        <v>438</v>
      </c>
      <c r="M22" s="426"/>
    </row>
    <row r="23" spans="1:13" s="252" customFormat="1" ht="13.2" customHeight="1">
      <c r="A23" s="246">
        <v>5</v>
      </c>
      <c r="B23" s="425" t="s">
        <v>308</v>
      </c>
      <c r="C23" s="426"/>
      <c r="D23" s="249">
        <v>2006</v>
      </c>
      <c r="E23" s="250" t="s">
        <v>10</v>
      </c>
      <c r="F23" s="250" t="s">
        <v>209</v>
      </c>
      <c r="G23" s="302"/>
      <c r="H23" s="348">
        <v>67.28</v>
      </c>
      <c r="I23" s="302">
        <v>100</v>
      </c>
      <c r="J23" s="302">
        <v>14</v>
      </c>
      <c r="K23" s="360" t="s">
        <v>10</v>
      </c>
      <c r="L23" s="425" t="s">
        <v>503</v>
      </c>
      <c r="M23" s="426"/>
    </row>
    <row r="24" spans="1:13" s="252" customFormat="1" ht="13.2" customHeight="1">
      <c r="A24" s="246">
        <v>6</v>
      </c>
      <c r="B24" s="429" t="s">
        <v>304</v>
      </c>
      <c r="C24" s="430"/>
      <c r="D24" s="236">
        <v>2003</v>
      </c>
      <c r="E24" s="236" t="s">
        <v>10</v>
      </c>
      <c r="F24" s="236" t="s">
        <v>116</v>
      </c>
      <c r="G24" s="236"/>
      <c r="H24" s="348">
        <v>68</v>
      </c>
      <c r="I24" s="236">
        <v>86</v>
      </c>
      <c r="J24" s="250">
        <v>13</v>
      </c>
      <c r="K24" s="361" t="s">
        <v>10</v>
      </c>
      <c r="L24" s="429" t="s">
        <v>305</v>
      </c>
      <c r="M24" s="430"/>
    </row>
    <row r="25" spans="1:13" s="214" customFormat="1" ht="13.2" customHeight="1">
      <c r="A25" s="246">
        <v>7</v>
      </c>
      <c r="B25" s="425" t="s">
        <v>444</v>
      </c>
      <c r="C25" s="426"/>
      <c r="D25" s="249">
        <v>1999</v>
      </c>
      <c r="E25" s="250" t="s">
        <v>10</v>
      </c>
      <c r="F25" s="250" t="s">
        <v>170</v>
      </c>
      <c r="G25" s="250"/>
      <c r="H25" s="348">
        <v>67.44</v>
      </c>
      <c r="I25" s="250">
        <v>77</v>
      </c>
      <c r="J25" s="302">
        <v>12</v>
      </c>
      <c r="K25" s="360" t="s">
        <v>561</v>
      </c>
      <c r="L25" s="425" t="s">
        <v>445</v>
      </c>
      <c r="M25" s="426"/>
    </row>
    <row r="26" spans="1:13" s="214" customFormat="1" ht="13.2" customHeight="1">
      <c r="A26" s="246">
        <v>8</v>
      </c>
      <c r="B26" s="425" t="s">
        <v>443</v>
      </c>
      <c r="C26" s="426"/>
      <c r="D26" s="249">
        <v>2006</v>
      </c>
      <c r="E26" s="250">
        <v>1</v>
      </c>
      <c r="F26" s="250" t="s">
        <v>331</v>
      </c>
      <c r="G26" s="250" t="s">
        <v>428</v>
      </c>
      <c r="H26" s="348">
        <v>67.28</v>
      </c>
      <c r="I26" s="250">
        <v>67</v>
      </c>
      <c r="J26" s="250">
        <v>11</v>
      </c>
      <c r="K26" s="360" t="s">
        <v>561</v>
      </c>
      <c r="L26" s="425" t="s">
        <v>429</v>
      </c>
      <c r="M26" s="426"/>
    </row>
    <row r="27" spans="1:13" s="214" customFormat="1" ht="13.2" customHeight="1">
      <c r="A27" s="246">
        <v>9</v>
      </c>
      <c r="B27" s="427" t="s">
        <v>447</v>
      </c>
      <c r="C27" s="428"/>
      <c r="D27" s="255">
        <v>2003</v>
      </c>
      <c r="E27" s="255">
        <v>1</v>
      </c>
      <c r="F27" s="255" t="s">
        <v>177</v>
      </c>
      <c r="G27" s="255"/>
      <c r="H27" s="374">
        <v>67.739999999999995</v>
      </c>
      <c r="I27" s="255">
        <v>60</v>
      </c>
      <c r="J27" s="302">
        <v>10</v>
      </c>
      <c r="K27" s="452" t="s">
        <v>561</v>
      </c>
      <c r="L27" s="427" t="s">
        <v>326</v>
      </c>
      <c r="M27" s="428"/>
    </row>
    <row r="29" spans="1:13">
      <c r="A29" s="416" t="s">
        <v>29</v>
      </c>
      <c r="D29" s="2" t="s">
        <v>158</v>
      </c>
      <c r="G29" s="416" t="s">
        <v>30</v>
      </c>
      <c r="I29" s="2" t="s">
        <v>160</v>
      </c>
    </row>
    <row r="30" spans="1:13">
      <c r="A30" s="416"/>
      <c r="G30" s="416"/>
    </row>
    <row r="31" spans="1:13">
      <c r="A31" s="416" t="s">
        <v>31</v>
      </c>
      <c r="D31" s="2" t="s">
        <v>159</v>
      </c>
      <c r="G31" s="416" t="s">
        <v>32</v>
      </c>
      <c r="I31" s="2" t="s">
        <v>533</v>
      </c>
    </row>
  </sheetData>
  <autoFilter ref="A17:M25">
    <sortState ref="A20:M27">
      <sortCondition descending="1" ref="K17:K27"/>
    </sortState>
  </autoFilter>
  <mergeCells count="31">
    <mergeCell ref="C8:J8"/>
    <mergeCell ref="C9:J9"/>
    <mergeCell ref="C10:J10"/>
    <mergeCell ref="C11:J11"/>
    <mergeCell ref="C12:J12"/>
    <mergeCell ref="K9:M9"/>
    <mergeCell ref="A17:A18"/>
    <mergeCell ref="D17:D18"/>
    <mergeCell ref="E17:E18"/>
    <mergeCell ref="F17:F18"/>
    <mergeCell ref="H17:H18"/>
    <mergeCell ref="I17:I18"/>
    <mergeCell ref="J17:J18"/>
    <mergeCell ref="K17:K18"/>
    <mergeCell ref="L17:M18"/>
    <mergeCell ref="A7:B7"/>
    <mergeCell ref="D7:J7"/>
    <mergeCell ref="K7:M7"/>
    <mergeCell ref="B17:C18"/>
    <mergeCell ref="A1:M1"/>
    <mergeCell ref="A2:M2"/>
    <mergeCell ref="A3:M3"/>
    <mergeCell ref="A4:M4"/>
    <mergeCell ref="A5:M5"/>
    <mergeCell ref="G17:G18"/>
    <mergeCell ref="A10:B10"/>
    <mergeCell ref="K10:M10"/>
    <mergeCell ref="A11:B11"/>
    <mergeCell ref="A8:B8"/>
    <mergeCell ref="K8:M8"/>
    <mergeCell ref="A9:B9"/>
  </mergeCells>
  <pageMargins left="0.590551137924194" right="0.229999989271164" top="0.590551137924194" bottom="0.590551137924194" header="0" footer="0"/>
  <pageSetup paperSize="9" scale="82" fitToHeight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M36"/>
  <sheetViews>
    <sheetView workbookViewId="0">
      <selection activeCell="I36" sqref="I36"/>
    </sheetView>
  </sheetViews>
  <sheetFormatPr defaultColWidth="9" defaultRowHeight="13.2"/>
  <cols>
    <col min="1" max="1" width="6.44140625" style="2" customWidth="1"/>
    <col min="2" max="2" width="20.6640625" style="2" customWidth="1"/>
    <col min="3" max="3" width="8.33203125" style="2" customWidth="1"/>
    <col min="4" max="4" width="9.33203125" style="2" customWidth="1"/>
    <col min="5" max="5" width="7.33203125" style="2" customWidth="1"/>
    <col min="6" max="6" width="21.44140625" style="2" bestFit="1" customWidth="1"/>
    <col min="7" max="7" width="20" style="2" customWidth="1"/>
    <col min="8" max="8" width="10" style="2" customWidth="1"/>
    <col min="9" max="10" width="7.77734375" style="2" customWidth="1"/>
    <col min="11" max="11" width="11.109375" style="2" customWidth="1"/>
    <col min="12" max="12" width="17" style="2" customWidth="1"/>
    <col min="13" max="13" width="15.44140625" style="2" customWidth="1"/>
    <col min="14" max="14" width="9" style="2" bestFit="1" customWidth="1"/>
    <col min="15" max="16384" width="9" style="2"/>
  </cols>
  <sheetData>
    <row r="1" spans="1:13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</row>
    <row r="2" spans="1:13">
      <c r="A2" s="534" t="s">
        <v>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</row>
    <row r="3" spans="1:13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</row>
    <row r="4" spans="1:13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</row>
    <row r="5" spans="1:13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  <c r="M5" s="534"/>
    </row>
    <row r="6" spans="1:13" ht="9" customHeight="1"/>
    <row r="7" spans="1:13" ht="15.6">
      <c r="A7" s="523"/>
      <c r="B7" s="523"/>
      <c r="C7" s="409"/>
      <c r="D7" s="513" t="s">
        <v>2</v>
      </c>
      <c r="E7" s="513"/>
      <c r="F7" s="513"/>
      <c r="G7" s="513"/>
      <c r="H7" s="513"/>
      <c r="I7" s="513"/>
      <c r="J7" s="513"/>
      <c r="K7" s="523"/>
      <c r="L7" s="523"/>
      <c r="M7" s="523"/>
    </row>
    <row r="8" spans="1:13" ht="15.6">
      <c r="A8" s="523" t="s">
        <v>151</v>
      </c>
      <c r="B8" s="523"/>
      <c r="C8" s="524" t="s">
        <v>153</v>
      </c>
      <c r="D8" s="524"/>
      <c r="E8" s="524"/>
      <c r="F8" s="524"/>
      <c r="G8" s="524"/>
      <c r="H8" s="524"/>
      <c r="I8" s="524"/>
      <c r="J8" s="524"/>
      <c r="K8" s="523" t="s">
        <v>161</v>
      </c>
      <c r="L8" s="523"/>
      <c r="M8" s="523"/>
    </row>
    <row r="9" spans="1:13" ht="15.6">
      <c r="A9" s="583" t="s">
        <v>152</v>
      </c>
      <c r="B9" s="583"/>
      <c r="C9" s="524" t="s">
        <v>167</v>
      </c>
      <c r="D9" s="524"/>
      <c r="E9" s="524"/>
      <c r="F9" s="524"/>
      <c r="G9" s="524"/>
      <c r="H9" s="524"/>
      <c r="I9" s="524"/>
      <c r="J9" s="524"/>
      <c r="K9" s="533" t="s">
        <v>4</v>
      </c>
      <c r="L9" s="533"/>
      <c r="M9" s="533"/>
    </row>
    <row r="10" spans="1:13" ht="15">
      <c r="A10" s="592" t="s">
        <v>5</v>
      </c>
      <c r="B10" s="593"/>
      <c r="C10" s="587" t="s">
        <v>154</v>
      </c>
      <c r="D10" s="565"/>
      <c r="E10" s="565"/>
      <c r="F10" s="565"/>
      <c r="G10" s="565"/>
      <c r="H10" s="565"/>
      <c r="I10" s="565"/>
      <c r="J10" s="588"/>
      <c r="K10" s="594" t="s">
        <v>6</v>
      </c>
      <c r="L10" s="594"/>
      <c r="M10" s="594"/>
    </row>
    <row r="11" spans="1:13" ht="15.6">
      <c r="A11" s="521">
        <v>213</v>
      </c>
      <c r="B11" s="522"/>
      <c r="C11" s="589" t="s">
        <v>494</v>
      </c>
      <c r="D11" s="590"/>
      <c r="E11" s="590"/>
      <c r="F11" s="590"/>
      <c r="G11" s="590"/>
      <c r="H11" s="590"/>
      <c r="I11" s="590"/>
      <c r="J11" s="591"/>
      <c r="K11" s="412" t="s">
        <v>8</v>
      </c>
      <c r="L11" s="412" t="s">
        <v>9</v>
      </c>
      <c r="M11" s="412" t="s">
        <v>10</v>
      </c>
    </row>
    <row r="12" spans="1:13" ht="15.6">
      <c r="A12" s="212"/>
      <c r="B12" s="212"/>
      <c r="C12" s="514" t="s">
        <v>113</v>
      </c>
      <c r="D12" s="514"/>
      <c r="E12" s="514"/>
      <c r="F12" s="514"/>
      <c r="G12" s="514"/>
      <c r="H12" s="514"/>
      <c r="I12" s="514"/>
      <c r="J12" s="584"/>
      <c r="K12" s="326">
        <v>181</v>
      </c>
      <c r="L12" s="326">
        <v>146</v>
      </c>
      <c r="M12" s="326">
        <v>86</v>
      </c>
    </row>
    <row r="13" spans="1:13">
      <c r="A13" s="9"/>
      <c r="B13" s="9"/>
      <c r="C13" s="208"/>
      <c r="K13" s="9"/>
      <c r="L13" s="9"/>
      <c r="M13" s="9"/>
    </row>
    <row r="14" spans="1:13">
      <c r="A14" s="10" t="s">
        <v>12</v>
      </c>
      <c r="B14" s="7"/>
      <c r="C14" s="372">
        <v>181</v>
      </c>
      <c r="D14" s="213"/>
      <c r="E14" s="411"/>
      <c r="F14" s="411"/>
      <c r="G14" s="411"/>
      <c r="H14" s="411"/>
      <c r="I14" s="411"/>
      <c r="J14" s="411"/>
      <c r="K14" s="9"/>
      <c r="L14" s="9"/>
      <c r="M14" s="9"/>
    </row>
    <row r="15" spans="1:13">
      <c r="A15" s="12" t="s">
        <v>13</v>
      </c>
      <c r="B15" s="13"/>
      <c r="C15" s="373">
        <v>15</v>
      </c>
      <c r="D15" s="213"/>
      <c r="E15" s="411"/>
      <c r="F15" s="411"/>
      <c r="G15" s="411"/>
      <c r="H15" s="411"/>
      <c r="I15" s="411"/>
      <c r="J15" s="411"/>
      <c r="K15" s="9"/>
      <c r="L15" s="9"/>
      <c r="M15" s="9"/>
    </row>
    <row r="16" spans="1:13">
      <c r="D16" s="214"/>
    </row>
    <row r="17" spans="1:13" ht="11.25" customHeight="1">
      <c r="A17" s="515" t="s">
        <v>14</v>
      </c>
      <c r="B17" s="585" t="s">
        <v>15</v>
      </c>
      <c r="C17" s="586"/>
      <c r="D17" s="508" t="s">
        <v>16</v>
      </c>
      <c r="E17" s="508" t="s">
        <v>17</v>
      </c>
      <c r="F17" s="508" t="s">
        <v>18</v>
      </c>
      <c r="G17" s="508" t="s">
        <v>19</v>
      </c>
      <c r="H17" s="508" t="s">
        <v>20</v>
      </c>
      <c r="I17" s="508" t="s">
        <v>22</v>
      </c>
      <c r="J17" s="508" t="s">
        <v>24</v>
      </c>
      <c r="K17" s="508" t="s">
        <v>25</v>
      </c>
      <c r="L17" s="508" t="s">
        <v>26</v>
      </c>
      <c r="M17" s="509"/>
    </row>
    <row r="18" spans="1:13">
      <c r="A18" s="516"/>
      <c r="B18" s="568"/>
      <c r="C18" s="576"/>
      <c r="D18" s="518"/>
      <c r="E18" s="518"/>
      <c r="F18" s="518"/>
      <c r="G18" s="518"/>
      <c r="H18" s="518"/>
      <c r="I18" s="518"/>
      <c r="J18" s="518"/>
      <c r="K18" s="518"/>
      <c r="L18" s="535"/>
      <c r="M18" s="536"/>
    </row>
    <row r="19" spans="1:13" s="214" customFormat="1" ht="13.2" customHeight="1">
      <c r="A19" s="246">
        <v>1</v>
      </c>
      <c r="B19" s="425" t="s">
        <v>460</v>
      </c>
      <c r="C19" s="426"/>
      <c r="D19" s="249">
        <v>1985</v>
      </c>
      <c r="E19" s="250" t="s">
        <v>9</v>
      </c>
      <c r="F19" s="250" t="s">
        <v>114</v>
      </c>
      <c r="G19" s="250"/>
      <c r="H19" s="348">
        <v>84.9</v>
      </c>
      <c r="I19" s="250">
        <v>194</v>
      </c>
      <c r="J19" s="250">
        <v>20</v>
      </c>
      <c r="K19" s="360" t="s">
        <v>568</v>
      </c>
      <c r="L19" s="425" t="s">
        <v>461</v>
      </c>
      <c r="M19" s="426"/>
    </row>
    <row r="20" spans="1:13" s="252" customFormat="1" ht="13.2" customHeight="1">
      <c r="A20" s="246">
        <v>2</v>
      </c>
      <c r="B20" s="425" t="s">
        <v>314</v>
      </c>
      <c r="C20" s="426"/>
      <c r="D20" s="249">
        <v>1999</v>
      </c>
      <c r="E20" s="250" t="s">
        <v>10</v>
      </c>
      <c r="F20" s="250" t="s">
        <v>209</v>
      </c>
      <c r="G20" s="302"/>
      <c r="H20" s="348">
        <v>93.16</v>
      </c>
      <c r="I20" s="302">
        <v>168</v>
      </c>
      <c r="J20" s="302">
        <v>18</v>
      </c>
      <c r="K20" s="360" t="s">
        <v>563</v>
      </c>
      <c r="L20" s="425" t="s">
        <v>315</v>
      </c>
      <c r="M20" s="426"/>
    </row>
    <row r="21" spans="1:13" s="252" customFormat="1" ht="13.2" customHeight="1">
      <c r="A21" s="246">
        <v>3</v>
      </c>
      <c r="B21" s="427" t="s">
        <v>312</v>
      </c>
      <c r="C21" s="428"/>
      <c r="D21" s="250">
        <v>2000</v>
      </c>
      <c r="E21" s="250" t="s">
        <v>10</v>
      </c>
      <c r="F21" s="250" t="s">
        <v>116</v>
      </c>
      <c r="G21" s="250"/>
      <c r="H21" s="348">
        <v>103.02</v>
      </c>
      <c r="I21" s="250">
        <v>161</v>
      </c>
      <c r="J21" s="250">
        <v>16</v>
      </c>
      <c r="K21" s="360" t="s">
        <v>563</v>
      </c>
      <c r="L21" s="425" t="s">
        <v>313</v>
      </c>
      <c r="M21" s="426"/>
    </row>
    <row r="22" spans="1:13" s="252" customFormat="1" ht="13.2" customHeight="1">
      <c r="A22" s="246">
        <v>4</v>
      </c>
      <c r="B22" s="425" t="s">
        <v>452</v>
      </c>
      <c r="C22" s="426"/>
      <c r="D22" s="249">
        <v>1988</v>
      </c>
      <c r="E22" s="250" t="s">
        <v>10</v>
      </c>
      <c r="F22" s="250" t="s">
        <v>119</v>
      </c>
      <c r="G22" s="250"/>
      <c r="H22" s="348">
        <v>124.86</v>
      </c>
      <c r="I22" s="250">
        <v>148</v>
      </c>
      <c r="J22" s="250">
        <v>15</v>
      </c>
      <c r="K22" s="360" t="s">
        <v>563</v>
      </c>
      <c r="L22" s="425" t="s">
        <v>453</v>
      </c>
      <c r="M22" s="426"/>
    </row>
    <row r="23" spans="1:13" s="252" customFormat="1" ht="13.2" customHeight="1">
      <c r="A23" s="246">
        <v>5</v>
      </c>
      <c r="B23" s="425" t="s">
        <v>450</v>
      </c>
      <c r="C23" s="426"/>
      <c r="D23" s="298">
        <v>2006</v>
      </c>
      <c r="E23" s="250" t="s">
        <v>10</v>
      </c>
      <c r="F23" s="250" t="s">
        <v>180</v>
      </c>
      <c r="G23" s="250"/>
      <c r="H23" s="348">
        <v>110.72</v>
      </c>
      <c r="I23" s="250">
        <v>140</v>
      </c>
      <c r="J23" s="250">
        <v>14</v>
      </c>
      <c r="K23" s="360" t="s">
        <v>10</v>
      </c>
      <c r="L23" s="425" t="s">
        <v>451</v>
      </c>
      <c r="M23" s="426"/>
    </row>
    <row r="24" spans="1:13" s="252" customFormat="1" ht="13.2" customHeight="1">
      <c r="A24" s="246">
        <v>6</v>
      </c>
      <c r="B24" s="427" t="s">
        <v>462</v>
      </c>
      <c r="C24" s="428"/>
      <c r="D24" s="255">
        <v>1985</v>
      </c>
      <c r="E24" s="255" t="s">
        <v>9</v>
      </c>
      <c r="F24" s="255" t="s">
        <v>177</v>
      </c>
      <c r="G24" s="255" t="s">
        <v>591</v>
      </c>
      <c r="H24" s="348">
        <v>88.68</v>
      </c>
      <c r="I24" s="255">
        <v>135</v>
      </c>
      <c r="J24" s="250">
        <v>13</v>
      </c>
      <c r="K24" s="452" t="s">
        <v>633</v>
      </c>
      <c r="L24" s="427" t="s">
        <v>463</v>
      </c>
      <c r="M24" s="428"/>
    </row>
    <row r="25" spans="1:13" s="252" customFormat="1" ht="13.2" customHeight="1">
      <c r="A25" s="246">
        <v>7</v>
      </c>
      <c r="B25" s="425" t="s">
        <v>458</v>
      </c>
      <c r="C25" s="426"/>
      <c r="D25" s="294">
        <v>1996</v>
      </c>
      <c r="E25" s="250" t="s">
        <v>9</v>
      </c>
      <c r="F25" s="250" t="s">
        <v>114</v>
      </c>
      <c r="G25" s="250"/>
      <c r="H25" s="348">
        <v>115.16</v>
      </c>
      <c r="I25" s="250">
        <v>134</v>
      </c>
      <c r="J25" s="250">
        <v>12</v>
      </c>
      <c r="K25" s="360" t="s">
        <v>10</v>
      </c>
      <c r="L25" s="425" t="s">
        <v>459</v>
      </c>
      <c r="M25" s="426"/>
    </row>
    <row r="26" spans="1:13" s="252" customFormat="1" ht="13.2" customHeight="1">
      <c r="A26" s="246">
        <v>8</v>
      </c>
      <c r="B26" s="425" t="s">
        <v>456</v>
      </c>
      <c r="C26" s="426"/>
      <c r="D26" s="249">
        <v>2001</v>
      </c>
      <c r="E26" s="250" t="s">
        <v>9</v>
      </c>
      <c r="F26" s="250" t="s">
        <v>170</v>
      </c>
      <c r="G26" s="250"/>
      <c r="H26" s="348">
        <v>99.34</v>
      </c>
      <c r="I26" s="250">
        <v>110</v>
      </c>
      <c r="J26" s="250">
        <v>11</v>
      </c>
      <c r="K26" s="360" t="s">
        <v>10</v>
      </c>
      <c r="L26" s="425" t="s">
        <v>457</v>
      </c>
      <c r="M26" s="426"/>
    </row>
    <row r="27" spans="1:13" s="252" customFormat="1" ht="13.2" customHeight="1">
      <c r="A27" s="246">
        <v>9</v>
      </c>
      <c r="B27" s="427" t="s">
        <v>446</v>
      </c>
      <c r="C27" s="428"/>
      <c r="D27" s="255">
        <v>2003</v>
      </c>
      <c r="E27" s="255" t="s">
        <v>10</v>
      </c>
      <c r="F27" s="255" t="s">
        <v>177</v>
      </c>
      <c r="G27" s="255" t="s">
        <v>585</v>
      </c>
      <c r="H27" s="348">
        <v>71.58</v>
      </c>
      <c r="I27" s="255">
        <v>96</v>
      </c>
      <c r="J27" s="250">
        <v>10</v>
      </c>
      <c r="K27" s="452" t="s">
        <v>633</v>
      </c>
      <c r="L27" s="427" t="s">
        <v>329</v>
      </c>
      <c r="M27" s="428"/>
    </row>
    <row r="28" spans="1:13" s="214" customFormat="1" ht="13.2" customHeight="1">
      <c r="A28" s="246">
        <v>10</v>
      </c>
      <c r="B28" s="425" t="s">
        <v>310</v>
      </c>
      <c r="C28" s="426"/>
      <c r="D28" s="249">
        <v>1991</v>
      </c>
      <c r="E28" s="250" t="s">
        <v>10</v>
      </c>
      <c r="F28" s="250" t="s">
        <v>170</v>
      </c>
      <c r="G28" s="250"/>
      <c r="H28" s="348">
        <v>76.099999999999994</v>
      </c>
      <c r="I28" s="250">
        <v>87</v>
      </c>
      <c r="J28" s="250">
        <v>9</v>
      </c>
      <c r="K28" s="360" t="s">
        <v>10</v>
      </c>
      <c r="L28" s="425" t="s">
        <v>488</v>
      </c>
      <c r="M28" s="426"/>
    </row>
    <row r="29" spans="1:13" s="214" customFormat="1" ht="13.2" customHeight="1">
      <c r="A29" s="246">
        <v>11</v>
      </c>
      <c r="B29" s="429" t="s">
        <v>318</v>
      </c>
      <c r="C29" s="430"/>
      <c r="D29" s="236">
        <v>2003</v>
      </c>
      <c r="E29" s="236">
        <v>1</v>
      </c>
      <c r="F29" s="236" t="s">
        <v>118</v>
      </c>
      <c r="G29" s="236" t="s">
        <v>592</v>
      </c>
      <c r="H29" s="348">
        <v>80.06</v>
      </c>
      <c r="I29" s="236">
        <v>73</v>
      </c>
      <c r="J29" s="250">
        <v>8</v>
      </c>
      <c r="K29" s="361" t="s">
        <v>561</v>
      </c>
      <c r="L29" s="429" t="s">
        <v>319</v>
      </c>
      <c r="M29" s="430"/>
    </row>
    <row r="30" spans="1:13" s="252" customFormat="1" ht="13.2" customHeight="1">
      <c r="A30" s="246">
        <v>12</v>
      </c>
      <c r="B30" s="425" t="s">
        <v>454</v>
      </c>
      <c r="C30" s="426"/>
      <c r="D30" s="249">
        <v>2008</v>
      </c>
      <c r="E30" s="250">
        <v>1</v>
      </c>
      <c r="F30" s="250" t="s">
        <v>170</v>
      </c>
      <c r="G30" s="250"/>
      <c r="H30" s="348">
        <v>75.540000000000006</v>
      </c>
      <c r="I30" s="250">
        <v>72</v>
      </c>
      <c r="J30" s="250">
        <v>7</v>
      </c>
      <c r="K30" s="360" t="s">
        <v>561</v>
      </c>
      <c r="L30" s="425" t="s">
        <v>455</v>
      </c>
      <c r="M30" s="426"/>
    </row>
    <row r="31" spans="1:13" s="252" customFormat="1" ht="13.2" customHeight="1">
      <c r="A31" s="246">
        <v>13</v>
      </c>
      <c r="B31" s="427" t="s">
        <v>448</v>
      </c>
      <c r="C31" s="428"/>
      <c r="D31" s="255">
        <v>2000</v>
      </c>
      <c r="E31" s="255" t="s">
        <v>10</v>
      </c>
      <c r="F31" s="255" t="s">
        <v>177</v>
      </c>
      <c r="G31" s="255" t="s">
        <v>584</v>
      </c>
      <c r="H31" s="348">
        <v>70.34</v>
      </c>
      <c r="I31" s="255">
        <v>70</v>
      </c>
      <c r="J31" s="250">
        <v>6</v>
      </c>
      <c r="K31" s="452" t="s">
        <v>561</v>
      </c>
      <c r="L31" s="427" t="s">
        <v>178</v>
      </c>
      <c r="M31" s="428"/>
    </row>
    <row r="32" spans="1:13" s="252" customFormat="1" ht="13.2" customHeight="1">
      <c r="A32" s="246">
        <v>14</v>
      </c>
      <c r="B32" s="425" t="s">
        <v>449</v>
      </c>
      <c r="C32" s="426"/>
      <c r="D32" s="250">
        <v>1991</v>
      </c>
      <c r="E32" s="250">
        <v>1</v>
      </c>
      <c r="F32" s="250" t="s">
        <v>115</v>
      </c>
      <c r="G32" s="250"/>
      <c r="H32" s="348">
        <v>71.040000000000006</v>
      </c>
      <c r="I32" s="250">
        <v>15</v>
      </c>
      <c r="J32" s="250">
        <v>5</v>
      </c>
      <c r="K32" s="360" t="s">
        <v>561</v>
      </c>
      <c r="L32" s="425" t="s">
        <v>206</v>
      </c>
      <c r="M32" s="426"/>
    </row>
    <row r="33" spans="1:13" s="252" customFormat="1" ht="13.2" customHeight="1">
      <c r="A33" s="276"/>
      <c r="B33" s="277"/>
      <c r="C33" s="277"/>
      <c r="D33" s="278"/>
      <c r="E33" s="279"/>
      <c r="F33" s="279"/>
      <c r="G33" s="279"/>
      <c r="H33" s="279"/>
      <c r="I33" s="279"/>
      <c r="J33" s="279"/>
      <c r="K33" s="279"/>
      <c r="L33" s="277"/>
      <c r="M33" s="277"/>
    </row>
    <row r="34" spans="1:13">
      <c r="A34" s="416" t="s">
        <v>29</v>
      </c>
      <c r="D34" s="2" t="s">
        <v>158</v>
      </c>
      <c r="G34" s="416" t="s">
        <v>30</v>
      </c>
      <c r="I34" s="2" t="s">
        <v>160</v>
      </c>
    </row>
    <row r="35" spans="1:13">
      <c r="A35" s="416"/>
      <c r="G35" s="416"/>
    </row>
    <row r="36" spans="1:13">
      <c r="A36" s="416" t="s">
        <v>31</v>
      </c>
      <c r="D36" s="2" t="s">
        <v>159</v>
      </c>
      <c r="G36" s="416" t="s">
        <v>32</v>
      </c>
      <c r="I36" s="2" t="s">
        <v>533</v>
      </c>
    </row>
  </sheetData>
  <autoFilter ref="A17:M28">
    <sortState ref="A20:M32">
      <sortCondition descending="1" ref="K17:K32"/>
    </sortState>
  </autoFilter>
  <mergeCells count="31">
    <mergeCell ref="K17:K18"/>
    <mergeCell ref="L17:M18"/>
    <mergeCell ref="C12:J12"/>
    <mergeCell ref="A17:A18"/>
    <mergeCell ref="D17:D18"/>
    <mergeCell ref="E17:E18"/>
    <mergeCell ref="F17:F18"/>
    <mergeCell ref="H17:H18"/>
    <mergeCell ref="I17:I18"/>
    <mergeCell ref="J17:J18"/>
    <mergeCell ref="A10:B10"/>
    <mergeCell ref="C10:J10"/>
    <mergeCell ref="K10:M10"/>
    <mergeCell ref="A11:B11"/>
    <mergeCell ref="C11:J11"/>
    <mergeCell ref="A7:B7"/>
    <mergeCell ref="D7:J7"/>
    <mergeCell ref="K7:M7"/>
    <mergeCell ref="B17:C18"/>
    <mergeCell ref="A1:M1"/>
    <mergeCell ref="A2:M2"/>
    <mergeCell ref="A3:M3"/>
    <mergeCell ref="A4:M4"/>
    <mergeCell ref="A5:M5"/>
    <mergeCell ref="A8:B8"/>
    <mergeCell ref="C8:J8"/>
    <mergeCell ref="K8:M8"/>
    <mergeCell ref="A9:B9"/>
    <mergeCell ref="C9:J9"/>
    <mergeCell ref="K9:M9"/>
    <mergeCell ref="G17:G18"/>
  </mergeCells>
  <pageMargins left="0.590551137924194" right="0.229999989271164" top="0.590551137924194" bottom="0.590551137924194" header="0" footer="0"/>
  <pageSetup paperSize="9" scale="85" fitToHeight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9"/>
  <sheetViews>
    <sheetView workbookViewId="0">
      <selection activeCell="D13" sqref="D13"/>
    </sheetView>
  </sheetViews>
  <sheetFormatPr defaultColWidth="35.6640625" defaultRowHeight="13.2"/>
  <cols>
    <col min="1" max="1" width="8.77734375" style="2" customWidth="1"/>
    <col min="2" max="2" width="8.33203125" style="2" customWidth="1"/>
    <col min="3" max="3" width="25.33203125" style="2" customWidth="1"/>
    <col min="4" max="4" width="10.6640625" style="2" customWidth="1"/>
    <col min="5" max="5" width="11" style="2" customWidth="1"/>
    <col min="6" max="6" width="11.44140625" style="2" customWidth="1"/>
    <col min="7" max="7" width="10.6640625" style="2" customWidth="1"/>
    <col min="8" max="8" width="12.77734375" style="2" customWidth="1"/>
    <col min="9" max="9" width="15.109375" style="2" customWidth="1"/>
    <col min="10" max="10" width="10.109375" style="2" customWidth="1"/>
    <col min="11" max="11" width="12.109375" style="2" customWidth="1"/>
    <col min="12" max="12" width="11.109375" style="2" customWidth="1"/>
    <col min="13" max="13" width="18.109375" style="2" customWidth="1"/>
    <col min="14" max="14" width="4.109375" style="2" customWidth="1"/>
    <col min="15" max="15" width="5.77734375" style="2" customWidth="1"/>
    <col min="16" max="228" width="9" style="2" customWidth="1"/>
    <col min="229" max="229" width="8.77734375" style="2" customWidth="1"/>
    <col min="230" max="230" width="8.33203125" style="2" customWidth="1"/>
    <col min="231" max="231" width="6.77734375" style="2" customWidth="1"/>
    <col min="232" max="232" width="22.44140625" style="2" customWidth="1"/>
    <col min="233" max="233" width="16.77734375" style="2" customWidth="1"/>
    <col min="234" max="234" width="10.6640625" style="2" customWidth="1"/>
    <col min="235" max="235" width="10.33203125" style="2" customWidth="1"/>
    <col min="236" max="236" width="11.44140625" style="2" customWidth="1"/>
    <col min="237" max="16384" width="35.6640625" style="2"/>
  </cols>
  <sheetData>
    <row r="1" spans="1:15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24"/>
      <c r="O1" s="24"/>
    </row>
    <row r="2" spans="1:15" ht="10.5" customHeight="1">
      <c r="A2" s="534" t="s">
        <v>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24"/>
      <c r="O2" s="24"/>
    </row>
    <row r="3" spans="1:15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24"/>
      <c r="O3" s="24"/>
    </row>
    <row r="4" spans="1:15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  <c r="N4" s="200"/>
      <c r="O4" s="200"/>
    </row>
    <row r="5" spans="1:15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  <c r="M5" s="534"/>
      <c r="N5" s="24"/>
      <c r="O5" s="24"/>
    </row>
    <row r="6" spans="1:15" ht="11.25" customHeight="1">
      <c r="A6" s="24"/>
      <c r="B6" s="24"/>
      <c r="C6" s="24"/>
      <c r="D6" s="24"/>
      <c r="E6" s="24"/>
      <c r="F6" s="24"/>
      <c r="G6" s="24"/>
      <c r="H6" s="24"/>
      <c r="I6" s="24"/>
      <c r="J6" s="365"/>
      <c r="K6" s="24"/>
      <c r="L6" s="24"/>
      <c r="N6" s="24"/>
      <c r="O6" s="24"/>
    </row>
    <row r="7" spans="1:15" ht="15.6">
      <c r="A7" s="523" t="s">
        <v>162</v>
      </c>
      <c r="B7" s="523"/>
      <c r="C7" s="523"/>
      <c r="D7" s="524" t="s">
        <v>2</v>
      </c>
      <c r="E7" s="524"/>
      <c r="F7" s="524"/>
      <c r="G7" s="524"/>
      <c r="H7" s="524"/>
      <c r="I7" s="524"/>
      <c r="J7" s="363"/>
      <c r="K7" s="4"/>
      <c r="L7" s="3" t="s">
        <v>36</v>
      </c>
    </row>
    <row r="8" spans="1:15" ht="15.6">
      <c r="A8" s="556" t="s">
        <v>152</v>
      </c>
      <c r="B8" s="556"/>
      <c r="C8" s="556"/>
      <c r="D8" s="524" t="s">
        <v>163</v>
      </c>
      <c r="E8" s="524"/>
      <c r="F8" s="524"/>
      <c r="G8" s="524"/>
      <c r="H8" s="524"/>
      <c r="I8" s="524"/>
      <c r="J8" s="363"/>
      <c r="K8" s="4"/>
      <c r="L8" s="3" t="s">
        <v>37</v>
      </c>
    </row>
    <row r="9" spans="1:15" ht="15.6">
      <c r="A9" s="525" t="s">
        <v>5</v>
      </c>
      <c r="B9" s="526"/>
      <c r="C9" s="596"/>
      <c r="D9" s="524" t="s">
        <v>168</v>
      </c>
      <c r="E9" s="524"/>
      <c r="F9" s="524"/>
      <c r="G9" s="524"/>
      <c r="H9" s="524"/>
      <c r="I9" s="524"/>
      <c r="J9" s="363"/>
      <c r="K9" s="530" t="s">
        <v>6</v>
      </c>
      <c r="L9" s="531"/>
      <c r="M9" s="532"/>
      <c r="N9" s="25"/>
    </row>
    <row r="10" spans="1:15" ht="15" customHeight="1">
      <c r="A10" s="597">
        <v>147</v>
      </c>
      <c r="B10" s="598"/>
      <c r="C10" s="599"/>
      <c r="D10" s="524" t="s">
        <v>164</v>
      </c>
      <c r="E10" s="524"/>
      <c r="F10" s="524"/>
      <c r="G10" s="524"/>
      <c r="H10" s="524"/>
      <c r="I10" s="524"/>
      <c r="J10" s="363"/>
      <c r="K10" s="5" t="s">
        <v>8</v>
      </c>
      <c r="L10" s="5" t="s">
        <v>9</v>
      </c>
      <c r="M10" s="5" t="s">
        <v>10</v>
      </c>
      <c r="N10" s="25"/>
    </row>
    <row r="11" spans="1:15" ht="15" customHeight="1">
      <c r="A11" s="25"/>
      <c r="B11" s="25"/>
      <c r="C11" s="25"/>
      <c r="D11" s="595" t="s">
        <v>154</v>
      </c>
      <c r="E11" s="595"/>
      <c r="F11" s="595"/>
      <c r="G11" s="595"/>
      <c r="H11" s="595"/>
      <c r="I11" s="595"/>
      <c r="J11" s="370"/>
      <c r="K11" s="246">
        <v>146</v>
      </c>
      <c r="L11" s="246">
        <v>136</v>
      </c>
      <c r="M11" s="246">
        <v>115</v>
      </c>
      <c r="N11" s="25"/>
    </row>
    <row r="12" spans="1:15" ht="15" customHeight="1">
      <c r="A12" s="25"/>
      <c r="B12" s="25"/>
      <c r="C12" s="25"/>
      <c r="D12" s="524" t="s">
        <v>38</v>
      </c>
      <c r="E12" s="524"/>
      <c r="F12" s="524"/>
      <c r="G12" s="524"/>
      <c r="H12" s="524"/>
      <c r="I12" s="524"/>
      <c r="J12" s="363"/>
      <c r="K12" s="211"/>
      <c r="L12" s="211"/>
      <c r="M12" s="211"/>
      <c r="N12" s="25"/>
    </row>
    <row r="13" spans="1:15" ht="15" customHeight="1">
      <c r="A13" s="10" t="s">
        <v>12</v>
      </c>
      <c r="B13" s="7"/>
      <c r="C13" s="7"/>
      <c r="D13" s="330">
        <v>181</v>
      </c>
      <c r="E13" s="6"/>
      <c r="F13" s="6"/>
      <c r="G13" s="6"/>
      <c r="H13" s="6"/>
      <c r="I13" s="6"/>
      <c r="J13" s="364"/>
      <c r="K13" s="26"/>
      <c r="L13" s="26"/>
      <c r="M13" s="26"/>
      <c r="N13" s="25"/>
    </row>
    <row r="14" spans="1:15" ht="15" customHeight="1">
      <c r="A14" s="12" t="s">
        <v>13</v>
      </c>
      <c r="B14" s="13"/>
      <c r="C14" s="8"/>
      <c r="D14" s="331">
        <v>15</v>
      </c>
      <c r="E14" s="6"/>
      <c r="F14" s="6"/>
      <c r="G14" s="6"/>
      <c r="H14" s="6"/>
      <c r="I14" s="6"/>
      <c r="J14" s="364"/>
      <c r="K14" s="26"/>
      <c r="L14" s="26"/>
      <c r="M14" s="26"/>
      <c r="N14" s="25"/>
    </row>
    <row r="15" spans="1:15" ht="8.25" customHeight="1">
      <c r="A15" s="27"/>
      <c r="B15" s="24"/>
      <c r="C15" s="24"/>
      <c r="D15" s="24"/>
      <c r="E15" s="6"/>
      <c r="F15" s="6"/>
      <c r="G15" s="6"/>
      <c r="H15" s="6"/>
      <c r="I15" s="6"/>
      <c r="J15" s="364"/>
      <c r="K15" s="26"/>
      <c r="L15" s="26"/>
      <c r="M15" s="26"/>
      <c r="N15" s="25"/>
    </row>
    <row r="16" spans="1:15" ht="15" customHeight="1">
      <c r="A16" s="602" t="s">
        <v>484</v>
      </c>
      <c r="B16" s="602"/>
      <c r="C16" s="602"/>
      <c r="N16" s="25"/>
    </row>
    <row r="17" spans="1:14" ht="23.25" customHeight="1">
      <c r="A17" s="191" t="s">
        <v>14</v>
      </c>
      <c r="B17" s="191" t="s">
        <v>39</v>
      </c>
      <c r="C17" s="191" t="s">
        <v>15</v>
      </c>
      <c r="D17" s="28" t="s">
        <v>40</v>
      </c>
      <c r="E17" s="28" t="s">
        <v>17</v>
      </c>
      <c r="F17" s="28" t="s">
        <v>41</v>
      </c>
      <c r="G17" s="28" t="s">
        <v>42</v>
      </c>
      <c r="H17" s="28" t="s">
        <v>43</v>
      </c>
      <c r="I17" s="28" t="s">
        <v>25</v>
      </c>
      <c r="J17" s="28" t="s">
        <v>28</v>
      </c>
      <c r="K17" s="515" t="s">
        <v>44</v>
      </c>
      <c r="L17" s="606"/>
      <c r="M17" s="607"/>
      <c r="N17" s="25"/>
    </row>
    <row r="18" spans="1:14" ht="15" customHeight="1">
      <c r="A18" s="603">
        <v>1</v>
      </c>
      <c r="B18" s="191">
        <v>1</v>
      </c>
      <c r="C18" s="105" t="s">
        <v>485</v>
      </c>
      <c r="D18" s="106">
        <v>1997</v>
      </c>
      <c r="E18" s="106" t="s">
        <v>9</v>
      </c>
      <c r="F18" s="343">
        <v>84.66</v>
      </c>
      <c r="G18" s="85">
        <f>H18</f>
        <v>36</v>
      </c>
      <c r="H18" s="107">
        <v>36</v>
      </c>
      <c r="I18" s="611" t="s">
        <v>8</v>
      </c>
      <c r="J18" s="611">
        <v>20</v>
      </c>
      <c r="K18" s="92" t="s">
        <v>125</v>
      </c>
      <c r="L18" s="108"/>
      <c r="M18" s="109"/>
      <c r="N18" s="25"/>
    </row>
    <row r="19" spans="1:14" ht="15" customHeight="1">
      <c r="A19" s="604"/>
      <c r="B19" s="191">
        <v>2</v>
      </c>
      <c r="C19" s="105" t="s">
        <v>285</v>
      </c>
      <c r="D19" s="106">
        <v>1993</v>
      </c>
      <c r="E19" s="106" t="s">
        <v>10</v>
      </c>
      <c r="F19" s="343">
        <v>96.8</v>
      </c>
      <c r="G19" s="85">
        <f>H19-H18</f>
        <v>34</v>
      </c>
      <c r="H19" s="107">
        <v>70</v>
      </c>
      <c r="I19" s="612"/>
      <c r="J19" s="612"/>
      <c r="K19" s="92" t="s">
        <v>125</v>
      </c>
      <c r="L19" s="108"/>
      <c r="M19" s="109"/>
      <c r="N19" s="25"/>
    </row>
    <row r="20" spans="1:14" ht="15" customHeight="1">
      <c r="A20" s="604"/>
      <c r="B20" s="191">
        <v>3</v>
      </c>
      <c r="C20" s="105" t="s">
        <v>486</v>
      </c>
      <c r="D20" s="106">
        <v>1989</v>
      </c>
      <c r="E20" s="106" t="s">
        <v>8</v>
      </c>
      <c r="F20" s="343">
        <v>117.02</v>
      </c>
      <c r="G20" s="85">
        <f t="shared" ref="G20:G21" si="0">H20-H19</f>
        <v>36</v>
      </c>
      <c r="H20" s="107">
        <v>106</v>
      </c>
      <c r="I20" s="612"/>
      <c r="J20" s="612"/>
      <c r="K20" s="92" t="s">
        <v>134</v>
      </c>
      <c r="L20" s="108"/>
      <c r="M20" s="109"/>
      <c r="N20" s="25"/>
    </row>
    <row r="21" spans="1:14" ht="15" customHeight="1">
      <c r="A21" s="605"/>
      <c r="B21" s="191">
        <v>4</v>
      </c>
      <c r="C21" s="105" t="s">
        <v>122</v>
      </c>
      <c r="D21" s="106">
        <v>2002</v>
      </c>
      <c r="E21" s="106" t="s">
        <v>9</v>
      </c>
      <c r="F21" s="343">
        <v>84.9</v>
      </c>
      <c r="G21" s="85">
        <f t="shared" si="0"/>
        <v>39</v>
      </c>
      <c r="H21" s="107">
        <v>145</v>
      </c>
      <c r="I21" s="613"/>
      <c r="J21" s="613"/>
      <c r="K21" s="92" t="s">
        <v>123</v>
      </c>
      <c r="L21" s="108"/>
      <c r="M21" s="109"/>
      <c r="N21" s="25"/>
    </row>
    <row r="22" spans="1:14" ht="15" customHeight="1">
      <c r="A22" s="600" t="s">
        <v>45</v>
      </c>
      <c r="B22" s="600"/>
      <c r="C22" s="600"/>
      <c r="D22" s="600"/>
      <c r="E22" s="197"/>
      <c r="F22" s="352">
        <f>SUM(F18:F21)</f>
        <v>383.38</v>
      </c>
      <c r="N22" s="25"/>
    </row>
    <row r="23" spans="1:14" ht="15" customHeight="1">
      <c r="A23" s="601" t="s">
        <v>46</v>
      </c>
      <c r="B23" s="601"/>
      <c r="C23" s="601"/>
      <c r="D23" s="601"/>
      <c r="E23" s="601"/>
      <c r="F23" s="601"/>
      <c r="G23" s="601"/>
      <c r="H23" s="195">
        <f>H21</f>
        <v>145</v>
      </c>
      <c r="I23" s="201"/>
      <c r="J23" s="366"/>
      <c r="K23" s="201"/>
      <c r="L23" s="201"/>
      <c r="N23" s="25"/>
    </row>
    <row r="24" spans="1:14" ht="15" customHeight="1">
      <c r="A24" s="340"/>
      <c r="B24" s="340"/>
      <c r="C24" s="340"/>
      <c r="D24" s="340"/>
      <c r="E24" s="340"/>
      <c r="F24" s="340"/>
      <c r="G24" s="340"/>
      <c r="H24" s="207"/>
      <c r="I24" s="339"/>
      <c r="J24" s="366"/>
      <c r="K24" s="339"/>
      <c r="L24" s="339"/>
      <c r="N24" s="25"/>
    </row>
    <row r="25" spans="1:14" ht="15" customHeight="1">
      <c r="A25" s="602" t="s">
        <v>519</v>
      </c>
      <c r="B25" s="602"/>
      <c r="C25" s="602"/>
      <c r="N25" s="25"/>
    </row>
    <row r="26" spans="1:14" ht="23.25" customHeight="1">
      <c r="A26" s="191" t="s">
        <v>14</v>
      </c>
      <c r="B26" s="191" t="s">
        <v>39</v>
      </c>
      <c r="C26" s="191" t="s">
        <v>15</v>
      </c>
      <c r="D26" s="28" t="s">
        <v>40</v>
      </c>
      <c r="E26" s="28" t="s">
        <v>17</v>
      </c>
      <c r="F26" s="28" t="s">
        <v>41</v>
      </c>
      <c r="G26" s="28" t="s">
        <v>42</v>
      </c>
      <c r="H26" s="28" t="s">
        <v>43</v>
      </c>
      <c r="I26" s="28" t="s">
        <v>25</v>
      </c>
      <c r="J26" s="28" t="s">
        <v>28</v>
      </c>
      <c r="K26" s="515" t="s">
        <v>44</v>
      </c>
      <c r="L26" s="606"/>
      <c r="M26" s="607"/>
      <c r="N26" s="25"/>
    </row>
    <row r="27" spans="1:14" ht="15" customHeight="1">
      <c r="A27" s="603">
        <v>2</v>
      </c>
      <c r="B27" s="191">
        <v>1</v>
      </c>
      <c r="C27" s="105" t="s">
        <v>263</v>
      </c>
      <c r="D27" s="106">
        <v>2005</v>
      </c>
      <c r="E27" s="106" t="s">
        <v>10</v>
      </c>
      <c r="F27" s="343">
        <v>83.3</v>
      </c>
      <c r="G27" s="85">
        <f>H27</f>
        <v>32</v>
      </c>
      <c r="H27" s="107">
        <v>32</v>
      </c>
      <c r="I27" s="611" t="s">
        <v>563</v>
      </c>
      <c r="J27" s="611">
        <v>18</v>
      </c>
      <c r="K27" s="92" t="s">
        <v>264</v>
      </c>
      <c r="L27" s="108"/>
      <c r="M27" s="109"/>
      <c r="N27" s="25"/>
    </row>
    <row r="28" spans="1:14" ht="15" customHeight="1">
      <c r="A28" s="604"/>
      <c r="B28" s="191">
        <v>2</v>
      </c>
      <c r="C28" s="105" t="s">
        <v>335</v>
      </c>
      <c r="D28" s="106">
        <v>1990</v>
      </c>
      <c r="E28" s="106" t="s">
        <v>8</v>
      </c>
      <c r="F28" s="343">
        <v>82.8</v>
      </c>
      <c r="G28" s="85">
        <f>H28-H27</f>
        <v>35</v>
      </c>
      <c r="H28" s="107">
        <v>67</v>
      </c>
      <c r="I28" s="612"/>
      <c r="J28" s="612"/>
      <c r="K28" s="92" t="s">
        <v>184</v>
      </c>
      <c r="L28" s="108"/>
      <c r="M28" s="109"/>
      <c r="N28" s="25"/>
    </row>
    <row r="29" spans="1:14" ht="15" customHeight="1">
      <c r="A29" s="604"/>
      <c r="B29" s="191">
        <v>3</v>
      </c>
      <c r="C29" s="105" t="s">
        <v>129</v>
      </c>
      <c r="D29" s="106">
        <v>1997</v>
      </c>
      <c r="E29" s="106" t="s">
        <v>9</v>
      </c>
      <c r="F29" s="345">
        <v>87.96</v>
      </c>
      <c r="G29" s="85">
        <f t="shared" ref="G29:G30" si="1">H29-H28</f>
        <v>33</v>
      </c>
      <c r="H29" s="107">
        <v>100</v>
      </c>
      <c r="I29" s="612"/>
      <c r="J29" s="612"/>
      <c r="K29" s="92" t="s">
        <v>130</v>
      </c>
      <c r="L29" s="108"/>
      <c r="M29" s="109"/>
      <c r="N29" s="25"/>
    </row>
    <row r="30" spans="1:14" ht="15" customHeight="1">
      <c r="A30" s="605"/>
      <c r="B30" s="191">
        <v>4</v>
      </c>
      <c r="C30" s="105" t="s">
        <v>259</v>
      </c>
      <c r="D30" s="106">
        <v>1995</v>
      </c>
      <c r="E30" s="106" t="s">
        <v>8</v>
      </c>
      <c r="F30" s="343">
        <v>84.76</v>
      </c>
      <c r="G30" s="85">
        <f t="shared" si="1"/>
        <v>37</v>
      </c>
      <c r="H30" s="107">
        <v>137</v>
      </c>
      <c r="I30" s="613"/>
      <c r="J30" s="613"/>
      <c r="K30" s="92" t="s">
        <v>260</v>
      </c>
      <c r="L30" s="108"/>
      <c r="M30" s="109"/>
      <c r="N30" s="25"/>
    </row>
    <row r="31" spans="1:14" ht="15" customHeight="1">
      <c r="A31" s="600" t="s">
        <v>45</v>
      </c>
      <c r="B31" s="600"/>
      <c r="C31" s="600"/>
      <c r="D31" s="600"/>
      <c r="E31" s="229"/>
      <c r="F31" s="352">
        <f>SUM(F27:F30)</f>
        <v>338.82</v>
      </c>
      <c r="N31" s="25"/>
    </row>
    <row r="32" spans="1:14" ht="15" customHeight="1">
      <c r="A32" s="601" t="s">
        <v>46</v>
      </c>
      <c r="B32" s="601"/>
      <c r="C32" s="601"/>
      <c r="D32" s="601"/>
      <c r="E32" s="601"/>
      <c r="F32" s="601"/>
      <c r="G32" s="601"/>
      <c r="H32" s="227">
        <f>H30</f>
        <v>137</v>
      </c>
      <c r="I32" s="228"/>
      <c r="J32" s="366"/>
      <c r="K32" s="228"/>
      <c r="L32" s="228"/>
      <c r="N32" s="25"/>
    </row>
    <row r="33" spans="1:14" ht="15" customHeight="1">
      <c r="A33" s="325"/>
      <c r="B33" s="325"/>
      <c r="C33" s="325"/>
      <c r="D33" s="325"/>
      <c r="E33" s="325"/>
      <c r="F33" s="325"/>
      <c r="G33" s="325"/>
      <c r="H33" s="207"/>
      <c r="I33" s="321"/>
      <c r="J33" s="366"/>
      <c r="K33" s="321"/>
      <c r="L33" s="321"/>
      <c r="N33" s="25"/>
    </row>
    <row r="34" spans="1:14" ht="15" customHeight="1">
      <c r="A34" s="602" t="s">
        <v>522</v>
      </c>
      <c r="B34" s="602"/>
      <c r="C34" s="602"/>
      <c r="N34" s="25"/>
    </row>
    <row r="35" spans="1:14" ht="23.25" customHeight="1">
      <c r="A35" s="191" t="s">
        <v>14</v>
      </c>
      <c r="B35" s="191" t="s">
        <v>39</v>
      </c>
      <c r="C35" s="191" t="s">
        <v>15</v>
      </c>
      <c r="D35" s="28" t="s">
        <v>40</v>
      </c>
      <c r="E35" s="28" t="s">
        <v>17</v>
      </c>
      <c r="F35" s="28" t="s">
        <v>41</v>
      </c>
      <c r="G35" s="28" t="s">
        <v>42</v>
      </c>
      <c r="H35" s="28" t="s">
        <v>43</v>
      </c>
      <c r="I35" s="28" t="s">
        <v>25</v>
      </c>
      <c r="J35" s="28" t="s">
        <v>28</v>
      </c>
      <c r="K35" s="515" t="s">
        <v>44</v>
      </c>
      <c r="L35" s="606"/>
      <c r="M35" s="607"/>
      <c r="N35" s="25"/>
    </row>
    <row r="36" spans="1:14" ht="15" customHeight="1">
      <c r="A36" s="603">
        <v>3</v>
      </c>
      <c r="B36" s="191">
        <v>1</v>
      </c>
      <c r="C36" s="105" t="s">
        <v>523</v>
      </c>
      <c r="D36" s="106">
        <v>1993</v>
      </c>
      <c r="E36" s="106" t="s">
        <v>9</v>
      </c>
      <c r="F36" s="351">
        <v>78</v>
      </c>
      <c r="G36" s="85">
        <f>H36</f>
        <v>28</v>
      </c>
      <c r="H36" s="346">
        <v>28</v>
      </c>
      <c r="I36" s="611" t="s">
        <v>10</v>
      </c>
      <c r="J36" s="611">
        <v>16</v>
      </c>
      <c r="K36" s="92" t="s">
        <v>526</v>
      </c>
      <c r="L36" s="108"/>
      <c r="M36" s="109"/>
      <c r="N36" s="25"/>
    </row>
    <row r="37" spans="1:14" ht="15" customHeight="1">
      <c r="A37" s="604"/>
      <c r="B37" s="191">
        <v>2</v>
      </c>
      <c r="C37" s="105" t="s">
        <v>524</v>
      </c>
      <c r="D37" s="106">
        <v>1998</v>
      </c>
      <c r="E37" s="106" t="s">
        <v>8</v>
      </c>
      <c r="F37" s="351">
        <v>81.3</v>
      </c>
      <c r="G37" s="85">
        <f>H37-H36</f>
        <v>33</v>
      </c>
      <c r="H37" s="107">
        <v>61</v>
      </c>
      <c r="I37" s="612"/>
      <c r="J37" s="612"/>
      <c r="K37" s="92" t="s">
        <v>358</v>
      </c>
      <c r="L37" s="108"/>
      <c r="M37" s="109"/>
      <c r="N37" s="25"/>
    </row>
    <row r="38" spans="1:14" ht="15" customHeight="1">
      <c r="A38" s="604"/>
      <c r="B38" s="191">
        <v>3</v>
      </c>
      <c r="C38" s="105" t="s">
        <v>525</v>
      </c>
      <c r="D38" s="106">
        <v>1989</v>
      </c>
      <c r="E38" s="106" t="s">
        <v>8</v>
      </c>
      <c r="F38" s="342">
        <v>85.2</v>
      </c>
      <c r="G38" s="85">
        <f t="shared" ref="G38:G39" si="2">H38-H37</f>
        <v>33</v>
      </c>
      <c r="H38" s="107">
        <v>94</v>
      </c>
      <c r="I38" s="612"/>
      <c r="J38" s="612"/>
      <c r="K38" s="92" t="s">
        <v>282</v>
      </c>
      <c r="L38" s="108"/>
      <c r="M38" s="109"/>
      <c r="N38" s="25"/>
    </row>
    <row r="39" spans="1:14" ht="15" customHeight="1">
      <c r="A39" s="605"/>
      <c r="B39" s="191">
        <v>4</v>
      </c>
      <c r="C39" s="105" t="s">
        <v>327</v>
      </c>
      <c r="D39" s="106">
        <v>1983</v>
      </c>
      <c r="E39" s="106" t="s">
        <v>80</v>
      </c>
      <c r="F39" s="343">
        <v>112.2</v>
      </c>
      <c r="G39" s="85">
        <f t="shared" si="2"/>
        <v>39</v>
      </c>
      <c r="H39" s="107">
        <v>133</v>
      </c>
      <c r="I39" s="613"/>
      <c r="J39" s="613"/>
      <c r="K39" s="92" t="s">
        <v>178</v>
      </c>
      <c r="L39" s="108"/>
      <c r="M39" s="109"/>
      <c r="N39" s="25"/>
    </row>
    <row r="40" spans="1:14" ht="15" customHeight="1">
      <c r="A40" s="600" t="s">
        <v>45</v>
      </c>
      <c r="B40" s="600"/>
      <c r="C40" s="600"/>
      <c r="D40" s="600"/>
      <c r="E40" s="324"/>
      <c r="F40" s="352">
        <f>SUM(F36:F39)</f>
        <v>356.7</v>
      </c>
      <c r="N40" s="25"/>
    </row>
    <row r="41" spans="1:14" ht="15" customHeight="1">
      <c r="A41" s="601" t="s">
        <v>46</v>
      </c>
      <c r="B41" s="601"/>
      <c r="C41" s="601"/>
      <c r="D41" s="601"/>
      <c r="E41" s="601"/>
      <c r="F41" s="601"/>
      <c r="G41" s="601"/>
      <c r="H41" s="320">
        <f>H39</f>
        <v>133</v>
      </c>
      <c r="I41" s="321"/>
      <c r="J41" s="366"/>
      <c r="K41" s="321"/>
      <c r="L41" s="321"/>
      <c r="N41" s="25"/>
    </row>
    <row r="42" spans="1:14" ht="15" customHeight="1">
      <c r="A42" s="340"/>
      <c r="B42" s="340"/>
      <c r="C42" s="340"/>
      <c r="D42" s="340"/>
      <c r="E42" s="340"/>
      <c r="F42" s="340"/>
      <c r="G42" s="340"/>
      <c r="H42" s="207"/>
      <c r="I42" s="339"/>
      <c r="J42" s="366"/>
      <c r="K42" s="339"/>
      <c r="L42" s="339"/>
      <c r="N42" s="25"/>
    </row>
    <row r="43" spans="1:14" ht="15" customHeight="1">
      <c r="A43" s="602" t="s">
        <v>531</v>
      </c>
      <c r="B43" s="602"/>
      <c r="C43" s="602"/>
      <c r="N43" s="25"/>
    </row>
    <row r="44" spans="1:14" ht="23.25" customHeight="1">
      <c r="A44" s="191" t="s">
        <v>14</v>
      </c>
      <c r="B44" s="191" t="s">
        <v>39</v>
      </c>
      <c r="C44" s="191" t="s">
        <v>15</v>
      </c>
      <c r="D44" s="28" t="s">
        <v>40</v>
      </c>
      <c r="E44" s="28" t="s">
        <v>17</v>
      </c>
      <c r="F44" s="28" t="s">
        <v>41</v>
      </c>
      <c r="G44" s="28" t="s">
        <v>42</v>
      </c>
      <c r="H44" s="28" t="s">
        <v>43</v>
      </c>
      <c r="I44" s="28" t="s">
        <v>25</v>
      </c>
      <c r="J44" s="28" t="s">
        <v>28</v>
      </c>
      <c r="K44" s="515" t="s">
        <v>44</v>
      </c>
      <c r="L44" s="606"/>
      <c r="M44" s="607"/>
      <c r="N44" s="25"/>
    </row>
    <row r="45" spans="1:14" ht="15" customHeight="1">
      <c r="A45" s="603">
        <v>4</v>
      </c>
      <c r="B45" s="191">
        <v>1</v>
      </c>
      <c r="C45" s="105" t="s">
        <v>532</v>
      </c>
      <c r="D45" s="106">
        <v>1996</v>
      </c>
      <c r="E45" s="106" t="s">
        <v>9</v>
      </c>
      <c r="F45" s="351">
        <v>77.72</v>
      </c>
      <c r="G45" s="85">
        <f>H45</f>
        <v>29</v>
      </c>
      <c r="H45" s="107">
        <v>29</v>
      </c>
      <c r="I45" s="611" t="s">
        <v>10</v>
      </c>
      <c r="J45" s="611">
        <v>15</v>
      </c>
      <c r="K45" s="92" t="s">
        <v>237</v>
      </c>
      <c r="L45" s="108"/>
      <c r="M45" s="109"/>
      <c r="N45" s="25"/>
    </row>
    <row r="46" spans="1:14" ht="15" customHeight="1">
      <c r="A46" s="604"/>
      <c r="B46" s="191">
        <v>2</v>
      </c>
      <c r="C46" s="105" t="s">
        <v>534</v>
      </c>
      <c r="D46" s="106">
        <v>1990</v>
      </c>
      <c r="E46" s="106" t="s">
        <v>9</v>
      </c>
      <c r="F46" s="351">
        <v>77.760000000000005</v>
      </c>
      <c r="G46" s="85">
        <f>H46-H45</f>
        <v>31</v>
      </c>
      <c r="H46" s="107">
        <v>60</v>
      </c>
      <c r="I46" s="612"/>
      <c r="J46" s="612"/>
      <c r="K46" s="92" t="s">
        <v>71</v>
      </c>
      <c r="L46" s="108"/>
      <c r="M46" s="109"/>
      <c r="N46" s="25"/>
    </row>
    <row r="47" spans="1:14" ht="15" customHeight="1">
      <c r="A47" s="604"/>
      <c r="B47" s="191">
        <v>3</v>
      </c>
      <c r="C47" s="105" t="s">
        <v>535</v>
      </c>
      <c r="D47" s="106">
        <v>1985</v>
      </c>
      <c r="E47" s="106" t="s">
        <v>10</v>
      </c>
      <c r="F47" s="345">
        <v>119.54</v>
      </c>
      <c r="G47" s="85">
        <f t="shared" ref="G47:G48" si="3">H47-H46</f>
        <v>32</v>
      </c>
      <c r="H47" s="107">
        <v>92</v>
      </c>
      <c r="I47" s="612"/>
      <c r="J47" s="612"/>
      <c r="K47" s="92" t="s">
        <v>284</v>
      </c>
      <c r="L47" s="108"/>
      <c r="M47" s="109"/>
      <c r="N47" s="25"/>
    </row>
    <row r="48" spans="1:14" ht="15" customHeight="1">
      <c r="A48" s="605"/>
      <c r="B48" s="191">
        <v>4</v>
      </c>
      <c r="C48" s="105" t="s">
        <v>536</v>
      </c>
      <c r="D48" s="106">
        <v>1998</v>
      </c>
      <c r="E48" s="106" t="s">
        <v>8</v>
      </c>
      <c r="F48" s="351">
        <v>84.72</v>
      </c>
      <c r="G48" s="85">
        <f t="shared" si="3"/>
        <v>40</v>
      </c>
      <c r="H48" s="107">
        <v>132</v>
      </c>
      <c r="I48" s="613"/>
      <c r="J48" s="613"/>
      <c r="K48" s="92" t="s">
        <v>237</v>
      </c>
      <c r="L48" s="108"/>
      <c r="M48" s="109"/>
      <c r="N48" s="25"/>
    </row>
    <row r="49" spans="1:14" ht="15" customHeight="1">
      <c r="A49" s="600" t="s">
        <v>45</v>
      </c>
      <c r="B49" s="600"/>
      <c r="C49" s="600"/>
      <c r="D49" s="600"/>
      <c r="E49" s="324"/>
      <c r="F49" s="352">
        <f>SUM(F45:F48)</f>
        <v>359.74</v>
      </c>
      <c r="N49" s="25"/>
    </row>
    <row r="50" spans="1:14" ht="15" customHeight="1">
      <c r="A50" s="601" t="s">
        <v>46</v>
      </c>
      <c r="B50" s="601"/>
      <c r="C50" s="601"/>
      <c r="D50" s="601"/>
      <c r="E50" s="601"/>
      <c r="F50" s="601"/>
      <c r="G50" s="601"/>
      <c r="H50" s="320">
        <f>H48</f>
        <v>132</v>
      </c>
      <c r="I50" s="321"/>
      <c r="J50" s="366"/>
      <c r="K50" s="321"/>
      <c r="L50" s="321"/>
      <c r="N50" s="25"/>
    </row>
    <row r="51" spans="1:14" ht="15" customHeight="1">
      <c r="A51" s="37"/>
      <c r="B51" s="37"/>
      <c r="C51" s="37"/>
      <c r="D51" s="37"/>
      <c r="E51" s="37"/>
      <c r="F51" s="37"/>
      <c r="G51" s="37"/>
      <c r="H51" s="11"/>
      <c r="I51" s="11"/>
      <c r="J51" s="366"/>
      <c r="K51" s="11"/>
      <c r="L51" s="11"/>
      <c r="N51" s="25"/>
    </row>
    <row r="52" spans="1:14" ht="15" customHeight="1">
      <c r="A52" s="602" t="s">
        <v>514</v>
      </c>
      <c r="B52" s="602"/>
      <c r="C52" s="602"/>
      <c r="N52" s="25"/>
    </row>
    <row r="53" spans="1:14" ht="23.25" customHeight="1">
      <c r="A53" s="191" t="s">
        <v>14</v>
      </c>
      <c r="B53" s="191" t="s">
        <v>39</v>
      </c>
      <c r="C53" s="191" t="s">
        <v>15</v>
      </c>
      <c r="D53" s="28" t="s">
        <v>40</v>
      </c>
      <c r="E53" s="28" t="s">
        <v>17</v>
      </c>
      <c r="F53" s="28" t="s">
        <v>41</v>
      </c>
      <c r="G53" s="28" t="s">
        <v>42</v>
      </c>
      <c r="H53" s="28" t="s">
        <v>43</v>
      </c>
      <c r="I53" s="28" t="s">
        <v>25</v>
      </c>
      <c r="J53" s="28" t="s">
        <v>28</v>
      </c>
      <c r="K53" s="515" t="s">
        <v>44</v>
      </c>
      <c r="L53" s="606"/>
      <c r="M53" s="607"/>
      <c r="N53" s="25"/>
    </row>
    <row r="54" spans="1:14" ht="15" customHeight="1">
      <c r="A54" s="603">
        <v>5</v>
      </c>
      <c r="B54" s="191">
        <v>1</v>
      </c>
      <c r="C54" s="105" t="s">
        <v>204</v>
      </c>
      <c r="D54" s="106">
        <v>2002</v>
      </c>
      <c r="E54" s="106" t="s">
        <v>10</v>
      </c>
      <c r="F54" s="344">
        <v>72.2</v>
      </c>
      <c r="G54" s="85">
        <f>H54</f>
        <v>32</v>
      </c>
      <c r="H54" s="107">
        <v>32</v>
      </c>
      <c r="I54" s="611" t="s">
        <v>10</v>
      </c>
      <c r="J54" s="611">
        <v>15</v>
      </c>
      <c r="K54" s="92" t="s">
        <v>509</v>
      </c>
      <c r="L54" s="108"/>
      <c r="M54" s="109"/>
      <c r="N54" s="25"/>
    </row>
    <row r="55" spans="1:14" ht="15" customHeight="1">
      <c r="A55" s="604"/>
      <c r="B55" s="191">
        <v>2</v>
      </c>
      <c r="C55" s="105" t="s">
        <v>186</v>
      </c>
      <c r="D55" s="106">
        <v>1992</v>
      </c>
      <c r="E55" s="106" t="s">
        <v>8</v>
      </c>
      <c r="F55" s="344">
        <v>67.099999999999994</v>
      </c>
      <c r="G55" s="85">
        <f>H55-H54</f>
        <v>29</v>
      </c>
      <c r="H55" s="107">
        <v>61</v>
      </c>
      <c r="I55" s="612"/>
      <c r="J55" s="612"/>
      <c r="K55" s="92" t="s">
        <v>188</v>
      </c>
      <c r="L55" s="108"/>
      <c r="M55" s="109"/>
      <c r="N55" s="25"/>
    </row>
    <row r="56" spans="1:14" ht="15" customHeight="1">
      <c r="A56" s="604"/>
      <c r="B56" s="191">
        <v>3</v>
      </c>
      <c r="C56" s="105" t="s">
        <v>267</v>
      </c>
      <c r="D56" s="106">
        <v>1989</v>
      </c>
      <c r="E56" s="106" t="s">
        <v>10</v>
      </c>
      <c r="F56" s="343">
        <v>114.74</v>
      </c>
      <c r="G56" s="85">
        <f t="shared" ref="G56:G57" si="4">H56-H55</f>
        <v>32</v>
      </c>
      <c r="H56" s="107">
        <v>93</v>
      </c>
      <c r="I56" s="612"/>
      <c r="J56" s="612"/>
      <c r="K56" s="92" t="s">
        <v>269</v>
      </c>
      <c r="L56" s="108"/>
      <c r="M56" s="109"/>
      <c r="N56" s="25"/>
    </row>
    <row r="57" spans="1:14" ht="15" customHeight="1">
      <c r="A57" s="605"/>
      <c r="B57" s="191">
        <v>4</v>
      </c>
      <c r="C57" s="105" t="s">
        <v>230</v>
      </c>
      <c r="D57" s="106">
        <v>1999</v>
      </c>
      <c r="E57" s="106" t="s">
        <v>9</v>
      </c>
      <c r="F57" s="344">
        <v>77.56</v>
      </c>
      <c r="G57" s="85">
        <f t="shared" si="4"/>
        <v>36</v>
      </c>
      <c r="H57" s="107">
        <v>129</v>
      </c>
      <c r="I57" s="613"/>
      <c r="J57" s="613"/>
      <c r="K57" s="92" t="s">
        <v>174</v>
      </c>
      <c r="L57" s="108"/>
      <c r="M57" s="109"/>
      <c r="N57" s="25"/>
    </row>
    <row r="58" spans="1:14" ht="15" customHeight="1">
      <c r="A58" s="600" t="s">
        <v>45</v>
      </c>
      <c r="B58" s="600"/>
      <c r="C58" s="600"/>
      <c r="D58" s="600"/>
      <c r="E58" s="197"/>
      <c r="F58" s="352">
        <f>SUM(F54:F57)</f>
        <v>331.6</v>
      </c>
      <c r="N58" s="25"/>
    </row>
    <row r="59" spans="1:14" ht="15" customHeight="1">
      <c r="A59" s="601" t="s">
        <v>46</v>
      </c>
      <c r="B59" s="601"/>
      <c r="C59" s="601"/>
      <c r="D59" s="601"/>
      <c r="E59" s="601"/>
      <c r="F59" s="601"/>
      <c r="G59" s="601"/>
      <c r="H59" s="195">
        <f>H57</f>
        <v>129</v>
      </c>
      <c r="I59" s="201"/>
      <c r="J59" s="366"/>
      <c r="K59" s="201"/>
      <c r="L59" s="201"/>
      <c r="N59" s="25"/>
    </row>
    <row r="60" spans="1:14" ht="15" customHeight="1">
      <c r="A60" s="340"/>
      <c r="B60" s="340"/>
      <c r="C60" s="340"/>
      <c r="D60" s="340"/>
      <c r="E60" s="340"/>
      <c r="F60" s="340"/>
      <c r="G60" s="340"/>
      <c r="H60" s="207"/>
      <c r="I60" s="339"/>
      <c r="J60" s="366"/>
      <c r="K60" s="339"/>
      <c r="L60" s="339"/>
      <c r="N60" s="25"/>
    </row>
    <row r="61" spans="1:14" ht="15" customHeight="1">
      <c r="A61" s="602" t="s">
        <v>556</v>
      </c>
      <c r="B61" s="602"/>
      <c r="C61" s="602"/>
      <c r="N61" s="25"/>
    </row>
    <row r="62" spans="1:14" ht="23.25" customHeight="1">
      <c r="A62" s="191" t="s">
        <v>14</v>
      </c>
      <c r="B62" s="191" t="s">
        <v>39</v>
      </c>
      <c r="C62" s="191" t="s">
        <v>15</v>
      </c>
      <c r="D62" s="28" t="s">
        <v>40</v>
      </c>
      <c r="E62" s="28" t="s">
        <v>17</v>
      </c>
      <c r="F62" s="28" t="s">
        <v>41</v>
      </c>
      <c r="G62" s="28" t="s">
        <v>42</v>
      </c>
      <c r="H62" s="28" t="s">
        <v>43</v>
      </c>
      <c r="I62" s="28" t="s">
        <v>25</v>
      </c>
      <c r="J62" s="28" t="s">
        <v>28</v>
      </c>
      <c r="K62" s="515" t="s">
        <v>44</v>
      </c>
      <c r="L62" s="606"/>
      <c r="M62" s="607"/>
      <c r="N62" s="25"/>
    </row>
    <row r="63" spans="1:14" ht="15" customHeight="1">
      <c r="A63" s="603">
        <v>6</v>
      </c>
      <c r="B63" s="191">
        <v>1</v>
      </c>
      <c r="C63" s="105" t="s">
        <v>557</v>
      </c>
      <c r="D63" s="106">
        <v>1987</v>
      </c>
      <c r="E63" s="106" t="s">
        <v>9</v>
      </c>
      <c r="F63" s="343">
        <v>83.3</v>
      </c>
      <c r="G63" s="85">
        <f>H63</f>
        <v>29</v>
      </c>
      <c r="H63" s="107">
        <v>29</v>
      </c>
      <c r="I63" s="611" t="s">
        <v>10</v>
      </c>
      <c r="J63" s="611">
        <v>13</v>
      </c>
      <c r="K63" s="259" t="s">
        <v>507</v>
      </c>
      <c r="L63" s="108"/>
      <c r="M63" s="109"/>
      <c r="N63" s="25"/>
    </row>
    <row r="64" spans="1:14" ht="15" customHeight="1">
      <c r="A64" s="604"/>
      <c r="B64" s="191">
        <v>2</v>
      </c>
      <c r="C64" s="105" t="s">
        <v>243</v>
      </c>
      <c r="D64" s="106">
        <v>1992</v>
      </c>
      <c r="E64" s="106" t="s">
        <v>9</v>
      </c>
      <c r="F64" s="343">
        <v>82.8</v>
      </c>
      <c r="G64" s="85">
        <f>H64-H63</f>
        <v>31</v>
      </c>
      <c r="H64" s="107">
        <v>60</v>
      </c>
      <c r="I64" s="612"/>
      <c r="J64" s="612"/>
      <c r="K64" s="259" t="s">
        <v>124</v>
      </c>
      <c r="L64" s="108"/>
      <c r="M64" s="109"/>
      <c r="N64" s="25"/>
    </row>
    <row r="65" spans="1:14" ht="15" customHeight="1">
      <c r="A65" s="604"/>
      <c r="B65" s="191">
        <v>3</v>
      </c>
      <c r="C65" s="328" t="s">
        <v>273</v>
      </c>
      <c r="D65" s="106">
        <v>1999</v>
      </c>
      <c r="E65" s="106" t="s">
        <v>8</v>
      </c>
      <c r="F65" s="345">
        <v>87.96</v>
      </c>
      <c r="G65" s="85">
        <f t="shared" ref="G65:G66" si="5">H65-H64</f>
        <v>34</v>
      </c>
      <c r="H65" s="107">
        <v>94</v>
      </c>
      <c r="I65" s="612"/>
      <c r="J65" s="612"/>
      <c r="K65" s="259" t="s">
        <v>274</v>
      </c>
      <c r="L65" s="108"/>
      <c r="M65" s="109"/>
      <c r="N65" s="25"/>
    </row>
    <row r="66" spans="1:14" ht="15" customHeight="1">
      <c r="A66" s="605"/>
      <c r="B66" s="191">
        <v>4</v>
      </c>
      <c r="C66" s="105" t="s">
        <v>558</v>
      </c>
      <c r="D66" s="106">
        <v>1990</v>
      </c>
      <c r="E66" s="106" t="s">
        <v>9</v>
      </c>
      <c r="F66" s="343">
        <v>84.76</v>
      </c>
      <c r="G66" s="85">
        <f t="shared" si="5"/>
        <v>34</v>
      </c>
      <c r="H66" s="107">
        <v>128</v>
      </c>
      <c r="I66" s="613"/>
      <c r="J66" s="613"/>
      <c r="K66" s="259" t="s">
        <v>71</v>
      </c>
      <c r="L66" s="108"/>
      <c r="M66" s="109"/>
      <c r="N66" s="25"/>
    </row>
    <row r="67" spans="1:14" ht="15" customHeight="1">
      <c r="A67" s="600" t="s">
        <v>45</v>
      </c>
      <c r="B67" s="600"/>
      <c r="C67" s="600"/>
      <c r="D67" s="600"/>
      <c r="E67" s="341"/>
      <c r="F67" s="352">
        <f>SUM(F63:F66)</f>
        <v>338.82</v>
      </c>
      <c r="N67" s="25"/>
    </row>
    <row r="68" spans="1:14" ht="15" customHeight="1">
      <c r="A68" s="601" t="s">
        <v>46</v>
      </c>
      <c r="B68" s="601"/>
      <c r="C68" s="601"/>
      <c r="D68" s="601"/>
      <c r="E68" s="601"/>
      <c r="F68" s="601"/>
      <c r="G68" s="601"/>
      <c r="H68" s="336">
        <f>H66</f>
        <v>128</v>
      </c>
      <c r="I68" s="339"/>
      <c r="J68" s="366"/>
      <c r="K68" s="339"/>
      <c r="L68" s="339"/>
      <c r="N68" s="25"/>
    </row>
    <row r="69" spans="1:14" ht="15" customHeight="1">
      <c r="A69" s="340"/>
      <c r="B69" s="340"/>
      <c r="C69" s="340"/>
      <c r="D69" s="340"/>
      <c r="E69" s="340"/>
      <c r="F69" s="340"/>
      <c r="G69" s="340"/>
      <c r="H69" s="207"/>
      <c r="I69" s="339"/>
      <c r="J69" s="366"/>
      <c r="K69" s="339"/>
      <c r="L69" s="339"/>
      <c r="N69" s="25"/>
    </row>
    <row r="70" spans="1:14" ht="15" customHeight="1">
      <c r="A70" s="198"/>
      <c r="B70" s="198"/>
      <c r="C70" s="198"/>
      <c r="D70" s="198"/>
      <c r="E70" s="198"/>
      <c r="F70" s="198"/>
      <c r="G70" s="198"/>
      <c r="H70" s="207"/>
      <c r="I70" s="201"/>
      <c r="J70" s="366"/>
      <c r="K70" s="201"/>
      <c r="L70" s="201"/>
      <c r="N70" s="25"/>
    </row>
    <row r="71" spans="1:14" ht="15" customHeight="1">
      <c r="A71" s="602" t="s">
        <v>513</v>
      </c>
      <c r="B71" s="602"/>
      <c r="C71" s="602"/>
      <c r="N71" s="25"/>
    </row>
    <row r="72" spans="1:14" ht="23.25" customHeight="1">
      <c r="A72" s="191" t="s">
        <v>14</v>
      </c>
      <c r="B72" s="191" t="s">
        <v>39</v>
      </c>
      <c r="C72" s="191" t="s">
        <v>15</v>
      </c>
      <c r="D72" s="28" t="s">
        <v>40</v>
      </c>
      <c r="E72" s="28" t="s">
        <v>17</v>
      </c>
      <c r="F72" s="28" t="s">
        <v>41</v>
      </c>
      <c r="G72" s="28" t="s">
        <v>42</v>
      </c>
      <c r="H72" s="28" t="s">
        <v>43</v>
      </c>
      <c r="I72" s="28" t="s">
        <v>25</v>
      </c>
      <c r="J72" s="28" t="s">
        <v>28</v>
      </c>
      <c r="K72" s="515" t="s">
        <v>44</v>
      </c>
      <c r="L72" s="606"/>
      <c r="M72" s="607"/>
      <c r="N72" s="25"/>
    </row>
    <row r="73" spans="1:14" ht="15" customHeight="1">
      <c r="A73" s="603">
        <v>7</v>
      </c>
      <c r="B73" s="191">
        <v>1</v>
      </c>
      <c r="C73" s="105" t="s">
        <v>191</v>
      </c>
      <c r="D73" s="106">
        <v>2001</v>
      </c>
      <c r="E73" s="106" t="s">
        <v>9</v>
      </c>
      <c r="F73" s="344">
        <v>67.02</v>
      </c>
      <c r="G73" s="85">
        <v>18</v>
      </c>
      <c r="H73" s="107">
        <v>23</v>
      </c>
      <c r="I73" s="611" t="s">
        <v>566</v>
      </c>
      <c r="J73" s="611">
        <v>12</v>
      </c>
      <c r="K73" s="309" t="s">
        <v>192</v>
      </c>
      <c r="L73" s="310"/>
      <c r="M73" s="311"/>
      <c r="N73" s="25"/>
    </row>
    <row r="74" spans="1:14" ht="15" customHeight="1">
      <c r="A74" s="604"/>
      <c r="B74" s="191">
        <v>2</v>
      </c>
      <c r="C74" s="105" t="s">
        <v>216</v>
      </c>
      <c r="D74" s="106">
        <v>2005</v>
      </c>
      <c r="E74" s="106" t="s">
        <v>10</v>
      </c>
      <c r="F74" s="344">
        <v>72</v>
      </c>
      <c r="G74" s="85">
        <f>H74-H73</f>
        <v>27</v>
      </c>
      <c r="H74" s="107">
        <v>50</v>
      </c>
      <c r="I74" s="612"/>
      <c r="J74" s="612"/>
      <c r="K74" s="288" t="s">
        <v>218</v>
      </c>
      <c r="L74" s="310"/>
      <c r="M74" s="311"/>
      <c r="N74" s="25"/>
    </row>
    <row r="75" spans="1:14" ht="15" customHeight="1">
      <c r="A75" s="604"/>
      <c r="B75" s="191">
        <v>3</v>
      </c>
      <c r="C75" s="105" t="s">
        <v>501</v>
      </c>
      <c r="D75" s="106">
        <v>1992</v>
      </c>
      <c r="E75" s="106" t="s">
        <v>80</v>
      </c>
      <c r="F75" s="344">
        <v>71.599999999999994</v>
      </c>
      <c r="G75" s="85">
        <f t="shared" ref="G75:G76" si="6">H75-H74</f>
        <v>25</v>
      </c>
      <c r="H75" s="107">
        <v>75</v>
      </c>
      <c r="I75" s="612"/>
      <c r="J75" s="612"/>
      <c r="K75" s="614" t="s">
        <v>493</v>
      </c>
      <c r="L75" s="615"/>
      <c r="M75" s="616"/>
      <c r="N75" s="25"/>
    </row>
    <row r="76" spans="1:14" ht="15" customHeight="1">
      <c r="A76" s="605"/>
      <c r="B76" s="191">
        <v>4</v>
      </c>
      <c r="C76" s="105" t="s">
        <v>340</v>
      </c>
      <c r="D76" s="106">
        <v>2002</v>
      </c>
      <c r="E76" s="106" t="s">
        <v>10</v>
      </c>
      <c r="F76" s="342">
        <v>86.6</v>
      </c>
      <c r="G76" s="85">
        <f t="shared" si="6"/>
        <v>36</v>
      </c>
      <c r="H76" s="107">
        <v>111</v>
      </c>
      <c r="I76" s="613"/>
      <c r="J76" s="613"/>
      <c r="K76" s="312" t="s">
        <v>276</v>
      </c>
      <c r="L76" s="310"/>
      <c r="M76" s="311"/>
      <c r="N76" s="25"/>
    </row>
    <row r="77" spans="1:14" ht="15" customHeight="1">
      <c r="A77" s="600" t="s">
        <v>45</v>
      </c>
      <c r="B77" s="600"/>
      <c r="C77" s="600"/>
      <c r="D77" s="600"/>
      <c r="E77" s="197"/>
      <c r="F77" s="352">
        <f>SUM(F73:F76)</f>
        <v>297.21999999999997</v>
      </c>
      <c r="N77" s="25"/>
    </row>
    <row r="78" spans="1:14" ht="15" customHeight="1">
      <c r="A78" s="601" t="s">
        <v>46</v>
      </c>
      <c r="B78" s="601"/>
      <c r="C78" s="601"/>
      <c r="D78" s="601"/>
      <c r="E78" s="601"/>
      <c r="F78" s="601"/>
      <c r="G78" s="601"/>
      <c r="H78" s="195">
        <f>H76</f>
        <v>111</v>
      </c>
      <c r="I78" s="201"/>
      <c r="J78" s="366"/>
      <c r="K78" s="201"/>
      <c r="L78" s="201"/>
      <c r="N78" s="25"/>
    </row>
    <row r="79" spans="1:14" ht="15" customHeight="1">
      <c r="A79" s="198"/>
      <c r="B79" s="198"/>
      <c r="C79" s="198"/>
      <c r="D79" s="198"/>
      <c r="E79" s="198"/>
      <c r="F79" s="198"/>
      <c r="G79" s="198"/>
      <c r="H79" s="207"/>
      <c r="I79" s="201"/>
      <c r="J79" s="366"/>
      <c r="K79" s="201"/>
      <c r="L79" s="201"/>
      <c r="N79" s="25"/>
    </row>
    <row r="80" spans="1:14" ht="15" customHeight="1">
      <c r="A80" s="602" t="s">
        <v>482</v>
      </c>
      <c r="B80" s="602"/>
      <c r="C80" s="602"/>
      <c r="N80" s="25"/>
    </row>
    <row r="81" spans="1:14" ht="23.25" customHeight="1">
      <c r="A81" s="22" t="s">
        <v>14</v>
      </c>
      <c r="B81" s="22" t="s">
        <v>39</v>
      </c>
      <c r="C81" s="22" t="s">
        <v>15</v>
      </c>
      <c r="D81" s="28" t="s">
        <v>40</v>
      </c>
      <c r="E81" s="28" t="s">
        <v>17</v>
      </c>
      <c r="F81" s="28" t="s">
        <v>41</v>
      </c>
      <c r="G81" s="28" t="s">
        <v>42</v>
      </c>
      <c r="H81" s="28" t="s">
        <v>43</v>
      </c>
      <c r="I81" s="28" t="s">
        <v>25</v>
      </c>
      <c r="J81" s="28" t="s">
        <v>28</v>
      </c>
      <c r="K81" s="515" t="s">
        <v>44</v>
      </c>
      <c r="L81" s="606"/>
      <c r="M81" s="607"/>
      <c r="N81" s="25"/>
    </row>
    <row r="82" spans="1:14" ht="15" customHeight="1">
      <c r="A82" s="603">
        <v>8</v>
      </c>
      <c r="B82" s="22">
        <v>1</v>
      </c>
      <c r="C82" s="105" t="s">
        <v>346</v>
      </c>
      <c r="D82" s="106">
        <v>1988</v>
      </c>
      <c r="E82" s="106" t="s">
        <v>10</v>
      </c>
      <c r="F82" s="351">
        <v>85.3</v>
      </c>
      <c r="G82" s="85">
        <f>H82</f>
        <v>24</v>
      </c>
      <c r="H82" s="107">
        <v>24</v>
      </c>
      <c r="I82" s="611" t="s">
        <v>566</v>
      </c>
      <c r="J82" s="611">
        <v>11</v>
      </c>
      <c r="K82" s="92" t="s">
        <v>347</v>
      </c>
      <c r="L82" s="108"/>
      <c r="M82" s="109"/>
      <c r="N82" s="25"/>
    </row>
    <row r="83" spans="1:14" ht="15" customHeight="1">
      <c r="A83" s="604"/>
      <c r="B83" s="22">
        <v>2</v>
      </c>
      <c r="C83" s="105" t="s">
        <v>253</v>
      </c>
      <c r="D83" s="106">
        <v>1985</v>
      </c>
      <c r="E83" s="106" t="s">
        <v>10</v>
      </c>
      <c r="F83" s="343">
        <v>83.9</v>
      </c>
      <c r="G83" s="85">
        <f>H83-H82</f>
        <v>24</v>
      </c>
      <c r="H83" s="107">
        <v>48</v>
      </c>
      <c r="I83" s="612"/>
      <c r="J83" s="612"/>
      <c r="K83" s="92" t="s">
        <v>483</v>
      </c>
      <c r="L83" s="108"/>
      <c r="M83" s="109"/>
      <c r="N83" s="25"/>
    </row>
    <row r="84" spans="1:14" ht="15" customHeight="1">
      <c r="A84" s="604"/>
      <c r="B84" s="22">
        <v>3</v>
      </c>
      <c r="C84" s="105" t="s">
        <v>373</v>
      </c>
      <c r="D84" s="106">
        <v>1985</v>
      </c>
      <c r="E84" s="106">
        <v>1</v>
      </c>
      <c r="F84" s="345">
        <v>78.599999999999994</v>
      </c>
      <c r="G84" s="85">
        <f t="shared" ref="G84:G85" si="7">H84-H83</f>
        <v>23</v>
      </c>
      <c r="H84" s="107">
        <v>71</v>
      </c>
      <c r="I84" s="612"/>
      <c r="J84" s="612"/>
      <c r="K84" s="92" t="s">
        <v>374</v>
      </c>
      <c r="L84" s="108"/>
      <c r="M84" s="109"/>
      <c r="N84" s="25"/>
    </row>
    <row r="85" spans="1:14" ht="15" customHeight="1">
      <c r="A85" s="605"/>
      <c r="B85" s="22">
        <v>4</v>
      </c>
      <c r="C85" s="105" t="s">
        <v>231</v>
      </c>
      <c r="D85" s="106">
        <v>1987</v>
      </c>
      <c r="E85" s="106" t="s">
        <v>8</v>
      </c>
      <c r="F85" s="344">
        <v>77.48</v>
      </c>
      <c r="G85" s="85">
        <f t="shared" si="7"/>
        <v>29</v>
      </c>
      <c r="H85" s="107">
        <v>100</v>
      </c>
      <c r="I85" s="613"/>
      <c r="J85" s="613"/>
      <c r="K85" s="92" t="s">
        <v>233</v>
      </c>
      <c r="L85" s="108"/>
      <c r="M85" s="109"/>
      <c r="N85" s="25"/>
    </row>
    <row r="86" spans="1:14" ht="15" customHeight="1">
      <c r="A86" s="600" t="s">
        <v>45</v>
      </c>
      <c r="B86" s="600"/>
      <c r="C86" s="600"/>
      <c r="D86" s="600"/>
      <c r="E86" s="35"/>
      <c r="F86" s="352">
        <f>SUM(F82:F85)</f>
        <v>325.27999999999997</v>
      </c>
      <c r="N86" s="25"/>
    </row>
    <row r="87" spans="1:14" ht="15" customHeight="1">
      <c r="A87" s="601" t="s">
        <v>46</v>
      </c>
      <c r="B87" s="601"/>
      <c r="C87" s="601"/>
      <c r="D87" s="601"/>
      <c r="E87" s="601"/>
      <c r="F87" s="601"/>
      <c r="G87" s="601"/>
      <c r="H87" s="5">
        <f>H85</f>
        <v>100</v>
      </c>
      <c r="I87" s="11"/>
      <c r="J87" s="366"/>
      <c r="K87" s="11"/>
      <c r="L87" s="11"/>
      <c r="N87" s="25"/>
    </row>
    <row r="88" spans="1:14" ht="15" customHeight="1">
      <c r="A88" s="230"/>
      <c r="B88" s="230"/>
      <c r="C88" s="230"/>
      <c r="D88" s="230"/>
      <c r="E88" s="230"/>
      <c r="F88" s="230"/>
      <c r="G88" s="230"/>
      <c r="H88" s="207"/>
      <c r="I88" s="228"/>
      <c r="J88" s="366"/>
      <c r="K88" s="228"/>
      <c r="L88" s="228"/>
      <c r="N88" s="25"/>
    </row>
    <row r="89" spans="1:14" ht="15" customHeight="1">
      <c r="A89" s="325"/>
      <c r="B89" s="325"/>
      <c r="C89" s="325"/>
      <c r="D89" s="325"/>
      <c r="E89" s="325"/>
      <c r="F89" s="325"/>
      <c r="G89" s="325"/>
      <c r="H89" s="207"/>
      <c r="I89" s="321"/>
      <c r="J89" s="366"/>
      <c r="K89" s="321"/>
      <c r="L89" s="321"/>
      <c r="N89" s="25"/>
    </row>
    <row r="90" spans="1:14" ht="15" customHeight="1">
      <c r="A90" s="27"/>
      <c r="B90" s="24"/>
      <c r="C90" s="24"/>
      <c r="D90" s="24"/>
      <c r="E90" s="6"/>
      <c r="F90" s="6"/>
      <c r="G90" s="6"/>
      <c r="H90" s="6"/>
      <c r="I90" s="6"/>
      <c r="J90" s="364"/>
      <c r="K90" s="26"/>
      <c r="L90" s="26"/>
      <c r="M90" s="26"/>
      <c r="N90" s="25"/>
    </row>
    <row r="91" spans="1:14" ht="15" hidden="1" customHeight="1">
      <c r="A91" s="602" t="s">
        <v>47</v>
      </c>
      <c r="B91" s="602"/>
      <c r="C91" s="602"/>
      <c r="N91" s="25"/>
    </row>
    <row r="92" spans="1:14" ht="23.25" hidden="1" customHeight="1">
      <c r="A92" s="22" t="s">
        <v>14</v>
      </c>
      <c r="B92" s="22" t="s">
        <v>39</v>
      </c>
      <c r="C92" s="22" t="s">
        <v>15</v>
      </c>
      <c r="D92" s="28" t="s">
        <v>40</v>
      </c>
      <c r="E92" s="28" t="s">
        <v>17</v>
      </c>
      <c r="F92" s="28" t="s">
        <v>41</v>
      </c>
      <c r="G92" s="28" t="s">
        <v>42</v>
      </c>
      <c r="H92" s="28" t="s">
        <v>43</v>
      </c>
      <c r="I92" s="28" t="s">
        <v>25</v>
      </c>
      <c r="J92" s="28"/>
      <c r="K92" s="515" t="s">
        <v>44</v>
      </c>
      <c r="L92" s="606"/>
      <c r="M92" s="607"/>
      <c r="N92" s="25"/>
    </row>
    <row r="93" spans="1:14" ht="15" hidden="1" customHeight="1">
      <c r="A93" s="603">
        <v>2</v>
      </c>
      <c r="B93" s="22">
        <v>1</v>
      </c>
      <c r="C93" s="29" t="s">
        <v>48</v>
      </c>
      <c r="D93" s="30">
        <v>2002</v>
      </c>
      <c r="E93" s="30" t="s">
        <v>9</v>
      </c>
      <c r="F93" s="31">
        <v>73</v>
      </c>
      <c r="G93" s="7">
        <v>33</v>
      </c>
      <c r="H93" s="22">
        <f>G93</f>
        <v>33</v>
      </c>
      <c r="I93" s="608" t="s">
        <v>10</v>
      </c>
      <c r="J93" s="367"/>
      <c r="K93" s="32" t="s">
        <v>49</v>
      </c>
      <c r="L93" s="33"/>
      <c r="M93" s="34"/>
      <c r="N93" s="25"/>
    </row>
    <row r="94" spans="1:14" ht="15" hidden="1" customHeight="1">
      <c r="A94" s="604"/>
      <c r="B94" s="22">
        <v>2</v>
      </c>
      <c r="C94" s="29" t="s">
        <v>50</v>
      </c>
      <c r="D94" s="30">
        <v>2000</v>
      </c>
      <c r="E94" s="30" t="s">
        <v>10</v>
      </c>
      <c r="F94" s="31">
        <v>82</v>
      </c>
      <c r="G94" s="7">
        <v>29</v>
      </c>
      <c r="H94" s="22">
        <f>H93+G94</f>
        <v>62</v>
      </c>
      <c r="I94" s="609"/>
      <c r="J94" s="368"/>
      <c r="K94" s="32" t="s">
        <v>51</v>
      </c>
      <c r="L94" s="33"/>
      <c r="M94" s="34"/>
      <c r="N94" s="25"/>
    </row>
    <row r="95" spans="1:14" ht="15" hidden="1" customHeight="1">
      <c r="A95" s="604"/>
      <c r="B95" s="22">
        <v>3</v>
      </c>
      <c r="C95" s="29" t="s">
        <v>52</v>
      </c>
      <c r="D95" s="30">
        <v>1978</v>
      </c>
      <c r="E95" s="30">
        <v>1</v>
      </c>
      <c r="F95" s="31">
        <v>85.5</v>
      </c>
      <c r="G95" s="7">
        <v>31</v>
      </c>
      <c r="H95" s="22">
        <f>H94+G95</f>
        <v>93</v>
      </c>
      <c r="I95" s="609"/>
      <c r="J95" s="368"/>
      <c r="K95" s="32" t="s">
        <v>53</v>
      </c>
      <c r="L95" s="33"/>
      <c r="M95" s="34"/>
      <c r="N95" s="25"/>
    </row>
    <row r="96" spans="1:14" ht="15" hidden="1" customHeight="1">
      <c r="A96" s="605"/>
      <c r="B96" s="22">
        <v>4</v>
      </c>
      <c r="C96" s="29" t="s">
        <v>54</v>
      </c>
      <c r="D96" s="30">
        <v>2004</v>
      </c>
      <c r="E96" s="30" t="s">
        <v>9</v>
      </c>
      <c r="F96" s="31">
        <v>82.6</v>
      </c>
      <c r="G96" s="7">
        <v>34</v>
      </c>
      <c r="H96" s="22">
        <f>H95+G96</f>
        <v>127</v>
      </c>
      <c r="I96" s="610"/>
      <c r="J96" s="369"/>
      <c r="K96" s="32" t="s">
        <v>51</v>
      </c>
      <c r="L96" s="33"/>
      <c r="M96" s="34"/>
      <c r="N96" s="25"/>
    </row>
    <row r="97" spans="1:14" ht="15" hidden="1" customHeight="1">
      <c r="A97" s="600" t="s">
        <v>45</v>
      </c>
      <c r="B97" s="600"/>
      <c r="C97" s="600"/>
      <c r="D97" s="600"/>
      <c r="E97" s="35"/>
      <c r="F97" s="36">
        <f>SUM(F93:F96)</f>
        <v>323.10000000000002</v>
      </c>
      <c r="N97" s="25"/>
    </row>
    <row r="98" spans="1:14" ht="15" hidden="1" customHeight="1">
      <c r="A98" s="601" t="s">
        <v>46</v>
      </c>
      <c r="B98" s="601"/>
      <c r="C98" s="601"/>
      <c r="D98" s="601"/>
      <c r="E98" s="601"/>
      <c r="F98" s="601"/>
      <c r="G98" s="601"/>
      <c r="H98" s="5">
        <f>H96</f>
        <v>127</v>
      </c>
      <c r="I98" s="11"/>
      <c r="J98" s="366"/>
      <c r="K98" s="11"/>
      <c r="L98" s="11"/>
      <c r="N98" s="25"/>
    </row>
    <row r="99" spans="1:14" ht="15" hidden="1" customHeight="1">
      <c r="A99" s="27"/>
      <c r="B99" s="24"/>
      <c r="C99" s="24"/>
      <c r="D99" s="24"/>
      <c r="E99" s="6"/>
      <c r="F99" s="6"/>
      <c r="G99" s="6"/>
      <c r="H99" s="6"/>
      <c r="I99" s="6"/>
      <c r="J99" s="364"/>
      <c r="K99" s="26"/>
      <c r="L99" s="26"/>
      <c r="M99" s="26"/>
      <c r="N99" s="25"/>
    </row>
    <row r="100" spans="1:14" ht="15" hidden="1" customHeight="1">
      <c r="A100" s="27"/>
      <c r="B100" s="24"/>
      <c r="C100" s="24"/>
      <c r="D100" s="24"/>
      <c r="E100" s="6"/>
      <c r="F100" s="6"/>
      <c r="G100" s="6"/>
      <c r="H100" s="6"/>
      <c r="I100" s="6"/>
      <c r="J100" s="364"/>
      <c r="K100" s="26"/>
      <c r="L100" s="26"/>
      <c r="M100" s="26"/>
      <c r="N100" s="25"/>
    </row>
    <row r="101" spans="1:14" ht="15" hidden="1" customHeight="1">
      <c r="A101" s="602" t="s">
        <v>55</v>
      </c>
      <c r="B101" s="602"/>
      <c r="C101" s="602"/>
      <c r="N101" s="25"/>
    </row>
    <row r="102" spans="1:14" ht="24" hidden="1" customHeight="1">
      <c r="A102" s="22" t="s">
        <v>14</v>
      </c>
      <c r="B102" s="22" t="s">
        <v>39</v>
      </c>
      <c r="C102" s="22" t="s">
        <v>15</v>
      </c>
      <c r="D102" s="28" t="s">
        <v>40</v>
      </c>
      <c r="E102" s="28" t="s">
        <v>17</v>
      </c>
      <c r="F102" s="28" t="s">
        <v>41</v>
      </c>
      <c r="G102" s="28" t="s">
        <v>42</v>
      </c>
      <c r="H102" s="28" t="s">
        <v>43</v>
      </c>
      <c r="I102" s="28" t="s">
        <v>25</v>
      </c>
      <c r="J102" s="28"/>
      <c r="K102" s="515" t="s">
        <v>44</v>
      </c>
      <c r="L102" s="606"/>
      <c r="M102" s="607"/>
      <c r="N102" s="25"/>
    </row>
    <row r="103" spans="1:14" ht="15" hidden="1" customHeight="1">
      <c r="A103" s="603">
        <v>4</v>
      </c>
      <c r="B103" s="22">
        <v>1</v>
      </c>
      <c r="C103" s="29" t="s">
        <v>56</v>
      </c>
      <c r="D103" s="30">
        <v>1987</v>
      </c>
      <c r="E103" s="30" t="s">
        <v>9</v>
      </c>
      <c r="F103" s="31">
        <v>82.1</v>
      </c>
      <c r="G103" s="7">
        <v>30</v>
      </c>
      <c r="H103" s="22">
        <f>G103</f>
        <v>30</v>
      </c>
      <c r="I103" s="608" t="s">
        <v>10</v>
      </c>
      <c r="J103" s="367"/>
      <c r="K103" s="32" t="s">
        <v>57</v>
      </c>
      <c r="L103" s="33"/>
      <c r="M103" s="34"/>
      <c r="N103" s="25"/>
    </row>
    <row r="104" spans="1:14" ht="15" hidden="1" customHeight="1">
      <c r="A104" s="604"/>
      <c r="B104" s="22">
        <v>2</v>
      </c>
      <c r="C104" s="29" t="s">
        <v>58</v>
      </c>
      <c r="D104" s="30">
        <v>1995</v>
      </c>
      <c r="E104" s="30" t="s">
        <v>10</v>
      </c>
      <c r="F104" s="31">
        <v>83.65</v>
      </c>
      <c r="G104" s="7">
        <v>31</v>
      </c>
      <c r="H104" s="22">
        <f>H103+G104</f>
        <v>61</v>
      </c>
      <c r="I104" s="609"/>
      <c r="J104" s="368"/>
      <c r="K104" s="32" t="s">
        <v>59</v>
      </c>
      <c r="L104" s="33"/>
      <c r="M104" s="34"/>
      <c r="N104" s="25"/>
    </row>
    <row r="105" spans="1:14" ht="15" hidden="1" customHeight="1">
      <c r="A105" s="604"/>
      <c r="B105" s="22">
        <v>3</v>
      </c>
      <c r="C105" s="29" t="s">
        <v>60</v>
      </c>
      <c r="D105" s="30">
        <v>1992</v>
      </c>
      <c r="E105" s="30" t="s">
        <v>9</v>
      </c>
      <c r="F105" s="31">
        <v>104.25</v>
      </c>
      <c r="G105" s="7">
        <v>35</v>
      </c>
      <c r="H105" s="22">
        <f>H104+G105</f>
        <v>96</v>
      </c>
      <c r="I105" s="609"/>
      <c r="J105" s="368"/>
      <c r="K105" s="32" t="s">
        <v>57</v>
      </c>
      <c r="L105" s="33"/>
      <c r="M105" s="34"/>
      <c r="N105" s="25"/>
    </row>
    <row r="106" spans="1:14" ht="15" hidden="1" customHeight="1">
      <c r="A106" s="605"/>
      <c r="B106" s="22">
        <v>4</v>
      </c>
      <c r="C106" s="29" t="s">
        <v>61</v>
      </c>
      <c r="D106" s="30">
        <v>2000</v>
      </c>
      <c r="E106" s="30" t="s">
        <v>9</v>
      </c>
      <c r="F106" s="31">
        <v>84</v>
      </c>
      <c r="G106" s="7">
        <v>36</v>
      </c>
      <c r="H106" s="22">
        <f>H105+G106</f>
        <v>132</v>
      </c>
      <c r="I106" s="610"/>
      <c r="J106" s="369"/>
      <c r="K106" s="32" t="s">
        <v>57</v>
      </c>
      <c r="L106" s="33"/>
      <c r="M106" s="34"/>
      <c r="N106" s="25"/>
    </row>
    <row r="107" spans="1:14" ht="15" hidden="1" customHeight="1">
      <c r="A107" s="600" t="s">
        <v>45</v>
      </c>
      <c r="B107" s="600"/>
      <c r="C107" s="600"/>
      <c r="D107" s="600"/>
      <c r="E107" s="35"/>
      <c r="F107" s="36">
        <f>SUM(F103:F106)</f>
        <v>354</v>
      </c>
      <c r="N107" s="25"/>
    </row>
    <row r="108" spans="1:14" ht="15" hidden="1" customHeight="1">
      <c r="A108" s="601" t="s">
        <v>46</v>
      </c>
      <c r="B108" s="601"/>
      <c r="C108" s="601"/>
      <c r="D108" s="601"/>
      <c r="E108" s="601"/>
      <c r="F108" s="601"/>
      <c r="G108" s="601"/>
      <c r="H108" s="5">
        <f>H106</f>
        <v>132</v>
      </c>
      <c r="I108" s="11"/>
      <c r="J108" s="366"/>
      <c r="K108" s="11"/>
      <c r="L108" s="11"/>
      <c r="N108" s="25"/>
    </row>
    <row r="109" spans="1:14" ht="15" hidden="1" customHeight="1">
      <c r="A109" s="27"/>
      <c r="B109" s="24"/>
      <c r="C109" s="24"/>
      <c r="D109" s="24"/>
      <c r="E109" s="6"/>
      <c r="F109" s="6"/>
      <c r="G109" s="6"/>
      <c r="H109" s="6"/>
      <c r="I109" s="6"/>
      <c r="J109" s="364"/>
      <c r="K109" s="26"/>
      <c r="L109" s="26"/>
      <c r="M109" s="26"/>
      <c r="N109" s="25"/>
    </row>
    <row r="110" spans="1:14" ht="15" hidden="1" customHeight="1">
      <c r="A110" s="602" t="s">
        <v>62</v>
      </c>
      <c r="B110" s="602"/>
      <c r="C110" s="602"/>
      <c r="N110" s="25"/>
    </row>
    <row r="111" spans="1:14" ht="23.25" hidden="1" customHeight="1">
      <c r="A111" s="22" t="s">
        <v>14</v>
      </c>
      <c r="B111" s="22" t="s">
        <v>39</v>
      </c>
      <c r="C111" s="22" t="s">
        <v>15</v>
      </c>
      <c r="D111" s="28" t="s">
        <v>40</v>
      </c>
      <c r="E111" s="28" t="s">
        <v>17</v>
      </c>
      <c r="F111" s="28" t="s">
        <v>41</v>
      </c>
      <c r="G111" s="28" t="s">
        <v>42</v>
      </c>
      <c r="H111" s="28" t="s">
        <v>43</v>
      </c>
      <c r="I111" s="28" t="s">
        <v>25</v>
      </c>
      <c r="J111" s="28"/>
      <c r="K111" s="515" t="s">
        <v>44</v>
      </c>
      <c r="L111" s="606"/>
      <c r="M111" s="607"/>
      <c r="N111" s="25"/>
    </row>
    <row r="112" spans="1:14" ht="16.5" hidden="1" customHeight="1">
      <c r="A112" s="603">
        <v>5</v>
      </c>
      <c r="B112" s="22">
        <v>1</v>
      </c>
      <c r="C112" s="29" t="s">
        <v>63</v>
      </c>
      <c r="D112" s="30">
        <v>2000</v>
      </c>
      <c r="E112" s="31" t="s">
        <v>9</v>
      </c>
      <c r="F112" s="31">
        <v>86.15</v>
      </c>
      <c r="G112" s="7">
        <v>34</v>
      </c>
      <c r="H112" s="22">
        <f>G112</f>
        <v>34</v>
      </c>
      <c r="I112" s="608" t="s">
        <v>10</v>
      </c>
      <c r="J112" s="367"/>
      <c r="K112" s="32" t="s">
        <v>64</v>
      </c>
      <c r="L112" s="33"/>
      <c r="M112" s="34"/>
      <c r="N112" s="26"/>
    </row>
    <row r="113" spans="1:15" ht="15.75" hidden="1" customHeight="1">
      <c r="A113" s="604"/>
      <c r="B113" s="22">
        <v>2</v>
      </c>
      <c r="C113" s="29" t="s">
        <v>65</v>
      </c>
      <c r="D113" s="30">
        <v>1993</v>
      </c>
      <c r="E113" s="31" t="s">
        <v>9</v>
      </c>
      <c r="F113" s="31">
        <v>88.55</v>
      </c>
      <c r="G113" s="7">
        <v>32</v>
      </c>
      <c r="H113" s="22">
        <f>H112+G113</f>
        <v>66</v>
      </c>
      <c r="I113" s="609"/>
      <c r="J113" s="368"/>
      <c r="K113" s="32" t="s">
        <v>66</v>
      </c>
      <c r="L113" s="33"/>
      <c r="M113" s="34"/>
    </row>
    <row r="114" spans="1:15" ht="16.5" hidden="1" customHeight="1">
      <c r="A114" s="604"/>
      <c r="B114" s="22">
        <v>3</v>
      </c>
      <c r="C114" s="29" t="s">
        <v>67</v>
      </c>
      <c r="D114" s="30">
        <v>1996</v>
      </c>
      <c r="E114" s="31" t="s">
        <v>9</v>
      </c>
      <c r="F114" s="31">
        <v>93.6</v>
      </c>
      <c r="G114" s="7">
        <v>32</v>
      </c>
      <c r="H114" s="22">
        <f>H113+G114</f>
        <v>98</v>
      </c>
      <c r="I114" s="609"/>
      <c r="J114" s="368"/>
      <c r="K114" s="32" t="s">
        <v>68</v>
      </c>
      <c r="L114" s="33"/>
      <c r="M114" s="34"/>
    </row>
    <row r="115" spans="1:15" ht="13.95" hidden="1" customHeight="1">
      <c r="A115" s="605"/>
      <c r="B115" s="22">
        <v>4</v>
      </c>
      <c r="C115" s="29" t="s">
        <v>69</v>
      </c>
      <c r="D115" s="30">
        <v>1979</v>
      </c>
      <c r="E115" s="31" t="s">
        <v>70</v>
      </c>
      <c r="F115" s="31">
        <v>100.2</v>
      </c>
      <c r="G115" s="7">
        <v>34</v>
      </c>
      <c r="H115" s="22">
        <f>H114+G115</f>
        <v>132</v>
      </c>
      <c r="I115" s="610"/>
      <c r="J115" s="369"/>
      <c r="K115" s="32" t="s">
        <v>71</v>
      </c>
      <c r="L115" s="33"/>
      <c r="M115" s="34"/>
    </row>
    <row r="116" spans="1:15" ht="13.95" hidden="1" customHeight="1">
      <c r="A116" s="600" t="s">
        <v>45</v>
      </c>
      <c r="B116" s="600"/>
      <c r="C116" s="600"/>
      <c r="D116" s="600"/>
      <c r="E116" s="35"/>
      <c r="F116" s="36">
        <f>SUM(F112:F115)</f>
        <v>368.49999999999994</v>
      </c>
      <c r="N116" s="38"/>
      <c r="O116" s="38"/>
    </row>
    <row r="117" spans="1:15" ht="13.95" hidden="1" customHeight="1">
      <c r="A117" s="601" t="s">
        <v>46</v>
      </c>
      <c r="B117" s="601"/>
      <c r="C117" s="601"/>
      <c r="D117" s="601"/>
      <c r="E117" s="601"/>
      <c r="F117" s="601"/>
      <c r="G117" s="601"/>
      <c r="H117" s="5">
        <f>H115</f>
        <v>132</v>
      </c>
      <c r="I117" s="11"/>
      <c r="J117" s="366"/>
      <c r="K117" s="11"/>
      <c r="L117" s="11"/>
      <c r="N117" s="38"/>
      <c r="O117" s="38"/>
    </row>
    <row r="118" spans="1:15" hidden="1"/>
    <row r="119" spans="1:15" hidden="1">
      <c r="A119" s="602" t="s">
        <v>72</v>
      </c>
      <c r="B119" s="602"/>
      <c r="C119" s="602"/>
    </row>
    <row r="120" spans="1:15" ht="20.399999999999999" hidden="1">
      <c r="A120" s="22" t="s">
        <v>14</v>
      </c>
      <c r="B120" s="22" t="s">
        <v>39</v>
      </c>
      <c r="C120" s="22" t="s">
        <v>15</v>
      </c>
      <c r="D120" s="28" t="s">
        <v>40</v>
      </c>
      <c r="E120" s="28" t="s">
        <v>17</v>
      </c>
      <c r="F120" s="28" t="s">
        <v>41</v>
      </c>
      <c r="G120" s="28" t="s">
        <v>42</v>
      </c>
      <c r="H120" s="28" t="s">
        <v>43</v>
      </c>
      <c r="I120" s="28" t="s">
        <v>25</v>
      </c>
      <c r="J120" s="28"/>
      <c r="K120" s="515" t="s">
        <v>44</v>
      </c>
      <c r="L120" s="606"/>
      <c r="M120" s="607"/>
    </row>
    <row r="121" spans="1:15" ht="13.5" hidden="1" customHeight="1">
      <c r="A121" s="603">
        <v>6</v>
      </c>
      <c r="B121" s="22">
        <v>1</v>
      </c>
      <c r="C121" s="29" t="s">
        <v>73</v>
      </c>
      <c r="D121" s="30">
        <v>2003</v>
      </c>
      <c r="E121" s="30" t="s">
        <v>10</v>
      </c>
      <c r="F121" s="31">
        <v>84.95</v>
      </c>
      <c r="G121" s="7">
        <v>26</v>
      </c>
      <c r="H121" s="22">
        <f>G121</f>
        <v>26</v>
      </c>
      <c r="I121" s="608" t="s">
        <v>10</v>
      </c>
      <c r="J121" s="367"/>
      <c r="K121" s="32" t="s">
        <v>74</v>
      </c>
      <c r="L121" s="33"/>
      <c r="M121" s="34"/>
    </row>
    <row r="122" spans="1:15" ht="15.75" hidden="1" customHeight="1">
      <c r="A122" s="604"/>
      <c r="B122" s="22">
        <v>2</v>
      </c>
      <c r="C122" s="29" t="s">
        <v>75</v>
      </c>
      <c r="D122" s="30">
        <v>1999</v>
      </c>
      <c r="E122" s="30" t="s">
        <v>8</v>
      </c>
      <c r="F122" s="31">
        <v>72.849999999999994</v>
      </c>
      <c r="G122" s="7">
        <v>29</v>
      </c>
      <c r="H122" s="22">
        <f>H121+G122</f>
        <v>55</v>
      </c>
      <c r="I122" s="609"/>
      <c r="J122" s="368"/>
      <c r="K122" s="32" t="s">
        <v>76</v>
      </c>
      <c r="L122" s="33"/>
      <c r="M122" s="34"/>
    </row>
    <row r="123" spans="1:15" ht="13.95" hidden="1" customHeight="1">
      <c r="A123" s="604"/>
      <c r="B123" s="22">
        <v>3</v>
      </c>
      <c r="C123" s="29" t="s">
        <v>77</v>
      </c>
      <c r="D123" s="30">
        <v>2003</v>
      </c>
      <c r="E123" s="30" t="s">
        <v>10</v>
      </c>
      <c r="F123" s="31">
        <v>102.45</v>
      </c>
      <c r="G123" s="7">
        <v>33</v>
      </c>
      <c r="H123" s="22">
        <f>H122+G123</f>
        <v>88</v>
      </c>
      <c r="I123" s="609"/>
      <c r="J123" s="368"/>
      <c r="K123" s="32" t="s">
        <v>78</v>
      </c>
      <c r="L123" s="33"/>
      <c r="M123" s="34"/>
    </row>
    <row r="124" spans="1:15" ht="13.95" hidden="1" customHeight="1">
      <c r="A124" s="605"/>
      <c r="B124" s="22">
        <v>4</v>
      </c>
      <c r="C124" s="29" t="s">
        <v>79</v>
      </c>
      <c r="D124" s="30">
        <v>1978</v>
      </c>
      <c r="E124" s="30" t="s">
        <v>80</v>
      </c>
      <c r="F124" s="31">
        <v>93.35</v>
      </c>
      <c r="G124" s="7">
        <v>33</v>
      </c>
      <c r="H124" s="22">
        <f>H123+G124</f>
        <v>121</v>
      </c>
      <c r="I124" s="610"/>
      <c r="J124" s="369"/>
      <c r="K124" s="32" t="s">
        <v>76</v>
      </c>
      <c r="L124" s="33"/>
      <c r="M124" s="34"/>
    </row>
    <row r="125" spans="1:15" ht="13.95" hidden="1" customHeight="1">
      <c r="A125" s="600" t="s">
        <v>45</v>
      </c>
      <c r="B125" s="600"/>
      <c r="C125" s="600"/>
      <c r="D125" s="600"/>
      <c r="E125" s="35"/>
      <c r="F125" s="36">
        <f>SUM(F121:F124)</f>
        <v>353.6</v>
      </c>
      <c r="O125" s="17"/>
    </row>
    <row r="126" spans="1:15" ht="13.95" hidden="1" customHeight="1">
      <c r="A126" s="601" t="s">
        <v>46</v>
      </c>
      <c r="B126" s="601"/>
      <c r="C126" s="601"/>
      <c r="D126" s="601"/>
      <c r="E126" s="601"/>
      <c r="F126" s="601"/>
      <c r="G126" s="601"/>
      <c r="H126" s="5">
        <f>H124</f>
        <v>121</v>
      </c>
      <c r="I126" s="11"/>
      <c r="J126" s="366"/>
      <c r="K126" s="11"/>
      <c r="L126" s="11"/>
    </row>
    <row r="127" spans="1:15">
      <c r="A127" s="199" t="s">
        <v>29</v>
      </c>
      <c r="E127" s="2" t="s">
        <v>158</v>
      </c>
      <c r="F127" s="199"/>
      <c r="H127" s="199" t="s">
        <v>30</v>
      </c>
      <c r="L127" s="2" t="s">
        <v>160</v>
      </c>
    </row>
    <row r="128" spans="1:15">
      <c r="A128" s="199"/>
      <c r="F128" s="199"/>
      <c r="H128" s="199"/>
    </row>
    <row r="129" spans="1:12">
      <c r="A129" s="199" t="s">
        <v>31</v>
      </c>
      <c r="E129" s="2" t="s">
        <v>159</v>
      </c>
      <c r="F129" s="199"/>
      <c r="H129" s="199" t="s">
        <v>32</v>
      </c>
      <c r="L129" s="2" t="s">
        <v>533</v>
      </c>
    </row>
  </sheetData>
  <mergeCells count="97">
    <mergeCell ref="K26:M26"/>
    <mergeCell ref="A27:A30"/>
    <mergeCell ref="I27:I30"/>
    <mergeCell ref="A31:D31"/>
    <mergeCell ref="K53:M53"/>
    <mergeCell ref="K35:M35"/>
    <mergeCell ref="I36:I39"/>
    <mergeCell ref="A43:C43"/>
    <mergeCell ref="K44:M44"/>
    <mergeCell ref="A45:A48"/>
    <mergeCell ref="I45:I48"/>
    <mergeCell ref="J27:J30"/>
    <mergeCell ref="J36:J39"/>
    <mergeCell ref="J45:J48"/>
    <mergeCell ref="A54:A57"/>
    <mergeCell ref="I54:I57"/>
    <mergeCell ref="K75:M75"/>
    <mergeCell ref="A59:G59"/>
    <mergeCell ref="K72:M72"/>
    <mergeCell ref="A73:A76"/>
    <mergeCell ref="I73:I76"/>
    <mergeCell ref="J54:J57"/>
    <mergeCell ref="J63:J66"/>
    <mergeCell ref="J73:J76"/>
    <mergeCell ref="D12:I12"/>
    <mergeCell ref="A16:C16"/>
    <mergeCell ref="K17:M17"/>
    <mergeCell ref="A18:A21"/>
    <mergeCell ref="I18:I21"/>
    <mergeCell ref="J18:J21"/>
    <mergeCell ref="K81:M81"/>
    <mergeCell ref="A82:A85"/>
    <mergeCell ref="I82:I85"/>
    <mergeCell ref="A61:C61"/>
    <mergeCell ref="K62:M62"/>
    <mergeCell ref="A63:A66"/>
    <mergeCell ref="I63:I66"/>
    <mergeCell ref="A67:D67"/>
    <mergeCell ref="A68:G68"/>
    <mergeCell ref="A78:G78"/>
    <mergeCell ref="A77:D77"/>
    <mergeCell ref="J82:J85"/>
    <mergeCell ref="A107:D107"/>
    <mergeCell ref="A108:G108"/>
    <mergeCell ref="A110:C110"/>
    <mergeCell ref="K111:M111"/>
    <mergeCell ref="A112:A115"/>
    <mergeCell ref="I112:I115"/>
    <mergeCell ref="A126:G126"/>
    <mergeCell ref="A116:D116"/>
    <mergeCell ref="A117:G117"/>
    <mergeCell ref="A119:C119"/>
    <mergeCell ref="K120:M120"/>
    <mergeCell ref="A121:A124"/>
    <mergeCell ref="I121:I124"/>
    <mergeCell ref="A125:D125"/>
    <mergeCell ref="K102:M102"/>
    <mergeCell ref="A103:A106"/>
    <mergeCell ref="I103:I106"/>
    <mergeCell ref="A97:D97"/>
    <mergeCell ref="A86:D86"/>
    <mergeCell ref="A87:G87"/>
    <mergeCell ref="K92:M92"/>
    <mergeCell ref="A93:A96"/>
    <mergeCell ref="I93:I96"/>
    <mergeCell ref="A101:C101"/>
    <mergeCell ref="A22:D22"/>
    <mergeCell ref="A23:G23"/>
    <mergeCell ref="A71:C71"/>
    <mergeCell ref="A98:G98"/>
    <mergeCell ref="A91:C91"/>
    <mergeCell ref="A58:D58"/>
    <mergeCell ref="A34:C34"/>
    <mergeCell ref="A50:G50"/>
    <mergeCell ref="A80:C80"/>
    <mergeCell ref="A52:C52"/>
    <mergeCell ref="A32:G32"/>
    <mergeCell ref="A25:C25"/>
    <mergeCell ref="A36:A39"/>
    <mergeCell ref="A40:D40"/>
    <mergeCell ref="A49:D49"/>
    <mergeCell ref="A41:G41"/>
    <mergeCell ref="D10:I10"/>
    <mergeCell ref="D11:I11"/>
    <mergeCell ref="A1:M1"/>
    <mergeCell ref="A2:M2"/>
    <mergeCell ref="A3:M3"/>
    <mergeCell ref="A5:M5"/>
    <mergeCell ref="A7:C7"/>
    <mergeCell ref="D7:I7"/>
    <mergeCell ref="A4:M4"/>
    <mergeCell ref="A8:C8"/>
    <mergeCell ref="D8:I8"/>
    <mergeCell ref="A9:C9"/>
    <mergeCell ref="D9:I9"/>
    <mergeCell ref="K9:M9"/>
    <mergeCell ref="A10:C10"/>
  </mergeCells>
  <pageMargins left="0.590551137924194" right="0.19685038924217199" top="0.62999999523162797" bottom="0.37999999523162797" header="0.5" footer="0.240000009536743"/>
  <pageSetup paperSize="9" scale="52" fitToHeight="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4"/>
  <sheetViews>
    <sheetView topLeftCell="A2" workbookViewId="0">
      <selection activeCell="D13" sqref="D13"/>
    </sheetView>
  </sheetViews>
  <sheetFormatPr defaultColWidth="35.6640625" defaultRowHeight="13.2"/>
  <cols>
    <col min="1" max="1" width="8.77734375" style="2" customWidth="1"/>
    <col min="2" max="2" width="8.33203125" style="2" customWidth="1"/>
    <col min="3" max="3" width="23.33203125" style="2" bestFit="1" customWidth="1"/>
    <col min="4" max="4" width="10.6640625" style="2" customWidth="1"/>
    <col min="5" max="5" width="11" style="2" customWidth="1"/>
    <col min="6" max="6" width="11.44140625" style="2" customWidth="1"/>
    <col min="7" max="7" width="10.6640625" style="2" customWidth="1"/>
    <col min="8" max="8" width="12.77734375" style="2" customWidth="1"/>
    <col min="9" max="9" width="15.109375" style="2" customWidth="1"/>
    <col min="10" max="10" width="11.109375" style="2" customWidth="1"/>
    <col min="11" max="11" width="12.109375" style="2" customWidth="1"/>
    <col min="12" max="12" width="11.109375" style="2" customWidth="1"/>
    <col min="13" max="13" width="18.109375" style="2" customWidth="1"/>
    <col min="14" max="14" width="4.109375" style="2" customWidth="1"/>
    <col min="15" max="15" width="5.77734375" style="2" customWidth="1"/>
    <col min="16" max="228" width="9" style="2" customWidth="1"/>
    <col min="229" max="229" width="8.77734375" style="2" customWidth="1"/>
    <col min="230" max="230" width="8.33203125" style="2" customWidth="1"/>
    <col min="231" max="231" width="6.77734375" style="2" customWidth="1"/>
    <col min="232" max="232" width="22.44140625" style="2" customWidth="1"/>
    <col min="233" max="233" width="16.77734375" style="2" customWidth="1"/>
    <col min="234" max="234" width="10.6640625" style="2" customWidth="1"/>
    <col min="235" max="235" width="10.33203125" style="2" customWidth="1"/>
    <col min="236" max="236" width="11.44140625" style="2" customWidth="1"/>
    <col min="237" max="16384" width="35.6640625" style="2"/>
  </cols>
  <sheetData>
    <row r="1" spans="1:15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200"/>
      <c r="O1" s="200"/>
    </row>
    <row r="2" spans="1:15" ht="10.5" customHeight="1">
      <c r="A2" s="534" t="s">
        <v>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200"/>
      <c r="O2" s="200"/>
    </row>
    <row r="3" spans="1:15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200"/>
      <c r="O3" s="200"/>
    </row>
    <row r="4" spans="1:15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  <c r="N4" s="200"/>
      <c r="O4" s="200"/>
    </row>
    <row r="5" spans="1:15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  <c r="M5" s="534"/>
      <c r="N5" s="200"/>
      <c r="O5" s="200"/>
    </row>
    <row r="6" spans="1:15" ht="11.25" customHeight="1">
      <c r="A6" s="200"/>
      <c r="B6" s="200"/>
      <c r="C6" s="200"/>
      <c r="D6" s="200"/>
      <c r="E6" s="200"/>
      <c r="F6" s="200"/>
      <c r="G6" s="200"/>
      <c r="H6" s="200"/>
      <c r="I6" s="200"/>
      <c r="J6" s="365"/>
      <c r="K6" s="200"/>
      <c r="L6" s="200"/>
      <c r="N6" s="200"/>
      <c r="O6" s="200"/>
    </row>
    <row r="7" spans="1:15" ht="15.6">
      <c r="A7" s="523" t="s">
        <v>162</v>
      </c>
      <c r="B7" s="523"/>
      <c r="C7" s="523"/>
      <c r="D7" s="524" t="s">
        <v>2</v>
      </c>
      <c r="E7" s="524"/>
      <c r="F7" s="524"/>
      <c r="G7" s="524"/>
      <c r="H7" s="524"/>
      <c r="I7" s="524"/>
      <c r="J7" s="363"/>
      <c r="K7" s="194"/>
      <c r="L7" s="193" t="s">
        <v>36</v>
      </c>
    </row>
    <row r="8" spans="1:15" ht="15.6">
      <c r="A8" s="556" t="s">
        <v>152</v>
      </c>
      <c r="B8" s="556"/>
      <c r="C8" s="556"/>
      <c r="D8" s="524" t="s">
        <v>163</v>
      </c>
      <c r="E8" s="524"/>
      <c r="F8" s="524"/>
      <c r="G8" s="524"/>
      <c r="H8" s="524"/>
      <c r="I8" s="524"/>
      <c r="J8" s="363"/>
      <c r="K8" s="194"/>
      <c r="L8" s="193" t="s">
        <v>37</v>
      </c>
    </row>
    <row r="9" spans="1:15" ht="15.6">
      <c r="A9" s="525" t="s">
        <v>5</v>
      </c>
      <c r="B9" s="526"/>
      <c r="C9" s="596"/>
      <c r="D9" s="524" t="s">
        <v>168</v>
      </c>
      <c r="E9" s="524"/>
      <c r="F9" s="524"/>
      <c r="G9" s="524"/>
      <c r="H9" s="524"/>
      <c r="I9" s="524"/>
      <c r="J9" s="363"/>
      <c r="K9" s="530" t="s">
        <v>6</v>
      </c>
      <c r="L9" s="531"/>
      <c r="M9" s="532"/>
      <c r="N9" s="25"/>
    </row>
    <row r="10" spans="1:15" ht="15" customHeight="1">
      <c r="A10" s="617"/>
      <c r="B10" s="618"/>
      <c r="C10" s="619"/>
      <c r="D10" s="524" t="s">
        <v>164</v>
      </c>
      <c r="E10" s="524"/>
      <c r="F10" s="524"/>
      <c r="G10" s="524"/>
      <c r="H10" s="524"/>
      <c r="I10" s="524"/>
      <c r="J10" s="363"/>
      <c r="K10" s="195" t="s">
        <v>8</v>
      </c>
      <c r="L10" s="195" t="s">
        <v>9</v>
      </c>
      <c r="M10" s="195" t="s">
        <v>10</v>
      </c>
      <c r="N10" s="25"/>
    </row>
    <row r="11" spans="1:15" ht="15" customHeight="1">
      <c r="A11" s="25"/>
      <c r="B11" s="25"/>
      <c r="C11" s="25"/>
      <c r="D11" s="595" t="s">
        <v>154</v>
      </c>
      <c r="E11" s="595"/>
      <c r="F11" s="595"/>
      <c r="G11" s="595"/>
      <c r="H11" s="595"/>
      <c r="I11" s="595"/>
      <c r="J11" s="370"/>
      <c r="K11" s="191">
        <v>146</v>
      </c>
      <c r="L11" s="191">
        <v>136</v>
      </c>
      <c r="M11" s="191">
        <v>115</v>
      </c>
      <c r="N11" s="25"/>
    </row>
    <row r="12" spans="1:15" ht="15" customHeight="1">
      <c r="A12" s="25"/>
      <c r="B12" s="25"/>
      <c r="C12" s="25"/>
      <c r="D12" s="524" t="s">
        <v>133</v>
      </c>
      <c r="E12" s="524"/>
      <c r="F12" s="524"/>
      <c r="G12" s="524"/>
      <c r="H12" s="524"/>
      <c r="I12" s="524"/>
      <c r="J12" s="363"/>
      <c r="K12" s="211"/>
      <c r="L12" s="211"/>
      <c r="M12" s="211"/>
      <c r="N12" s="25"/>
    </row>
    <row r="13" spans="1:15" ht="15" customHeight="1">
      <c r="A13" s="10" t="s">
        <v>12</v>
      </c>
      <c r="B13" s="7"/>
      <c r="C13" s="7"/>
      <c r="D13" s="330">
        <v>181</v>
      </c>
      <c r="E13" s="196"/>
      <c r="F13" s="196"/>
      <c r="G13" s="196"/>
      <c r="H13" s="196"/>
      <c r="I13" s="196"/>
      <c r="J13" s="364"/>
      <c r="K13" s="26"/>
      <c r="L13" s="26"/>
      <c r="M13" s="26"/>
      <c r="N13" s="25"/>
    </row>
    <row r="14" spans="1:15" ht="15" customHeight="1">
      <c r="A14" s="12" t="s">
        <v>13</v>
      </c>
      <c r="B14" s="13"/>
      <c r="C14" s="8"/>
      <c r="D14" s="331">
        <v>15</v>
      </c>
      <c r="E14" s="196"/>
      <c r="F14" s="196"/>
      <c r="G14" s="196"/>
      <c r="H14" s="196"/>
      <c r="I14" s="196"/>
      <c r="J14" s="364"/>
      <c r="K14" s="26"/>
      <c r="L14" s="26"/>
      <c r="M14" s="26"/>
      <c r="N14" s="25"/>
    </row>
    <row r="15" spans="1:15" ht="8.25" customHeight="1">
      <c r="A15" s="27"/>
      <c r="B15" s="200"/>
      <c r="C15" s="200"/>
      <c r="D15" s="200"/>
      <c r="E15" s="196"/>
      <c r="F15" s="196"/>
      <c r="G15" s="196"/>
      <c r="H15" s="196"/>
      <c r="I15" s="196"/>
      <c r="J15" s="364"/>
      <c r="K15" s="26"/>
      <c r="L15" s="26"/>
      <c r="M15" s="26"/>
      <c r="N15" s="25"/>
    </row>
    <row r="16" spans="1:15" ht="15" customHeight="1">
      <c r="A16" s="602" t="s">
        <v>513</v>
      </c>
      <c r="B16" s="602"/>
      <c r="C16" s="602"/>
      <c r="N16" s="25"/>
    </row>
    <row r="17" spans="1:14" ht="23.25" customHeight="1">
      <c r="A17" s="191" t="s">
        <v>14</v>
      </c>
      <c r="B17" s="191" t="s">
        <v>39</v>
      </c>
      <c r="C17" s="191" t="s">
        <v>15</v>
      </c>
      <c r="D17" s="28" t="s">
        <v>40</v>
      </c>
      <c r="E17" s="28" t="s">
        <v>17</v>
      </c>
      <c r="F17" s="28" t="s">
        <v>41</v>
      </c>
      <c r="G17" s="28" t="s">
        <v>42</v>
      </c>
      <c r="H17" s="28" t="s">
        <v>43</v>
      </c>
      <c r="I17" s="28" t="s">
        <v>25</v>
      </c>
      <c r="J17" s="28" t="s">
        <v>28</v>
      </c>
      <c r="K17" s="515" t="s">
        <v>44</v>
      </c>
      <c r="L17" s="606"/>
      <c r="M17" s="607"/>
      <c r="N17" s="25"/>
    </row>
    <row r="18" spans="1:14" ht="15" customHeight="1">
      <c r="A18" s="603">
        <v>1</v>
      </c>
      <c r="B18" s="191">
        <v>1</v>
      </c>
      <c r="C18" s="105" t="s">
        <v>499</v>
      </c>
      <c r="D18" s="106">
        <v>2005</v>
      </c>
      <c r="E18" s="106" t="s">
        <v>10</v>
      </c>
      <c r="F18" s="351">
        <v>71.64</v>
      </c>
      <c r="G18" s="85">
        <f>H18</f>
        <v>18</v>
      </c>
      <c r="H18" s="107">
        <v>18</v>
      </c>
      <c r="I18" s="611" t="s">
        <v>566</v>
      </c>
      <c r="J18" s="611">
        <v>20</v>
      </c>
      <c r="K18" s="92" t="s">
        <v>317</v>
      </c>
      <c r="L18" s="108"/>
      <c r="M18" s="109"/>
      <c r="N18" s="25"/>
    </row>
    <row r="19" spans="1:14" ht="15" customHeight="1">
      <c r="A19" s="604"/>
      <c r="B19" s="191">
        <v>2</v>
      </c>
      <c r="C19" s="105" t="s">
        <v>127</v>
      </c>
      <c r="D19" s="106">
        <v>2003</v>
      </c>
      <c r="E19" s="106" t="s">
        <v>9</v>
      </c>
      <c r="F19" s="351">
        <v>65.58</v>
      </c>
      <c r="G19" s="85">
        <f>H19-H18</f>
        <v>17</v>
      </c>
      <c r="H19" s="107">
        <v>35</v>
      </c>
      <c r="I19" s="612"/>
      <c r="J19" s="612"/>
      <c r="K19" s="92" t="s">
        <v>560</v>
      </c>
      <c r="L19" s="108"/>
      <c r="M19" s="109"/>
      <c r="N19" s="25"/>
    </row>
    <row r="20" spans="1:14" ht="15" customHeight="1">
      <c r="A20" s="604"/>
      <c r="B20" s="191">
        <v>3</v>
      </c>
      <c r="C20" s="105" t="s">
        <v>537</v>
      </c>
      <c r="D20" s="106">
        <v>2001</v>
      </c>
      <c r="E20" s="106" t="s">
        <v>10</v>
      </c>
      <c r="F20" s="344">
        <v>57.05</v>
      </c>
      <c r="G20" s="85">
        <f t="shared" ref="G20:G21" si="0">H20-H19</f>
        <v>20</v>
      </c>
      <c r="H20" s="107">
        <v>55</v>
      </c>
      <c r="I20" s="612"/>
      <c r="J20" s="612"/>
      <c r="K20" s="92" t="s">
        <v>497</v>
      </c>
      <c r="L20" s="108"/>
      <c r="M20" s="109"/>
      <c r="N20" s="25"/>
    </row>
    <row r="21" spans="1:14" ht="15" customHeight="1">
      <c r="A21" s="605"/>
      <c r="B21" s="191">
        <v>4</v>
      </c>
      <c r="C21" s="105" t="s">
        <v>500</v>
      </c>
      <c r="D21" s="106">
        <v>2004</v>
      </c>
      <c r="E21" s="106" t="s">
        <v>10</v>
      </c>
      <c r="F21" s="351">
        <v>62.24</v>
      </c>
      <c r="G21" s="85">
        <f t="shared" si="0"/>
        <v>24</v>
      </c>
      <c r="H21" s="107">
        <v>79</v>
      </c>
      <c r="I21" s="613"/>
      <c r="J21" s="613"/>
      <c r="K21" s="92" t="s">
        <v>508</v>
      </c>
      <c r="L21" s="108"/>
      <c r="M21" s="109"/>
      <c r="N21" s="25"/>
    </row>
    <row r="22" spans="1:14" ht="15" customHeight="1">
      <c r="A22" s="600" t="s">
        <v>45</v>
      </c>
      <c r="B22" s="600"/>
      <c r="C22" s="600"/>
      <c r="D22" s="600"/>
      <c r="E22" s="197"/>
      <c r="F22" s="352">
        <f>SUM(F18:F21)</f>
        <v>256.51</v>
      </c>
      <c r="N22" s="25"/>
    </row>
    <row r="23" spans="1:14" ht="15" customHeight="1">
      <c r="A23" s="601" t="s">
        <v>46</v>
      </c>
      <c r="B23" s="601"/>
      <c r="C23" s="601"/>
      <c r="D23" s="601"/>
      <c r="E23" s="601"/>
      <c r="F23" s="601"/>
      <c r="G23" s="601"/>
      <c r="H23" s="195">
        <f>H21</f>
        <v>79</v>
      </c>
      <c r="I23" s="201"/>
      <c r="J23" s="366"/>
      <c r="K23" s="201"/>
      <c r="L23" s="201"/>
      <c r="N23" s="25"/>
    </row>
    <row r="24" spans="1:14" ht="15" customHeight="1">
      <c r="A24" s="198"/>
      <c r="B24" s="198"/>
      <c r="C24" s="198"/>
      <c r="D24" s="198"/>
      <c r="E24" s="198"/>
      <c r="F24" s="198"/>
      <c r="G24" s="198"/>
      <c r="H24" s="201"/>
      <c r="I24" s="201"/>
      <c r="J24" s="366"/>
      <c r="K24" s="201"/>
      <c r="L24" s="201"/>
      <c r="N24" s="25"/>
    </row>
    <row r="25" spans="1:14" ht="15" customHeight="1">
      <c r="A25" s="27"/>
      <c r="B25" s="200"/>
      <c r="C25" s="200"/>
      <c r="D25" s="200"/>
      <c r="E25" s="196"/>
      <c r="F25" s="196"/>
      <c r="G25" s="196"/>
      <c r="H25" s="196"/>
      <c r="I25" s="196"/>
      <c r="J25" s="364"/>
      <c r="K25" s="26"/>
      <c r="L25" s="26"/>
      <c r="M25" s="26"/>
      <c r="N25" s="25"/>
    </row>
    <row r="26" spans="1:14" ht="15" hidden="1" customHeight="1">
      <c r="A26" s="602" t="s">
        <v>47</v>
      </c>
      <c r="B26" s="602"/>
      <c r="C26" s="602"/>
      <c r="N26" s="25"/>
    </row>
    <row r="27" spans="1:14" ht="23.25" hidden="1" customHeight="1">
      <c r="A27" s="191" t="s">
        <v>14</v>
      </c>
      <c r="B27" s="191" t="s">
        <v>39</v>
      </c>
      <c r="C27" s="191" t="s">
        <v>15</v>
      </c>
      <c r="D27" s="28" t="s">
        <v>40</v>
      </c>
      <c r="E27" s="28" t="s">
        <v>17</v>
      </c>
      <c r="F27" s="28" t="s">
        <v>41</v>
      </c>
      <c r="G27" s="28" t="s">
        <v>42</v>
      </c>
      <c r="H27" s="28" t="s">
        <v>43</v>
      </c>
      <c r="I27" s="28" t="s">
        <v>25</v>
      </c>
      <c r="J27" s="28"/>
      <c r="K27" s="515" t="s">
        <v>44</v>
      </c>
      <c r="L27" s="606"/>
      <c r="M27" s="607"/>
      <c r="N27" s="25"/>
    </row>
    <row r="28" spans="1:14" ht="15" hidden="1" customHeight="1">
      <c r="A28" s="603">
        <v>2</v>
      </c>
      <c r="B28" s="191">
        <v>1</v>
      </c>
      <c r="C28" s="29" t="s">
        <v>48</v>
      </c>
      <c r="D28" s="30">
        <v>2002</v>
      </c>
      <c r="E28" s="30" t="s">
        <v>9</v>
      </c>
      <c r="F28" s="31">
        <v>73</v>
      </c>
      <c r="G28" s="7">
        <v>33</v>
      </c>
      <c r="H28" s="191">
        <f>G28</f>
        <v>33</v>
      </c>
      <c r="I28" s="608" t="s">
        <v>10</v>
      </c>
      <c r="J28" s="367"/>
      <c r="K28" s="32" t="s">
        <v>49</v>
      </c>
      <c r="L28" s="33"/>
      <c r="M28" s="34"/>
      <c r="N28" s="25"/>
    </row>
    <row r="29" spans="1:14" ht="15" hidden="1" customHeight="1">
      <c r="A29" s="604"/>
      <c r="B29" s="191">
        <v>2</v>
      </c>
      <c r="C29" s="29" t="s">
        <v>50</v>
      </c>
      <c r="D29" s="30">
        <v>2000</v>
      </c>
      <c r="E29" s="30" t="s">
        <v>10</v>
      </c>
      <c r="F29" s="31">
        <v>82</v>
      </c>
      <c r="G29" s="7">
        <v>29</v>
      </c>
      <c r="H29" s="191">
        <f>H28+G29</f>
        <v>62</v>
      </c>
      <c r="I29" s="609"/>
      <c r="J29" s="368"/>
      <c r="K29" s="32" t="s">
        <v>51</v>
      </c>
      <c r="L29" s="33"/>
      <c r="M29" s="34"/>
      <c r="N29" s="25"/>
    </row>
    <row r="30" spans="1:14" ht="15" hidden="1" customHeight="1">
      <c r="A30" s="604"/>
      <c r="B30" s="191">
        <v>3</v>
      </c>
      <c r="C30" s="29" t="s">
        <v>52</v>
      </c>
      <c r="D30" s="30">
        <v>1978</v>
      </c>
      <c r="E30" s="30">
        <v>1</v>
      </c>
      <c r="F30" s="31">
        <v>85.5</v>
      </c>
      <c r="G30" s="7">
        <v>31</v>
      </c>
      <c r="H30" s="191">
        <f>H29+G30</f>
        <v>93</v>
      </c>
      <c r="I30" s="609"/>
      <c r="J30" s="368"/>
      <c r="K30" s="32" t="s">
        <v>53</v>
      </c>
      <c r="L30" s="33"/>
      <c r="M30" s="34"/>
      <c r="N30" s="25"/>
    </row>
    <row r="31" spans="1:14" ht="15" hidden="1" customHeight="1">
      <c r="A31" s="605"/>
      <c r="B31" s="191">
        <v>4</v>
      </c>
      <c r="C31" s="29" t="s">
        <v>54</v>
      </c>
      <c r="D31" s="30">
        <v>2004</v>
      </c>
      <c r="E31" s="30" t="s">
        <v>9</v>
      </c>
      <c r="F31" s="31">
        <v>82.6</v>
      </c>
      <c r="G31" s="7">
        <v>34</v>
      </c>
      <c r="H31" s="191">
        <f>H30+G31</f>
        <v>127</v>
      </c>
      <c r="I31" s="610"/>
      <c r="J31" s="369"/>
      <c r="K31" s="32" t="s">
        <v>51</v>
      </c>
      <c r="L31" s="33"/>
      <c r="M31" s="34"/>
      <c r="N31" s="25"/>
    </row>
    <row r="32" spans="1:14" ht="15" hidden="1" customHeight="1">
      <c r="A32" s="600" t="s">
        <v>45</v>
      </c>
      <c r="B32" s="600"/>
      <c r="C32" s="600"/>
      <c r="D32" s="600"/>
      <c r="E32" s="197"/>
      <c r="F32" s="36">
        <f>SUM(F28:F31)</f>
        <v>323.10000000000002</v>
      </c>
      <c r="N32" s="25"/>
    </row>
    <row r="33" spans="1:14" ht="15" hidden="1" customHeight="1">
      <c r="A33" s="601" t="s">
        <v>46</v>
      </c>
      <c r="B33" s="601"/>
      <c r="C33" s="601"/>
      <c r="D33" s="601"/>
      <c r="E33" s="601"/>
      <c r="F33" s="601"/>
      <c r="G33" s="601"/>
      <c r="H33" s="195">
        <f>H31</f>
        <v>127</v>
      </c>
      <c r="I33" s="201"/>
      <c r="J33" s="366"/>
      <c r="K33" s="201"/>
      <c r="L33" s="201"/>
      <c r="N33" s="25"/>
    </row>
    <row r="34" spans="1:14" ht="15" hidden="1" customHeight="1">
      <c r="A34" s="27"/>
      <c r="B34" s="200"/>
      <c r="C34" s="200"/>
      <c r="D34" s="200"/>
      <c r="E34" s="196"/>
      <c r="F34" s="196"/>
      <c r="G34" s="196"/>
      <c r="H34" s="196"/>
      <c r="I34" s="196"/>
      <c r="J34" s="364"/>
      <c r="K34" s="26"/>
      <c r="L34" s="26"/>
      <c r="M34" s="26"/>
      <c r="N34" s="25"/>
    </row>
    <row r="35" spans="1:14" ht="15" hidden="1" customHeight="1">
      <c r="A35" s="27"/>
      <c r="B35" s="200"/>
      <c r="C35" s="200"/>
      <c r="D35" s="200"/>
      <c r="E35" s="196"/>
      <c r="F35" s="196"/>
      <c r="G35" s="196"/>
      <c r="H35" s="196"/>
      <c r="I35" s="196"/>
      <c r="J35" s="364"/>
      <c r="K35" s="26"/>
      <c r="L35" s="26"/>
      <c r="M35" s="26"/>
      <c r="N35" s="25"/>
    </row>
    <row r="36" spans="1:14" ht="15" hidden="1" customHeight="1">
      <c r="A36" s="602" t="s">
        <v>55</v>
      </c>
      <c r="B36" s="602"/>
      <c r="C36" s="602"/>
      <c r="N36" s="25"/>
    </row>
    <row r="37" spans="1:14" ht="24" hidden="1" customHeight="1">
      <c r="A37" s="191" t="s">
        <v>14</v>
      </c>
      <c r="B37" s="191" t="s">
        <v>39</v>
      </c>
      <c r="C37" s="191" t="s">
        <v>15</v>
      </c>
      <c r="D37" s="28" t="s">
        <v>40</v>
      </c>
      <c r="E37" s="28" t="s">
        <v>17</v>
      </c>
      <c r="F37" s="28" t="s">
        <v>41</v>
      </c>
      <c r="G37" s="28" t="s">
        <v>42</v>
      </c>
      <c r="H37" s="28" t="s">
        <v>43</v>
      </c>
      <c r="I37" s="28" t="s">
        <v>25</v>
      </c>
      <c r="J37" s="28"/>
      <c r="K37" s="515" t="s">
        <v>44</v>
      </c>
      <c r="L37" s="606"/>
      <c r="M37" s="607"/>
      <c r="N37" s="25"/>
    </row>
    <row r="38" spans="1:14" ht="15" hidden="1" customHeight="1">
      <c r="A38" s="603">
        <v>4</v>
      </c>
      <c r="B38" s="191">
        <v>1</v>
      </c>
      <c r="C38" s="29" t="s">
        <v>56</v>
      </c>
      <c r="D38" s="30">
        <v>1987</v>
      </c>
      <c r="E38" s="30" t="s">
        <v>9</v>
      </c>
      <c r="F38" s="31">
        <v>82.1</v>
      </c>
      <c r="G38" s="7">
        <v>30</v>
      </c>
      <c r="H38" s="191">
        <f>G38</f>
        <v>30</v>
      </c>
      <c r="I38" s="608" t="s">
        <v>10</v>
      </c>
      <c r="J38" s="367"/>
      <c r="K38" s="32" t="s">
        <v>57</v>
      </c>
      <c r="L38" s="33"/>
      <c r="M38" s="34"/>
      <c r="N38" s="25"/>
    </row>
    <row r="39" spans="1:14" ht="15" hidden="1" customHeight="1">
      <c r="A39" s="604"/>
      <c r="B39" s="191">
        <v>2</v>
      </c>
      <c r="C39" s="29" t="s">
        <v>58</v>
      </c>
      <c r="D39" s="30">
        <v>1995</v>
      </c>
      <c r="E39" s="30" t="s">
        <v>10</v>
      </c>
      <c r="F39" s="31">
        <v>83.65</v>
      </c>
      <c r="G39" s="7">
        <v>31</v>
      </c>
      <c r="H39" s="191">
        <f>H38+G39</f>
        <v>61</v>
      </c>
      <c r="I39" s="609"/>
      <c r="J39" s="368"/>
      <c r="K39" s="32" t="s">
        <v>59</v>
      </c>
      <c r="L39" s="33"/>
      <c r="M39" s="34"/>
      <c r="N39" s="25"/>
    </row>
    <row r="40" spans="1:14" ht="15" hidden="1" customHeight="1">
      <c r="A40" s="604"/>
      <c r="B40" s="191">
        <v>3</v>
      </c>
      <c r="C40" s="29" t="s">
        <v>60</v>
      </c>
      <c r="D40" s="30">
        <v>1992</v>
      </c>
      <c r="E40" s="30" t="s">
        <v>9</v>
      </c>
      <c r="F40" s="31">
        <v>104.25</v>
      </c>
      <c r="G40" s="7">
        <v>35</v>
      </c>
      <c r="H40" s="191">
        <f>H39+G40</f>
        <v>96</v>
      </c>
      <c r="I40" s="609"/>
      <c r="J40" s="368"/>
      <c r="K40" s="32" t="s">
        <v>57</v>
      </c>
      <c r="L40" s="33"/>
      <c r="M40" s="34"/>
      <c r="N40" s="25"/>
    </row>
    <row r="41" spans="1:14" ht="15" hidden="1" customHeight="1">
      <c r="A41" s="605"/>
      <c r="B41" s="191">
        <v>4</v>
      </c>
      <c r="C41" s="29" t="s">
        <v>61</v>
      </c>
      <c r="D41" s="30">
        <v>2000</v>
      </c>
      <c r="E41" s="30" t="s">
        <v>9</v>
      </c>
      <c r="F41" s="31">
        <v>84</v>
      </c>
      <c r="G41" s="7">
        <v>36</v>
      </c>
      <c r="H41" s="191">
        <f>H40+G41</f>
        <v>132</v>
      </c>
      <c r="I41" s="610"/>
      <c r="J41" s="369"/>
      <c r="K41" s="32" t="s">
        <v>57</v>
      </c>
      <c r="L41" s="33"/>
      <c r="M41" s="34"/>
      <c r="N41" s="25"/>
    </row>
    <row r="42" spans="1:14" ht="15" hidden="1" customHeight="1">
      <c r="A42" s="600" t="s">
        <v>45</v>
      </c>
      <c r="B42" s="600"/>
      <c r="C42" s="600"/>
      <c r="D42" s="600"/>
      <c r="E42" s="197"/>
      <c r="F42" s="36">
        <f>SUM(F38:F41)</f>
        <v>354</v>
      </c>
      <c r="N42" s="25"/>
    </row>
    <row r="43" spans="1:14" ht="15" hidden="1" customHeight="1">
      <c r="A43" s="601" t="s">
        <v>46</v>
      </c>
      <c r="B43" s="601"/>
      <c r="C43" s="601"/>
      <c r="D43" s="601"/>
      <c r="E43" s="601"/>
      <c r="F43" s="601"/>
      <c r="G43" s="601"/>
      <c r="H43" s="195">
        <f>H41</f>
        <v>132</v>
      </c>
      <c r="I43" s="201"/>
      <c r="J43" s="366"/>
      <c r="K43" s="201"/>
      <c r="L43" s="201"/>
      <c r="N43" s="25"/>
    </row>
    <row r="44" spans="1:14" ht="15" hidden="1" customHeight="1">
      <c r="A44" s="27"/>
      <c r="B44" s="200"/>
      <c r="C44" s="200"/>
      <c r="D44" s="200"/>
      <c r="E44" s="196"/>
      <c r="F44" s="196"/>
      <c r="G44" s="196"/>
      <c r="H44" s="196"/>
      <c r="I44" s="196"/>
      <c r="J44" s="364"/>
      <c r="K44" s="26"/>
      <c r="L44" s="26"/>
      <c r="M44" s="26"/>
      <c r="N44" s="25"/>
    </row>
    <row r="45" spans="1:14" ht="15" hidden="1" customHeight="1">
      <c r="A45" s="602" t="s">
        <v>62</v>
      </c>
      <c r="B45" s="602"/>
      <c r="C45" s="602"/>
      <c r="N45" s="25"/>
    </row>
    <row r="46" spans="1:14" ht="23.25" hidden="1" customHeight="1">
      <c r="A46" s="191" t="s">
        <v>14</v>
      </c>
      <c r="B46" s="191" t="s">
        <v>39</v>
      </c>
      <c r="C46" s="191" t="s">
        <v>15</v>
      </c>
      <c r="D46" s="28" t="s">
        <v>40</v>
      </c>
      <c r="E46" s="28" t="s">
        <v>17</v>
      </c>
      <c r="F46" s="28" t="s">
        <v>41</v>
      </c>
      <c r="G46" s="28" t="s">
        <v>42</v>
      </c>
      <c r="H46" s="28" t="s">
        <v>43</v>
      </c>
      <c r="I46" s="28" t="s">
        <v>25</v>
      </c>
      <c r="J46" s="28"/>
      <c r="K46" s="515" t="s">
        <v>44</v>
      </c>
      <c r="L46" s="606"/>
      <c r="M46" s="607"/>
      <c r="N46" s="25"/>
    </row>
    <row r="47" spans="1:14" ht="16.5" hidden="1" customHeight="1">
      <c r="A47" s="603">
        <v>5</v>
      </c>
      <c r="B47" s="191">
        <v>1</v>
      </c>
      <c r="C47" s="29" t="s">
        <v>63</v>
      </c>
      <c r="D47" s="30">
        <v>2000</v>
      </c>
      <c r="E47" s="31" t="s">
        <v>9</v>
      </c>
      <c r="F47" s="31">
        <v>86.15</v>
      </c>
      <c r="G47" s="7">
        <v>34</v>
      </c>
      <c r="H47" s="191">
        <f>G47</f>
        <v>34</v>
      </c>
      <c r="I47" s="608" t="s">
        <v>10</v>
      </c>
      <c r="J47" s="367"/>
      <c r="K47" s="32" t="s">
        <v>64</v>
      </c>
      <c r="L47" s="33"/>
      <c r="M47" s="34"/>
      <c r="N47" s="26"/>
    </row>
    <row r="48" spans="1:14" ht="15.75" hidden="1" customHeight="1">
      <c r="A48" s="604"/>
      <c r="B48" s="191">
        <v>2</v>
      </c>
      <c r="C48" s="29" t="s">
        <v>65</v>
      </c>
      <c r="D48" s="30">
        <v>1993</v>
      </c>
      <c r="E48" s="31" t="s">
        <v>9</v>
      </c>
      <c r="F48" s="31">
        <v>88.55</v>
      </c>
      <c r="G48" s="7">
        <v>32</v>
      </c>
      <c r="H48" s="191">
        <f>H47+G48</f>
        <v>66</v>
      </c>
      <c r="I48" s="609"/>
      <c r="J48" s="368"/>
      <c r="K48" s="32" t="s">
        <v>66</v>
      </c>
      <c r="L48" s="33"/>
      <c r="M48" s="34"/>
    </row>
    <row r="49" spans="1:15" ht="16.5" hidden="1" customHeight="1">
      <c r="A49" s="604"/>
      <c r="B49" s="191">
        <v>3</v>
      </c>
      <c r="C49" s="29" t="s">
        <v>67</v>
      </c>
      <c r="D49" s="30">
        <v>1996</v>
      </c>
      <c r="E49" s="31" t="s">
        <v>9</v>
      </c>
      <c r="F49" s="31">
        <v>93.6</v>
      </c>
      <c r="G49" s="7">
        <v>32</v>
      </c>
      <c r="H49" s="191">
        <f>H48+G49</f>
        <v>98</v>
      </c>
      <c r="I49" s="609"/>
      <c r="J49" s="368"/>
      <c r="K49" s="32" t="s">
        <v>68</v>
      </c>
      <c r="L49" s="33"/>
      <c r="M49" s="34"/>
    </row>
    <row r="50" spans="1:15" ht="13.95" hidden="1" customHeight="1">
      <c r="A50" s="605"/>
      <c r="B50" s="191">
        <v>4</v>
      </c>
      <c r="C50" s="29" t="s">
        <v>69</v>
      </c>
      <c r="D50" s="30">
        <v>1979</v>
      </c>
      <c r="E50" s="31" t="s">
        <v>70</v>
      </c>
      <c r="F50" s="31">
        <v>100.2</v>
      </c>
      <c r="G50" s="7">
        <v>34</v>
      </c>
      <c r="H50" s="191">
        <f>H49+G50</f>
        <v>132</v>
      </c>
      <c r="I50" s="610"/>
      <c r="J50" s="369"/>
      <c r="K50" s="32" t="s">
        <v>71</v>
      </c>
      <c r="L50" s="33"/>
      <c r="M50" s="34"/>
    </row>
    <row r="51" spans="1:15" ht="13.95" hidden="1" customHeight="1">
      <c r="A51" s="600" t="s">
        <v>45</v>
      </c>
      <c r="B51" s="600"/>
      <c r="C51" s="600"/>
      <c r="D51" s="600"/>
      <c r="E51" s="197"/>
      <c r="F51" s="36">
        <f>SUM(F47:F50)</f>
        <v>368.49999999999994</v>
      </c>
      <c r="N51" s="38"/>
      <c r="O51" s="38"/>
    </row>
    <row r="52" spans="1:15" ht="13.95" hidden="1" customHeight="1">
      <c r="A52" s="601" t="s">
        <v>46</v>
      </c>
      <c r="B52" s="601"/>
      <c r="C52" s="601"/>
      <c r="D52" s="601"/>
      <c r="E52" s="601"/>
      <c r="F52" s="601"/>
      <c r="G52" s="601"/>
      <c r="H52" s="195">
        <f>H50</f>
        <v>132</v>
      </c>
      <c r="I52" s="201"/>
      <c r="J52" s="366"/>
      <c r="K52" s="201"/>
      <c r="L52" s="201"/>
      <c r="N52" s="38"/>
      <c r="O52" s="38"/>
    </row>
    <row r="53" spans="1:15" hidden="1"/>
    <row r="54" spans="1:15" hidden="1">
      <c r="A54" s="602" t="s">
        <v>72</v>
      </c>
      <c r="B54" s="602"/>
      <c r="C54" s="602"/>
    </row>
    <row r="55" spans="1:15" ht="20.399999999999999" hidden="1">
      <c r="A55" s="191" t="s">
        <v>14</v>
      </c>
      <c r="B55" s="191" t="s">
        <v>39</v>
      </c>
      <c r="C55" s="191" t="s">
        <v>15</v>
      </c>
      <c r="D55" s="28" t="s">
        <v>40</v>
      </c>
      <c r="E55" s="28" t="s">
        <v>17</v>
      </c>
      <c r="F55" s="28" t="s">
        <v>41</v>
      </c>
      <c r="G55" s="28" t="s">
        <v>42</v>
      </c>
      <c r="H55" s="28" t="s">
        <v>43</v>
      </c>
      <c r="I55" s="28" t="s">
        <v>25</v>
      </c>
      <c r="J55" s="28"/>
      <c r="K55" s="515" t="s">
        <v>44</v>
      </c>
      <c r="L55" s="606"/>
      <c r="M55" s="607"/>
    </row>
    <row r="56" spans="1:15" ht="13.5" hidden="1" customHeight="1">
      <c r="A56" s="603">
        <v>6</v>
      </c>
      <c r="B56" s="191">
        <v>1</v>
      </c>
      <c r="C56" s="29" t="s">
        <v>73</v>
      </c>
      <c r="D56" s="30">
        <v>2003</v>
      </c>
      <c r="E56" s="30" t="s">
        <v>10</v>
      </c>
      <c r="F56" s="31">
        <v>84.95</v>
      </c>
      <c r="G56" s="7">
        <v>26</v>
      </c>
      <c r="H56" s="191">
        <f>G56</f>
        <v>26</v>
      </c>
      <c r="I56" s="608" t="s">
        <v>10</v>
      </c>
      <c r="J56" s="367"/>
      <c r="K56" s="32" t="s">
        <v>74</v>
      </c>
      <c r="L56" s="33"/>
      <c r="M56" s="34"/>
    </row>
    <row r="57" spans="1:15" ht="15.75" hidden="1" customHeight="1">
      <c r="A57" s="604"/>
      <c r="B57" s="191">
        <v>2</v>
      </c>
      <c r="C57" s="29" t="s">
        <v>75</v>
      </c>
      <c r="D57" s="30">
        <v>1999</v>
      </c>
      <c r="E57" s="30" t="s">
        <v>8</v>
      </c>
      <c r="F57" s="31">
        <v>72.849999999999994</v>
      </c>
      <c r="G57" s="7">
        <v>29</v>
      </c>
      <c r="H57" s="191">
        <f>H56+G57</f>
        <v>55</v>
      </c>
      <c r="I57" s="609"/>
      <c r="J57" s="368"/>
      <c r="K57" s="32" t="s">
        <v>76</v>
      </c>
      <c r="L57" s="33"/>
      <c r="M57" s="34"/>
    </row>
    <row r="58" spans="1:15" ht="13.95" hidden="1" customHeight="1">
      <c r="A58" s="604"/>
      <c r="B58" s="191">
        <v>3</v>
      </c>
      <c r="C58" s="29" t="s">
        <v>77</v>
      </c>
      <c r="D58" s="30">
        <v>2003</v>
      </c>
      <c r="E58" s="30" t="s">
        <v>10</v>
      </c>
      <c r="F58" s="31">
        <v>102.45</v>
      </c>
      <c r="G58" s="7">
        <v>33</v>
      </c>
      <c r="H58" s="191">
        <f>H57+G58</f>
        <v>88</v>
      </c>
      <c r="I58" s="609"/>
      <c r="J58" s="368"/>
      <c r="K58" s="32" t="s">
        <v>78</v>
      </c>
      <c r="L58" s="33"/>
      <c r="M58" s="34"/>
    </row>
    <row r="59" spans="1:15" ht="13.95" hidden="1" customHeight="1">
      <c r="A59" s="605"/>
      <c r="B59" s="191">
        <v>4</v>
      </c>
      <c r="C59" s="29" t="s">
        <v>79</v>
      </c>
      <c r="D59" s="30">
        <v>1978</v>
      </c>
      <c r="E59" s="30" t="s">
        <v>80</v>
      </c>
      <c r="F59" s="31">
        <v>93.35</v>
      </c>
      <c r="G59" s="7">
        <v>33</v>
      </c>
      <c r="H59" s="191">
        <f>H58+G59</f>
        <v>121</v>
      </c>
      <c r="I59" s="610"/>
      <c r="J59" s="369"/>
      <c r="K59" s="32" t="s">
        <v>76</v>
      </c>
      <c r="L59" s="33"/>
      <c r="M59" s="34"/>
    </row>
    <row r="60" spans="1:15" ht="13.95" hidden="1" customHeight="1">
      <c r="A60" s="600" t="s">
        <v>45</v>
      </c>
      <c r="B60" s="600"/>
      <c r="C60" s="600"/>
      <c r="D60" s="600"/>
      <c r="E60" s="197"/>
      <c r="F60" s="36">
        <f>SUM(F56:F59)</f>
        <v>353.6</v>
      </c>
      <c r="O60" s="17"/>
    </row>
    <row r="61" spans="1:15" ht="13.95" hidden="1" customHeight="1">
      <c r="A61" s="601" t="s">
        <v>46</v>
      </c>
      <c r="B61" s="601"/>
      <c r="C61" s="601"/>
      <c r="D61" s="601"/>
      <c r="E61" s="601"/>
      <c r="F61" s="601"/>
      <c r="G61" s="601"/>
      <c r="H61" s="195">
        <f>H59</f>
        <v>121</v>
      </c>
      <c r="I61" s="201"/>
      <c r="J61" s="366"/>
      <c r="K61" s="201"/>
      <c r="L61" s="201"/>
    </row>
    <row r="62" spans="1:15">
      <c r="A62" s="199" t="s">
        <v>29</v>
      </c>
      <c r="E62" s="2" t="s">
        <v>158</v>
      </c>
      <c r="F62" s="199"/>
      <c r="H62" s="199" t="s">
        <v>30</v>
      </c>
      <c r="K62" s="2" t="s">
        <v>160</v>
      </c>
    </row>
    <row r="63" spans="1:15">
      <c r="A63" s="199"/>
      <c r="F63" s="199"/>
      <c r="H63" s="199"/>
    </row>
    <row r="64" spans="1:15">
      <c r="A64" s="199" t="s">
        <v>31</v>
      </c>
      <c r="E64" s="2" t="s">
        <v>159</v>
      </c>
      <c r="F64" s="199"/>
      <c r="H64" s="199" t="s">
        <v>32</v>
      </c>
      <c r="K64" s="2" t="s">
        <v>533</v>
      </c>
    </row>
  </sheetData>
  <mergeCells count="47">
    <mergeCell ref="A60:D60"/>
    <mergeCell ref="A61:G61"/>
    <mergeCell ref="A51:D51"/>
    <mergeCell ref="A52:G52"/>
    <mergeCell ref="A54:C54"/>
    <mergeCell ref="K55:M55"/>
    <mergeCell ref="A56:A59"/>
    <mergeCell ref="I56:I59"/>
    <mergeCell ref="A42:D42"/>
    <mergeCell ref="A43:G43"/>
    <mergeCell ref="A45:C45"/>
    <mergeCell ref="K46:M46"/>
    <mergeCell ref="A47:A50"/>
    <mergeCell ref="I47:I50"/>
    <mergeCell ref="A32:D32"/>
    <mergeCell ref="A33:G33"/>
    <mergeCell ref="A36:C36"/>
    <mergeCell ref="K37:M37"/>
    <mergeCell ref="A38:A41"/>
    <mergeCell ref="I38:I41"/>
    <mergeCell ref="A26:C26"/>
    <mergeCell ref="K27:M27"/>
    <mergeCell ref="A28:A31"/>
    <mergeCell ref="I28:I31"/>
    <mergeCell ref="A22:D22"/>
    <mergeCell ref="A23:G23"/>
    <mergeCell ref="D11:I11"/>
    <mergeCell ref="D12:I12"/>
    <mergeCell ref="A16:C16"/>
    <mergeCell ref="K17:M17"/>
    <mergeCell ref="A18:A21"/>
    <mergeCell ref="I18:I21"/>
    <mergeCell ref="J18:J21"/>
    <mergeCell ref="A10:C10"/>
    <mergeCell ref="D10:I10"/>
    <mergeCell ref="A1:M1"/>
    <mergeCell ref="A2:M2"/>
    <mergeCell ref="A3:M3"/>
    <mergeCell ref="A4:M4"/>
    <mergeCell ref="A5:M5"/>
    <mergeCell ref="A7:C7"/>
    <mergeCell ref="D7:I7"/>
    <mergeCell ref="A8:C8"/>
    <mergeCell ref="D8:I8"/>
    <mergeCell ref="A9:C9"/>
    <mergeCell ref="D9:I9"/>
    <mergeCell ref="K9:M9"/>
  </mergeCells>
  <pageMargins left="0.590551137924194" right="0.19685038924217199" top="0.62999999523162797" bottom="0.37999999523162797" header="0.5" footer="0.240000009536743"/>
  <pageSetup paperSize="9" scale="84" fitToHeight="0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6"/>
  <sheetViews>
    <sheetView view="pageBreakPreview" zoomScale="60" zoomScaleNormal="80" zoomScalePageLayoutView="80" workbookViewId="0">
      <selection activeCell="H37" sqref="H37"/>
    </sheetView>
  </sheetViews>
  <sheetFormatPr defaultColWidth="8.44140625" defaultRowHeight="14.4"/>
  <cols>
    <col min="1" max="1" width="8.33203125" style="139" customWidth="1"/>
    <col min="2" max="2" width="4.33203125" style="139" customWidth="1"/>
    <col min="3" max="3" width="27" style="139" customWidth="1"/>
    <col min="4" max="4" width="10.33203125" style="139" customWidth="1"/>
    <col min="5" max="5" width="11.77734375" style="139" customWidth="1"/>
    <col min="6" max="6" width="26" style="139" customWidth="1"/>
    <col min="7" max="7" width="25.77734375" style="139" customWidth="1"/>
    <col min="8" max="8" width="23" style="139" customWidth="1"/>
    <col min="9" max="9" width="22.21875" style="139" customWidth="1"/>
    <col min="10" max="10" width="22.6640625" style="139" customWidth="1"/>
    <col min="11" max="11" width="11" style="139" customWidth="1"/>
    <col min="12" max="12" width="8.44140625" style="139" customWidth="1"/>
    <col min="13" max="13" width="10.44140625" style="139" customWidth="1"/>
    <col min="14" max="14" width="14.44140625" style="139" customWidth="1"/>
    <col min="15" max="15" width="12.6640625" style="139" customWidth="1"/>
    <col min="16" max="16" width="8.44140625" style="139" bestFit="1" customWidth="1"/>
    <col min="17" max="16384" width="8.44140625" style="139"/>
  </cols>
  <sheetData>
    <row r="1" spans="1:25" s="112" customFormat="1" ht="13.2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111"/>
      <c r="Q1" s="111"/>
      <c r="R1" s="111"/>
      <c r="S1" s="111"/>
    </row>
    <row r="2" spans="1:25" s="112" customFormat="1" ht="13.2">
      <c r="A2" s="534" t="s">
        <v>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633"/>
      <c r="Q2" s="633"/>
      <c r="R2" s="204"/>
    </row>
    <row r="3" spans="1:25" s="112" customFormat="1" ht="12.75" customHeight="1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534"/>
      <c r="O3" s="534"/>
      <c r="P3" s="633"/>
      <c r="Q3" s="633"/>
      <c r="R3" s="111"/>
      <c r="S3" s="113"/>
    </row>
    <row r="4" spans="1:25" s="112" customFormat="1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  <c r="N4" s="534"/>
      <c r="O4" s="534"/>
      <c r="P4" s="204"/>
      <c r="Q4" s="204"/>
      <c r="R4" s="111"/>
      <c r="S4" s="113"/>
    </row>
    <row r="5" spans="1:25" s="112" customFormat="1" ht="13.2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  <c r="M5" s="534"/>
      <c r="N5" s="534"/>
      <c r="O5" s="534"/>
      <c r="P5" s="633"/>
      <c r="Q5" s="633"/>
      <c r="R5" s="204"/>
      <c r="S5" s="114"/>
    </row>
    <row r="6" spans="1:25" s="112" customFormat="1" ht="9" customHeight="1"/>
    <row r="7" spans="1:25" s="112" customFormat="1" ht="15.6">
      <c r="F7" s="632" t="s">
        <v>2</v>
      </c>
      <c r="G7" s="632"/>
      <c r="H7" s="632"/>
      <c r="I7" s="632"/>
      <c r="J7" s="632"/>
      <c r="K7" s="116"/>
      <c r="L7" s="116"/>
      <c r="M7" s="116"/>
      <c r="N7" s="116"/>
      <c r="O7" s="206"/>
      <c r="P7" s="206"/>
      <c r="Q7" s="206"/>
    </row>
    <row r="8" spans="1:25" s="112" customFormat="1" ht="15.6">
      <c r="F8" s="634" t="s">
        <v>153</v>
      </c>
      <c r="G8" s="634"/>
      <c r="H8" s="634"/>
      <c r="I8" s="634"/>
      <c r="J8" s="634"/>
      <c r="K8" s="116"/>
      <c r="L8" s="116"/>
      <c r="M8" s="116"/>
      <c r="N8" s="116"/>
      <c r="O8" s="206"/>
      <c r="P8" s="206"/>
      <c r="Q8" s="206"/>
    </row>
    <row r="9" spans="1:25" s="112" customFormat="1" ht="15.6">
      <c r="A9" s="635" t="s">
        <v>151</v>
      </c>
      <c r="B9" s="635"/>
      <c r="C9" s="635"/>
      <c r="F9" s="634" t="s">
        <v>167</v>
      </c>
      <c r="G9" s="634"/>
      <c r="H9" s="634"/>
      <c r="I9" s="634"/>
      <c r="J9" s="634"/>
      <c r="K9" s="118"/>
      <c r="L9" s="119" t="s">
        <v>10</v>
      </c>
      <c r="M9" s="119">
        <v>1</v>
      </c>
      <c r="N9" s="119">
        <v>2</v>
      </c>
      <c r="O9" s="119">
        <v>3</v>
      </c>
      <c r="P9" s="206"/>
      <c r="Q9" s="206"/>
    </row>
    <row r="10" spans="1:25" s="112" customFormat="1" ht="15">
      <c r="A10" s="629" t="s">
        <v>152</v>
      </c>
      <c r="B10" s="629"/>
      <c r="C10" s="629"/>
      <c r="F10" s="630" t="s">
        <v>154</v>
      </c>
      <c r="G10" s="631"/>
      <c r="H10" s="631"/>
      <c r="I10" s="631"/>
      <c r="J10" s="631"/>
      <c r="K10" s="120" t="s">
        <v>82</v>
      </c>
      <c r="L10" s="121">
        <v>12</v>
      </c>
      <c r="M10" s="122">
        <v>9.5</v>
      </c>
      <c r="N10" s="121">
        <v>8.5</v>
      </c>
      <c r="O10" s="122">
        <v>7.5</v>
      </c>
      <c r="P10" s="123"/>
      <c r="Q10" s="123"/>
    </row>
    <row r="11" spans="1:25" s="112" customFormat="1" ht="15.6">
      <c r="A11" s="124" t="s">
        <v>12</v>
      </c>
      <c r="B11" s="125"/>
      <c r="C11" s="125"/>
      <c r="D11" s="330">
        <v>181</v>
      </c>
      <c r="E11" s="126"/>
      <c r="F11" s="632" t="s">
        <v>83</v>
      </c>
      <c r="G11" s="632"/>
      <c r="H11" s="632"/>
      <c r="I11" s="632"/>
      <c r="J11" s="632"/>
      <c r="K11" s="120" t="s">
        <v>84</v>
      </c>
      <c r="L11" s="122">
        <v>9.5</v>
      </c>
      <c r="M11" s="122">
        <v>8</v>
      </c>
      <c r="N11" s="122">
        <v>7</v>
      </c>
      <c r="O11" s="122">
        <v>6</v>
      </c>
      <c r="P11" s="127"/>
      <c r="Q11" s="127"/>
    </row>
    <row r="12" spans="1:25" s="112" customFormat="1" ht="15.6">
      <c r="A12" s="128" t="s">
        <v>13</v>
      </c>
      <c r="B12" s="129"/>
      <c r="C12" s="130"/>
      <c r="D12" s="331">
        <v>15</v>
      </c>
      <c r="E12" s="205"/>
      <c r="F12" s="203"/>
      <c r="G12" s="203"/>
      <c r="H12" s="203"/>
      <c r="I12" s="203"/>
      <c r="J12" s="203"/>
      <c r="K12" s="120" t="s">
        <v>85</v>
      </c>
      <c r="L12" s="122">
        <v>9.5</v>
      </c>
      <c r="M12" s="122">
        <v>8</v>
      </c>
      <c r="N12" s="122">
        <v>7</v>
      </c>
      <c r="O12" s="122">
        <v>6</v>
      </c>
      <c r="P12" s="127"/>
      <c r="Q12" s="127"/>
    </row>
    <row r="13" spans="1:25" s="112" customFormat="1" ht="13.2">
      <c r="D13" s="386"/>
      <c r="O13" s="132"/>
      <c r="P13" s="132"/>
      <c r="Q13" s="132"/>
    </row>
    <row r="14" spans="1:25" ht="42" customHeight="1">
      <c r="A14" s="133" t="s">
        <v>14</v>
      </c>
      <c r="B14" s="620" t="s">
        <v>15</v>
      </c>
      <c r="C14" s="621"/>
      <c r="D14" s="135" t="s">
        <v>40</v>
      </c>
      <c r="E14" s="135" t="s">
        <v>17</v>
      </c>
      <c r="F14" s="202" t="s">
        <v>18</v>
      </c>
      <c r="G14" s="136" t="s">
        <v>19</v>
      </c>
      <c r="H14" s="135" t="s">
        <v>580</v>
      </c>
      <c r="I14" s="135" t="s">
        <v>581</v>
      </c>
      <c r="J14" s="135" t="s">
        <v>86</v>
      </c>
      <c r="K14" s="133" t="s">
        <v>14</v>
      </c>
      <c r="L14" s="133" t="s">
        <v>150</v>
      </c>
      <c r="M14" s="133" t="s">
        <v>87</v>
      </c>
      <c r="N14" s="622" t="s">
        <v>88</v>
      </c>
      <c r="O14" s="623"/>
      <c r="P14" s="137"/>
      <c r="Q14" s="137"/>
      <c r="R14" s="137"/>
      <c r="S14" s="137"/>
      <c r="T14" s="138"/>
      <c r="U14" s="137"/>
      <c r="V14" s="137"/>
    </row>
    <row r="15" spans="1:25" ht="15.6">
      <c r="A15" s="140" t="s">
        <v>90</v>
      </c>
      <c r="B15" s="141"/>
      <c r="C15" s="142"/>
      <c r="D15" s="143"/>
      <c r="E15" s="143"/>
      <c r="F15" s="143"/>
      <c r="G15" s="143"/>
      <c r="H15" s="144"/>
      <c r="I15" s="144"/>
      <c r="J15" s="144"/>
      <c r="K15" s="144"/>
      <c r="L15" s="145"/>
      <c r="M15" s="145"/>
      <c r="N15" s="143"/>
      <c r="O15" s="146"/>
      <c r="P15" s="137"/>
      <c r="Q15" s="137"/>
      <c r="R15" s="137"/>
      <c r="S15" s="137"/>
      <c r="T15" s="137"/>
      <c r="U15" s="137"/>
      <c r="V15" s="137"/>
    </row>
    <row r="16" spans="1:25" s="388" customFormat="1" ht="25.05" customHeight="1">
      <c r="A16" s="264">
        <v>1</v>
      </c>
      <c r="B16" s="253" t="s">
        <v>477</v>
      </c>
      <c r="C16" s="254"/>
      <c r="D16" s="249">
        <v>2001</v>
      </c>
      <c r="E16" s="250" t="s">
        <v>10</v>
      </c>
      <c r="F16" s="250" t="s">
        <v>114</v>
      </c>
      <c r="G16" s="250"/>
      <c r="H16" s="250">
        <v>8.3000000000000007</v>
      </c>
      <c r="I16" s="250">
        <v>18.625</v>
      </c>
      <c r="J16" s="250">
        <v>20.285</v>
      </c>
      <c r="K16" s="250">
        <v>1</v>
      </c>
      <c r="L16" s="250">
        <v>20</v>
      </c>
      <c r="M16" s="251" t="s">
        <v>10</v>
      </c>
      <c r="N16" s="382" t="s">
        <v>529</v>
      </c>
      <c r="O16" s="335"/>
      <c r="P16" s="389"/>
      <c r="Q16" s="389"/>
      <c r="R16" s="389"/>
      <c r="S16" s="389"/>
      <c r="T16" s="389"/>
      <c r="U16" s="389"/>
      <c r="V16" s="389"/>
      <c r="W16" s="390"/>
      <c r="X16" s="390"/>
      <c r="Y16" s="390"/>
    </row>
    <row r="17" spans="1:25" s="390" customFormat="1" ht="25.05" customHeight="1">
      <c r="A17" s="147">
        <v>2</v>
      </c>
      <c r="B17" s="253" t="s">
        <v>478</v>
      </c>
      <c r="C17" s="254"/>
      <c r="D17" s="293">
        <v>1997</v>
      </c>
      <c r="E17" s="250" t="s">
        <v>217</v>
      </c>
      <c r="F17" s="250" t="s">
        <v>114</v>
      </c>
      <c r="G17" s="250"/>
      <c r="H17" s="250">
        <v>8.25</v>
      </c>
      <c r="I17" s="250">
        <v>14.9</v>
      </c>
      <c r="J17" s="250">
        <v>16.55</v>
      </c>
      <c r="K17" s="250">
        <v>2</v>
      </c>
      <c r="L17" s="250">
        <v>18</v>
      </c>
      <c r="M17" s="251" t="s">
        <v>567</v>
      </c>
      <c r="N17" s="382" t="s">
        <v>498</v>
      </c>
      <c r="O17" s="335"/>
      <c r="P17" s="387"/>
      <c r="Q17" s="387"/>
      <c r="R17" s="387"/>
      <c r="S17" s="387"/>
      <c r="T17" s="387"/>
      <c r="U17" s="387"/>
      <c r="V17" s="387"/>
      <c r="W17" s="388"/>
      <c r="X17" s="388"/>
      <c r="Y17" s="388"/>
    </row>
    <row r="18" spans="1:25" s="390" customFormat="1" ht="25.05" customHeight="1">
      <c r="A18" s="147">
        <v>3</v>
      </c>
      <c r="B18" s="334" t="s">
        <v>475</v>
      </c>
      <c r="C18" s="335"/>
      <c r="D18" s="249">
        <v>2006</v>
      </c>
      <c r="E18" s="250" t="s">
        <v>10</v>
      </c>
      <c r="F18" s="250" t="s">
        <v>209</v>
      </c>
      <c r="G18" s="250"/>
      <c r="H18" s="250">
        <v>5.3</v>
      </c>
      <c r="I18" s="250">
        <v>6.65</v>
      </c>
      <c r="J18" s="250">
        <v>7.71</v>
      </c>
      <c r="K18" s="250">
        <v>3</v>
      </c>
      <c r="L18" s="250">
        <v>16</v>
      </c>
      <c r="M18" s="251">
        <v>2</v>
      </c>
      <c r="N18" s="334" t="s">
        <v>309</v>
      </c>
      <c r="O18" s="335"/>
      <c r="P18" s="387"/>
      <c r="Q18" s="387"/>
      <c r="R18" s="387"/>
      <c r="S18" s="387"/>
      <c r="T18" s="387"/>
      <c r="U18" s="387"/>
      <c r="V18" s="387"/>
      <c r="W18" s="388"/>
      <c r="X18" s="388"/>
      <c r="Y18" s="388"/>
    </row>
    <row r="19" spans="1:25" s="388" customFormat="1" ht="25.05" customHeight="1">
      <c r="A19" s="264">
        <v>4</v>
      </c>
      <c r="B19" s="334" t="s">
        <v>476</v>
      </c>
      <c r="C19" s="335"/>
      <c r="D19" s="249">
        <v>1996</v>
      </c>
      <c r="E19" s="250" t="s">
        <v>10</v>
      </c>
      <c r="F19" s="250" t="s">
        <v>116</v>
      </c>
      <c r="G19" s="250"/>
      <c r="H19" s="250">
        <v>2</v>
      </c>
      <c r="I19" s="250">
        <v>4.4000000000000004</v>
      </c>
      <c r="J19" s="250">
        <v>4.8</v>
      </c>
      <c r="K19" s="250">
        <v>4</v>
      </c>
      <c r="L19" s="250">
        <v>15</v>
      </c>
      <c r="M19" s="251" t="s">
        <v>566</v>
      </c>
      <c r="N19" s="334" t="s">
        <v>184</v>
      </c>
      <c r="O19" s="335"/>
      <c r="P19" s="389"/>
      <c r="Q19" s="389"/>
      <c r="R19" s="389"/>
      <c r="S19" s="389"/>
      <c r="T19" s="389"/>
      <c r="U19" s="389"/>
      <c r="V19" s="389"/>
      <c r="W19" s="390"/>
      <c r="X19" s="390"/>
      <c r="Y19" s="390"/>
    </row>
    <row r="20" spans="1:25" s="266" customFormat="1" ht="25.05" customHeight="1">
      <c r="A20" s="264">
        <v>5</v>
      </c>
      <c r="B20" s="624" t="s">
        <v>479</v>
      </c>
      <c r="C20" s="625"/>
      <c r="D20" s="235">
        <v>1965</v>
      </c>
      <c r="E20" s="234">
        <v>1</v>
      </c>
      <c r="F20" s="234" t="s">
        <v>177</v>
      </c>
      <c r="G20" s="231"/>
      <c r="H20" s="626" t="s">
        <v>582</v>
      </c>
      <c r="I20" s="627"/>
      <c r="J20" s="627"/>
      <c r="K20" s="627"/>
      <c r="L20" s="627"/>
      <c r="M20" s="628"/>
      <c r="N20" s="624" t="s">
        <v>480</v>
      </c>
      <c r="O20" s="625"/>
      <c r="P20" s="265"/>
      <c r="Q20" s="265"/>
      <c r="R20" s="265"/>
      <c r="S20" s="265"/>
      <c r="T20" s="265"/>
      <c r="U20" s="265"/>
      <c r="V20" s="265"/>
    </row>
    <row r="21" spans="1:25" ht="16.5" hidden="1" customHeight="1">
      <c r="A21" s="148">
        <v>7</v>
      </c>
      <c r="B21" s="149"/>
      <c r="C21" s="150"/>
      <c r="D21" s="151"/>
      <c r="E21" s="152"/>
      <c r="F21" s="152"/>
      <c r="G21" s="153"/>
      <c r="H21" s="154"/>
      <c r="I21" s="155"/>
      <c r="J21" s="155"/>
      <c r="K21" s="155"/>
      <c r="L21" s="156"/>
      <c r="M21" s="157" t="s">
        <v>10</v>
      </c>
      <c r="N21" s="158"/>
      <c r="O21" s="159"/>
      <c r="P21" s="137"/>
      <c r="Q21" s="137"/>
      <c r="R21" s="137"/>
      <c r="S21" s="137"/>
      <c r="T21" s="137"/>
      <c r="U21" s="137"/>
      <c r="V21" s="137"/>
    </row>
    <row r="22" spans="1:25" ht="16.5" hidden="1" customHeight="1">
      <c r="A22" s="160">
        <v>8</v>
      </c>
      <c r="B22" s="149"/>
      <c r="C22" s="150"/>
      <c r="D22" s="151"/>
      <c r="E22" s="152"/>
      <c r="F22" s="152"/>
      <c r="G22" s="161"/>
      <c r="H22" s="154"/>
      <c r="I22" s="162"/>
      <c r="J22" s="162"/>
      <c r="K22" s="163"/>
      <c r="L22" s="121"/>
      <c r="M22" s="157" t="s">
        <v>10</v>
      </c>
      <c r="N22" s="158"/>
      <c r="O22" s="159"/>
      <c r="P22" s="137"/>
      <c r="Q22" s="137"/>
      <c r="R22" s="137"/>
      <c r="S22" s="137"/>
      <c r="T22" s="137"/>
      <c r="U22" s="137"/>
      <c r="V22" s="137"/>
    </row>
    <row r="23" spans="1:25" ht="16.5" hidden="1" customHeight="1">
      <c r="A23" s="160">
        <v>9</v>
      </c>
      <c r="B23" s="149"/>
      <c r="C23" s="150"/>
      <c r="D23" s="152"/>
      <c r="E23" s="152"/>
      <c r="F23" s="152"/>
      <c r="G23" s="161"/>
      <c r="H23" s="154"/>
      <c r="I23" s="162"/>
      <c r="J23" s="162"/>
      <c r="K23" s="163"/>
      <c r="L23" s="121"/>
      <c r="M23" s="157" t="s">
        <v>10</v>
      </c>
      <c r="N23" s="158"/>
      <c r="O23" s="159"/>
      <c r="P23" s="137"/>
      <c r="Q23" s="137"/>
      <c r="R23" s="137"/>
      <c r="S23" s="137"/>
      <c r="T23" s="137"/>
      <c r="U23" s="137"/>
      <c r="V23" s="137"/>
    </row>
    <row r="24" spans="1:25" ht="16.5" hidden="1" customHeight="1">
      <c r="A24" s="164">
        <v>10</v>
      </c>
      <c r="B24" s="165"/>
      <c r="C24" s="166"/>
      <c r="D24" s="167"/>
      <c r="E24" s="168"/>
      <c r="F24" s="168"/>
      <c r="G24" s="169"/>
      <c r="H24" s="170"/>
      <c r="I24" s="171"/>
      <c r="J24" s="171"/>
      <c r="K24" s="171"/>
      <c r="L24" s="172"/>
      <c r="M24" s="202" t="s">
        <v>10</v>
      </c>
      <c r="N24" s="173"/>
      <c r="O24" s="174"/>
      <c r="P24" s="137"/>
      <c r="Q24" s="137"/>
      <c r="R24" s="137"/>
      <c r="S24" s="137"/>
      <c r="T24" s="137"/>
      <c r="U24" s="137"/>
      <c r="V24" s="137"/>
    </row>
    <row r="25" spans="1:25" s="112" customFormat="1" ht="13.2"/>
    <row r="26" spans="1:25" s="2" customFormat="1" ht="13.2">
      <c r="A26" s="199" t="s">
        <v>29</v>
      </c>
      <c r="F26" s="2" t="s">
        <v>158</v>
      </c>
      <c r="I26" s="199" t="s">
        <v>30</v>
      </c>
      <c r="L26" s="2" t="s">
        <v>160</v>
      </c>
    </row>
    <row r="27" spans="1:25" s="2" customFormat="1" ht="13.2">
      <c r="A27" s="199"/>
      <c r="I27" s="199"/>
    </row>
    <row r="28" spans="1:25" s="2" customFormat="1" ht="13.2">
      <c r="A28" s="199" t="s">
        <v>31</v>
      </c>
      <c r="F28" s="2" t="s">
        <v>159</v>
      </c>
      <c r="I28" s="199" t="s">
        <v>32</v>
      </c>
      <c r="L28" s="2" t="s">
        <v>533</v>
      </c>
    </row>
    <row r="29" spans="1:25" ht="24" customHeight="1">
      <c r="A29" s="175"/>
      <c r="B29" s="175"/>
      <c r="C29" s="175"/>
      <c r="D29" s="175"/>
      <c r="E29" s="175"/>
      <c r="F29" s="175"/>
      <c r="G29" s="175"/>
      <c r="H29" s="175"/>
      <c r="I29" s="176"/>
      <c r="J29" s="176"/>
      <c r="K29" s="175"/>
      <c r="L29" s="175"/>
      <c r="M29" s="175"/>
      <c r="N29" s="175"/>
      <c r="O29" s="137"/>
      <c r="P29" s="137"/>
      <c r="Q29" s="137"/>
      <c r="R29" s="137"/>
      <c r="S29" s="137"/>
      <c r="T29" s="137"/>
      <c r="U29" s="137"/>
      <c r="V29" s="137"/>
    </row>
    <row r="30" spans="1:25">
      <c r="A30" s="175"/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37"/>
      <c r="P30" s="137"/>
      <c r="Q30" s="137"/>
      <c r="R30" s="137"/>
      <c r="S30" s="137"/>
      <c r="T30" s="137"/>
      <c r="U30" s="137"/>
      <c r="V30" s="137"/>
    </row>
    <row r="33" spans="1:22">
      <c r="A33" s="175"/>
      <c r="B33" s="175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37"/>
      <c r="P33" s="137"/>
      <c r="Q33" s="137"/>
      <c r="R33" s="137"/>
      <c r="S33" s="137"/>
      <c r="T33" s="137"/>
      <c r="U33" s="137"/>
      <c r="V33" s="137"/>
    </row>
    <row r="34" spans="1:22">
      <c r="A34" s="175"/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37"/>
      <c r="P34" s="137"/>
      <c r="Q34" s="137"/>
      <c r="R34" s="137"/>
      <c r="S34" s="137"/>
      <c r="T34" s="137"/>
      <c r="U34" s="137"/>
      <c r="V34" s="137"/>
    </row>
    <row r="35" spans="1:22">
      <c r="A35" s="137"/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</row>
    <row r="36" spans="1:22">
      <c r="A36" s="137"/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</row>
    <row r="37" spans="1:22">
      <c r="A37" s="137"/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</row>
    <row r="38" spans="1:22">
      <c r="A38" s="137"/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</row>
    <row r="39" spans="1:22">
      <c r="A39" s="137"/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</row>
    <row r="40" spans="1:22">
      <c r="A40" s="137"/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</row>
    <row r="41" spans="1:22">
      <c r="A41" s="137"/>
      <c r="B41" s="137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</row>
    <row r="42" spans="1:22">
      <c r="A42" s="137"/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</row>
    <row r="43" spans="1:22">
      <c r="A43" s="137"/>
      <c r="B43" s="137"/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</row>
    <row r="44" spans="1:22">
      <c r="A44" s="137"/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</row>
    <row r="45" spans="1:22">
      <c r="A45" s="137"/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</row>
    <row r="46" spans="1:22">
      <c r="A46" s="137"/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</row>
  </sheetData>
  <sortState ref="A16:Y19">
    <sortCondition descending="1" ref="J16:J19"/>
  </sortState>
  <mergeCells count="20">
    <mergeCell ref="P5:Q5"/>
    <mergeCell ref="F7:J7"/>
    <mergeCell ref="F8:J8"/>
    <mergeCell ref="A9:C9"/>
    <mergeCell ref="F9:J9"/>
    <mergeCell ref="A1:O1"/>
    <mergeCell ref="A2:O2"/>
    <mergeCell ref="P2:Q2"/>
    <mergeCell ref="A3:O3"/>
    <mergeCell ref="P3:Q3"/>
    <mergeCell ref="A4:O4"/>
    <mergeCell ref="A5:O5"/>
    <mergeCell ref="A10:C10"/>
    <mergeCell ref="F10:J10"/>
    <mergeCell ref="F11:J11"/>
    <mergeCell ref="B14:C14"/>
    <mergeCell ref="N14:O14"/>
    <mergeCell ref="B20:C20"/>
    <mergeCell ref="N20:O20"/>
    <mergeCell ref="H20:M20"/>
  </mergeCells>
  <phoneticPr fontId="52" type="noConversion"/>
  <pageMargins left="0.590551137924194" right="0.19685038924217199" top="0.590551137924194" bottom="0.74803149700164795" header="0" footer="0.51181101799011197"/>
  <pageSetup paperSize="9" scale="58" fitToHeight="0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8"/>
  <sheetViews>
    <sheetView zoomScale="80" zoomScaleNormal="80" zoomScalePageLayoutView="80" workbookViewId="0">
      <selection activeCell="G17" sqref="G17"/>
    </sheetView>
  </sheetViews>
  <sheetFormatPr defaultColWidth="8.44140625" defaultRowHeight="14.4"/>
  <cols>
    <col min="1" max="1" width="8.33203125" style="139" customWidth="1"/>
    <col min="2" max="2" width="4.33203125" style="139" customWidth="1"/>
    <col min="3" max="3" width="27" style="139" customWidth="1"/>
    <col min="4" max="4" width="10.33203125" style="139" customWidth="1"/>
    <col min="5" max="5" width="11.77734375" style="139" customWidth="1"/>
    <col min="6" max="6" width="26" style="139" customWidth="1"/>
    <col min="7" max="7" width="25.77734375" style="139" customWidth="1"/>
    <col min="8" max="8" width="19.109375" style="139" customWidth="1"/>
    <col min="9" max="9" width="17" style="139" customWidth="1"/>
    <col min="10" max="11" width="11" style="139" customWidth="1"/>
    <col min="12" max="12" width="8.44140625" style="139" customWidth="1"/>
    <col min="13" max="13" width="10.44140625" style="139" customWidth="1"/>
    <col min="14" max="14" width="14.44140625" style="139" customWidth="1"/>
    <col min="15" max="15" width="12.6640625" style="139" customWidth="1"/>
    <col min="16" max="16" width="8.44140625" style="139" bestFit="1" customWidth="1"/>
    <col min="17" max="16384" width="8.44140625" style="139"/>
  </cols>
  <sheetData>
    <row r="1" spans="1:22" s="112" customFormat="1" ht="13.2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111"/>
      <c r="Q1" s="111"/>
      <c r="R1" s="111"/>
      <c r="S1" s="111"/>
    </row>
    <row r="2" spans="1:22" s="112" customFormat="1" ht="13.2">
      <c r="A2" s="534" t="s">
        <v>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633"/>
      <c r="Q2" s="633"/>
      <c r="R2" s="110"/>
    </row>
    <row r="3" spans="1:22" s="112" customFormat="1" ht="12.75" customHeight="1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534"/>
      <c r="O3" s="534"/>
      <c r="P3" s="633"/>
      <c r="Q3" s="633"/>
      <c r="R3" s="111"/>
      <c r="S3" s="113"/>
    </row>
    <row r="4" spans="1:22" s="112" customFormat="1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  <c r="N4" s="534"/>
      <c r="O4" s="534"/>
      <c r="P4" s="204"/>
      <c r="Q4" s="204"/>
      <c r="R4" s="111"/>
      <c r="S4" s="113"/>
    </row>
    <row r="5" spans="1:22" s="112" customFormat="1" ht="13.2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  <c r="M5" s="534"/>
      <c r="N5" s="534"/>
      <c r="O5" s="534"/>
      <c r="P5" s="633"/>
      <c r="Q5" s="633"/>
      <c r="R5" s="110"/>
      <c r="S5" s="114"/>
    </row>
    <row r="6" spans="1:22" s="112" customFormat="1" ht="9" customHeight="1"/>
    <row r="7" spans="1:22" s="112" customFormat="1" ht="15.6">
      <c r="F7" s="632" t="s">
        <v>2</v>
      </c>
      <c r="G7" s="632"/>
      <c r="H7" s="632"/>
      <c r="I7" s="632"/>
      <c r="J7" s="632"/>
      <c r="K7" s="116"/>
      <c r="L7" s="116"/>
      <c r="M7" s="116"/>
      <c r="N7" s="116"/>
      <c r="O7" s="117"/>
      <c r="P7" s="117"/>
      <c r="Q7" s="117"/>
    </row>
    <row r="8" spans="1:22" s="112" customFormat="1" ht="15.6">
      <c r="F8" s="634" t="s">
        <v>153</v>
      </c>
      <c r="G8" s="634"/>
      <c r="H8" s="634"/>
      <c r="I8" s="634"/>
      <c r="J8" s="634"/>
      <c r="K8" s="116"/>
      <c r="L8" s="116"/>
      <c r="M8" s="116"/>
      <c r="N8" s="116"/>
      <c r="O8" s="206"/>
      <c r="P8" s="206"/>
      <c r="Q8" s="206"/>
    </row>
    <row r="9" spans="1:22" s="112" customFormat="1" ht="15.6">
      <c r="A9" s="635" t="s">
        <v>151</v>
      </c>
      <c r="B9" s="635"/>
      <c r="C9" s="635"/>
      <c r="F9" s="634" t="s">
        <v>167</v>
      </c>
      <c r="G9" s="634"/>
      <c r="H9" s="634"/>
      <c r="I9" s="634"/>
      <c r="J9" s="634"/>
      <c r="K9" s="118"/>
      <c r="L9" s="119" t="s">
        <v>10</v>
      </c>
      <c r="M9" s="119">
        <v>1</v>
      </c>
      <c r="N9" s="119">
        <v>2</v>
      </c>
      <c r="O9" s="119">
        <v>3</v>
      </c>
      <c r="P9" s="117"/>
      <c r="Q9" s="117"/>
    </row>
    <row r="10" spans="1:22" s="112" customFormat="1" ht="15">
      <c r="A10" s="629" t="s">
        <v>152</v>
      </c>
      <c r="B10" s="629"/>
      <c r="C10" s="629"/>
      <c r="F10" s="630" t="s">
        <v>154</v>
      </c>
      <c r="G10" s="631"/>
      <c r="H10" s="631"/>
      <c r="I10" s="631"/>
      <c r="J10" s="631"/>
      <c r="K10" s="120" t="s">
        <v>82</v>
      </c>
      <c r="L10" s="121">
        <v>12</v>
      </c>
      <c r="M10" s="122">
        <v>9.5</v>
      </c>
      <c r="N10" s="121">
        <v>8.5</v>
      </c>
      <c r="O10" s="122">
        <v>7.5</v>
      </c>
      <c r="P10" s="123"/>
      <c r="Q10" s="123"/>
    </row>
    <row r="11" spans="1:22" s="112" customFormat="1" ht="15.6">
      <c r="A11" s="124" t="s">
        <v>12</v>
      </c>
      <c r="B11" s="125"/>
      <c r="C11" s="125"/>
      <c r="D11" s="330">
        <v>181</v>
      </c>
      <c r="E11" s="126"/>
      <c r="F11" s="632" t="s">
        <v>83</v>
      </c>
      <c r="G11" s="632"/>
      <c r="H11" s="632"/>
      <c r="I11" s="632"/>
      <c r="J11" s="632"/>
      <c r="K11" s="120" t="s">
        <v>84</v>
      </c>
      <c r="L11" s="122">
        <v>9.5</v>
      </c>
      <c r="M11" s="122">
        <v>8</v>
      </c>
      <c r="N11" s="122">
        <v>7</v>
      </c>
      <c r="O11" s="122">
        <v>6</v>
      </c>
      <c r="P11" s="127"/>
      <c r="Q11" s="127"/>
    </row>
    <row r="12" spans="1:22" s="112" customFormat="1" ht="15.6">
      <c r="A12" s="128" t="s">
        <v>13</v>
      </c>
      <c r="B12" s="129"/>
      <c r="C12" s="130"/>
      <c r="D12" s="331">
        <v>15</v>
      </c>
      <c r="E12" s="131"/>
      <c r="F12" s="115"/>
      <c r="G12" s="115"/>
      <c r="H12" s="115"/>
      <c r="I12" s="115"/>
      <c r="J12" s="115"/>
      <c r="K12" s="120" t="s">
        <v>85</v>
      </c>
      <c r="L12" s="122">
        <v>9.5</v>
      </c>
      <c r="M12" s="122">
        <v>8</v>
      </c>
      <c r="N12" s="122">
        <v>7</v>
      </c>
      <c r="O12" s="122">
        <v>6</v>
      </c>
      <c r="P12" s="127"/>
      <c r="Q12" s="127"/>
    </row>
    <row r="13" spans="1:22" s="112" customFormat="1" ht="13.2">
      <c r="O13" s="132"/>
      <c r="P13" s="132"/>
      <c r="Q13" s="132"/>
    </row>
    <row r="14" spans="1:22" ht="42" customHeight="1">
      <c r="A14" s="133" t="s">
        <v>14</v>
      </c>
      <c r="B14" s="620" t="s">
        <v>15</v>
      </c>
      <c r="C14" s="621"/>
      <c r="D14" s="135" t="s">
        <v>40</v>
      </c>
      <c r="E14" s="135" t="s">
        <v>17</v>
      </c>
      <c r="F14" s="134" t="s">
        <v>18</v>
      </c>
      <c r="G14" s="136" t="s">
        <v>19</v>
      </c>
      <c r="H14" s="135" t="s">
        <v>580</v>
      </c>
      <c r="I14" s="135" t="s">
        <v>581</v>
      </c>
      <c r="J14" s="135" t="s">
        <v>86</v>
      </c>
      <c r="K14" s="133" t="s">
        <v>14</v>
      </c>
      <c r="L14" s="133" t="s">
        <v>150</v>
      </c>
      <c r="M14" s="133" t="s">
        <v>87</v>
      </c>
      <c r="N14" s="622" t="s">
        <v>88</v>
      </c>
      <c r="O14" s="623"/>
      <c r="P14" s="137"/>
      <c r="Q14" s="137"/>
      <c r="R14" s="137"/>
      <c r="S14" s="137"/>
      <c r="T14" s="138"/>
      <c r="U14" s="137"/>
      <c r="V14" s="137"/>
    </row>
    <row r="15" spans="1:22" ht="15.6">
      <c r="A15" s="140" t="s">
        <v>89</v>
      </c>
      <c r="B15" s="141"/>
      <c r="C15" s="142"/>
      <c r="D15" s="143"/>
      <c r="E15" s="143"/>
      <c r="F15" s="143"/>
      <c r="G15" s="143"/>
      <c r="H15" s="144"/>
      <c r="I15" s="144"/>
      <c r="J15" s="144"/>
      <c r="K15" s="144"/>
      <c r="L15" s="145"/>
      <c r="M15" s="145"/>
      <c r="N15" s="143"/>
      <c r="O15" s="146"/>
      <c r="P15" s="137"/>
      <c r="Q15" s="137"/>
      <c r="R15" s="137"/>
      <c r="S15" s="137"/>
      <c r="T15" s="137"/>
      <c r="U15" s="137"/>
      <c r="V15" s="137"/>
    </row>
    <row r="16" spans="1:22" s="266" customFormat="1" ht="25.05" customHeight="1">
      <c r="A16" s="264">
        <v>1</v>
      </c>
      <c r="B16" s="334" t="s">
        <v>464</v>
      </c>
      <c r="C16" s="335"/>
      <c r="D16" s="249">
        <v>1996</v>
      </c>
      <c r="E16" s="250" t="s">
        <v>10</v>
      </c>
      <c r="F16" s="250" t="s">
        <v>583</v>
      </c>
      <c r="G16" s="250" t="s">
        <v>627</v>
      </c>
      <c r="H16" s="250">
        <v>8.3000000000000007</v>
      </c>
      <c r="I16" s="250">
        <v>19.8</v>
      </c>
      <c r="J16" s="250">
        <v>21.46</v>
      </c>
      <c r="K16" s="250">
        <v>1</v>
      </c>
      <c r="L16" s="250">
        <v>20</v>
      </c>
      <c r="M16" s="251" t="s">
        <v>10</v>
      </c>
      <c r="N16" s="334" t="s">
        <v>465</v>
      </c>
      <c r="O16" s="335"/>
      <c r="P16" s="265"/>
      <c r="Q16" s="265"/>
      <c r="R16" s="265"/>
      <c r="S16" s="265"/>
      <c r="T16" s="265"/>
      <c r="U16" s="265"/>
      <c r="V16" s="265"/>
    </row>
    <row r="17" spans="1:22" s="266" customFormat="1" ht="25.05" customHeight="1">
      <c r="A17" s="264">
        <v>2</v>
      </c>
      <c r="B17" s="334" t="s">
        <v>467</v>
      </c>
      <c r="C17" s="335"/>
      <c r="D17" s="249">
        <v>1999</v>
      </c>
      <c r="E17" s="250">
        <v>1</v>
      </c>
      <c r="F17" s="250" t="s">
        <v>583</v>
      </c>
      <c r="G17" s="257" t="s">
        <v>627</v>
      </c>
      <c r="H17" s="250">
        <v>6.05</v>
      </c>
      <c r="I17" s="250">
        <v>14.55</v>
      </c>
      <c r="J17" s="250">
        <v>15.76</v>
      </c>
      <c r="K17" s="250">
        <v>2</v>
      </c>
      <c r="L17" s="250">
        <v>18</v>
      </c>
      <c r="M17" s="251" t="s">
        <v>567</v>
      </c>
      <c r="N17" s="334" t="s">
        <v>625</v>
      </c>
      <c r="O17" s="335"/>
      <c r="P17" s="265"/>
      <c r="Q17" s="265"/>
      <c r="R17" s="265"/>
      <c r="S17" s="265"/>
      <c r="T17" s="265"/>
      <c r="U17" s="265"/>
      <c r="V17" s="265"/>
    </row>
    <row r="18" spans="1:22" s="266" customFormat="1" ht="25.05" customHeight="1">
      <c r="A18" s="264">
        <v>3</v>
      </c>
      <c r="B18" s="334" t="s">
        <v>472</v>
      </c>
      <c r="C18" s="335"/>
      <c r="D18" s="249">
        <v>1998</v>
      </c>
      <c r="E18" s="250">
        <v>1</v>
      </c>
      <c r="F18" s="250" t="s">
        <v>119</v>
      </c>
      <c r="G18" s="250"/>
      <c r="H18" s="250">
        <v>8.1</v>
      </c>
      <c r="I18" s="250">
        <v>9.1999999999999993</v>
      </c>
      <c r="J18" s="250">
        <v>10.82</v>
      </c>
      <c r="K18" s="250">
        <v>3</v>
      </c>
      <c r="L18" s="250">
        <v>16</v>
      </c>
      <c r="M18" s="251">
        <v>1</v>
      </c>
      <c r="N18" s="334" t="s">
        <v>473</v>
      </c>
      <c r="O18" s="335"/>
      <c r="P18" s="265"/>
      <c r="Q18" s="265"/>
      <c r="R18" s="265"/>
      <c r="S18" s="265"/>
      <c r="T18" s="265"/>
      <c r="U18" s="265"/>
      <c r="V18" s="265"/>
    </row>
    <row r="19" spans="1:22" s="266" customFormat="1" ht="25.05" customHeight="1">
      <c r="A19" s="264">
        <v>4</v>
      </c>
      <c r="B19" s="334" t="s">
        <v>471</v>
      </c>
      <c r="C19" s="335"/>
      <c r="D19" s="249">
        <v>1977</v>
      </c>
      <c r="E19" s="250">
        <v>1</v>
      </c>
      <c r="F19" s="250" t="s">
        <v>119</v>
      </c>
      <c r="G19" s="250"/>
      <c r="H19" s="250">
        <v>5.75</v>
      </c>
      <c r="I19" s="250">
        <v>9.1</v>
      </c>
      <c r="J19" s="250">
        <v>10.25</v>
      </c>
      <c r="K19" s="250">
        <v>4</v>
      </c>
      <c r="L19" s="250">
        <v>15</v>
      </c>
      <c r="M19" s="251">
        <v>1</v>
      </c>
      <c r="N19" s="334" t="s">
        <v>71</v>
      </c>
      <c r="O19" s="335"/>
      <c r="P19" s="265"/>
      <c r="Q19" s="265"/>
      <c r="R19" s="265"/>
      <c r="S19" s="265"/>
      <c r="T19" s="265"/>
      <c r="U19" s="265"/>
      <c r="V19" s="265"/>
    </row>
    <row r="20" spans="1:22" s="266" customFormat="1" ht="25.05" customHeight="1">
      <c r="A20" s="264">
        <v>5</v>
      </c>
      <c r="B20" s="334" t="s">
        <v>474</v>
      </c>
      <c r="C20" s="335"/>
      <c r="D20" s="249">
        <v>1978</v>
      </c>
      <c r="E20" s="250">
        <v>2</v>
      </c>
      <c r="F20" s="250" t="s">
        <v>170</v>
      </c>
      <c r="G20" s="250"/>
      <c r="H20" s="250">
        <v>2.8</v>
      </c>
      <c r="I20" s="250">
        <v>7.2</v>
      </c>
      <c r="J20" s="250">
        <v>7.76</v>
      </c>
      <c r="K20" s="250">
        <v>5</v>
      </c>
      <c r="L20" s="250">
        <v>14</v>
      </c>
      <c r="M20" s="251">
        <v>3</v>
      </c>
      <c r="N20" s="334" t="s">
        <v>466</v>
      </c>
      <c r="O20" s="335"/>
      <c r="P20" s="265"/>
      <c r="Q20" s="265"/>
      <c r="R20" s="265"/>
      <c r="S20" s="265"/>
      <c r="T20" s="265"/>
      <c r="U20" s="265"/>
      <c r="V20" s="265"/>
    </row>
    <row r="21" spans="1:22" s="266" customFormat="1" ht="25.05" customHeight="1">
      <c r="A21" s="264">
        <v>6</v>
      </c>
      <c r="B21" s="334" t="s">
        <v>469</v>
      </c>
      <c r="C21" s="335"/>
      <c r="D21" s="249">
        <v>2000</v>
      </c>
      <c r="E21" s="250" t="s">
        <v>10</v>
      </c>
      <c r="F21" s="250" t="s">
        <v>115</v>
      </c>
      <c r="G21" s="250" t="s">
        <v>173</v>
      </c>
      <c r="H21" s="250">
        <v>2.2999999999999998</v>
      </c>
      <c r="I21" s="250">
        <v>6.55</v>
      </c>
      <c r="J21" s="250">
        <v>7.01</v>
      </c>
      <c r="K21" s="250">
        <v>6</v>
      </c>
      <c r="L21" s="250">
        <v>13</v>
      </c>
      <c r="M21" s="251" t="s">
        <v>566</v>
      </c>
      <c r="N21" s="334" t="s">
        <v>174</v>
      </c>
      <c r="O21" s="335"/>
      <c r="P21" s="265"/>
      <c r="Q21" s="265"/>
      <c r="R21" s="265"/>
      <c r="S21" s="265"/>
      <c r="T21" s="265"/>
      <c r="U21" s="265"/>
      <c r="V21" s="265"/>
    </row>
    <row r="22" spans="1:22" ht="16.5" hidden="1" customHeight="1">
      <c r="A22" s="148">
        <v>7</v>
      </c>
      <c r="B22" s="636" t="s">
        <v>472</v>
      </c>
      <c r="C22" s="637"/>
      <c r="D22" s="233">
        <v>1998</v>
      </c>
      <c r="E22" s="231">
        <v>1</v>
      </c>
      <c r="F22" s="231" t="s">
        <v>119</v>
      </c>
      <c r="G22" s="231"/>
      <c r="H22" s="231"/>
      <c r="I22" s="231"/>
      <c r="J22" s="231"/>
      <c r="K22" s="231"/>
      <c r="L22" s="231"/>
      <c r="M22" s="232"/>
      <c r="N22" s="636" t="s">
        <v>473</v>
      </c>
      <c r="O22" s="637"/>
      <c r="P22" s="137"/>
      <c r="Q22" s="137"/>
      <c r="R22" s="137"/>
      <c r="S22" s="137"/>
      <c r="T22" s="137"/>
      <c r="U22" s="137"/>
      <c r="V22" s="137"/>
    </row>
    <row r="23" spans="1:22" ht="16.5" hidden="1" customHeight="1">
      <c r="A23" s="160">
        <v>8</v>
      </c>
      <c r="B23" s="636" t="s">
        <v>474</v>
      </c>
      <c r="C23" s="637"/>
      <c r="D23" s="233">
        <v>1978</v>
      </c>
      <c r="E23" s="231">
        <v>2</v>
      </c>
      <c r="F23" s="231" t="s">
        <v>170</v>
      </c>
      <c r="G23" s="231"/>
      <c r="H23" s="231"/>
      <c r="I23" s="231"/>
      <c r="J23" s="231"/>
      <c r="K23" s="231"/>
      <c r="L23" s="231"/>
      <c r="M23" s="232"/>
      <c r="N23" s="636" t="s">
        <v>466</v>
      </c>
      <c r="O23" s="637"/>
      <c r="P23" s="137"/>
      <c r="Q23" s="137"/>
      <c r="R23" s="137"/>
      <c r="S23" s="137"/>
      <c r="T23" s="137"/>
      <c r="U23" s="137"/>
      <c r="V23" s="137"/>
    </row>
    <row r="24" spans="1:22" ht="16.5" hidden="1" customHeight="1">
      <c r="A24" s="160">
        <v>9</v>
      </c>
      <c r="B24" s="149"/>
      <c r="C24" s="150"/>
      <c r="D24" s="152"/>
      <c r="E24" s="152"/>
      <c r="F24" s="152"/>
      <c r="G24" s="161"/>
      <c r="H24" s="154"/>
      <c r="I24" s="162"/>
      <c r="J24" s="162"/>
      <c r="K24" s="163"/>
      <c r="L24" s="121"/>
      <c r="M24" s="157" t="s">
        <v>10</v>
      </c>
      <c r="N24" s="158"/>
      <c r="O24" s="159"/>
      <c r="P24" s="137"/>
      <c r="Q24" s="137"/>
      <c r="R24" s="137"/>
      <c r="S24" s="137"/>
      <c r="T24" s="137"/>
      <c r="U24" s="137"/>
      <c r="V24" s="137"/>
    </row>
    <row r="25" spans="1:22" ht="16.5" hidden="1" customHeight="1">
      <c r="A25" s="164">
        <v>10</v>
      </c>
      <c r="B25" s="165"/>
      <c r="C25" s="166"/>
      <c r="D25" s="167"/>
      <c r="E25" s="168"/>
      <c r="F25" s="168"/>
      <c r="G25" s="169"/>
      <c r="H25" s="170"/>
      <c r="I25" s="171"/>
      <c r="J25" s="171"/>
      <c r="K25" s="171"/>
      <c r="L25" s="172"/>
      <c r="M25" s="134" t="s">
        <v>10</v>
      </c>
      <c r="N25" s="173"/>
      <c r="O25" s="174"/>
      <c r="P25" s="137"/>
      <c r="Q25" s="137"/>
      <c r="R25" s="137"/>
      <c r="S25" s="137"/>
      <c r="T25" s="137"/>
      <c r="U25" s="137"/>
      <c r="V25" s="137"/>
    </row>
    <row r="26" spans="1:22" s="266" customFormat="1" ht="25.05" customHeight="1">
      <c r="A26" s="264">
        <v>7</v>
      </c>
      <c r="B26" s="247" t="s">
        <v>393</v>
      </c>
      <c r="C26" s="248"/>
      <c r="D26" s="249">
        <v>1989</v>
      </c>
      <c r="E26" s="250" t="s">
        <v>470</v>
      </c>
      <c r="F26" s="250" t="s">
        <v>180</v>
      </c>
      <c r="G26" s="250"/>
      <c r="H26" s="626" t="s">
        <v>582</v>
      </c>
      <c r="I26" s="627"/>
      <c r="J26" s="627"/>
      <c r="K26" s="627"/>
      <c r="L26" s="627"/>
      <c r="M26" s="628"/>
      <c r="N26" s="247" t="s">
        <v>394</v>
      </c>
      <c r="O26" s="248"/>
      <c r="P26" s="265"/>
      <c r="Q26" s="265"/>
      <c r="R26" s="265"/>
      <c r="S26" s="265"/>
      <c r="T26" s="265"/>
      <c r="U26" s="265"/>
      <c r="V26" s="265"/>
    </row>
    <row r="27" spans="1:22" s="112" customFormat="1" ht="13.2"/>
    <row r="28" spans="1:22" s="2" customFormat="1" ht="13.2">
      <c r="A28" s="199" t="s">
        <v>29</v>
      </c>
      <c r="F28" s="2" t="s">
        <v>158</v>
      </c>
      <c r="I28" s="199" t="s">
        <v>30</v>
      </c>
      <c r="L28" s="2" t="s">
        <v>160</v>
      </c>
    </row>
    <row r="29" spans="1:22" s="2" customFormat="1" ht="13.2">
      <c r="A29" s="199"/>
      <c r="I29" s="199"/>
    </row>
    <row r="30" spans="1:22" s="2" customFormat="1" ht="13.2">
      <c r="A30" s="199" t="s">
        <v>31</v>
      </c>
      <c r="F30" s="2" t="s">
        <v>159</v>
      </c>
      <c r="I30" s="199" t="s">
        <v>32</v>
      </c>
      <c r="L30" s="2" t="s">
        <v>533</v>
      </c>
    </row>
    <row r="31" spans="1:22" ht="24" customHeight="1">
      <c r="A31" s="175"/>
      <c r="B31" s="175"/>
      <c r="C31" s="175"/>
      <c r="D31" s="175"/>
      <c r="E31" s="175"/>
      <c r="F31" s="175"/>
      <c r="G31" s="175"/>
      <c r="H31" s="175"/>
      <c r="I31" s="176"/>
      <c r="J31" s="176"/>
      <c r="K31" s="175"/>
      <c r="L31" s="175"/>
      <c r="M31" s="175"/>
      <c r="N31" s="175"/>
      <c r="O31" s="137"/>
      <c r="P31" s="137"/>
      <c r="Q31" s="137"/>
      <c r="R31" s="137"/>
      <c r="S31" s="137"/>
      <c r="T31" s="137"/>
      <c r="U31" s="137"/>
      <c r="V31" s="137"/>
    </row>
    <row r="32" spans="1:22">
      <c r="A32" s="175"/>
      <c r="B32" s="175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37"/>
      <c r="P32" s="137"/>
      <c r="Q32" s="137"/>
      <c r="R32" s="137"/>
      <c r="S32" s="137"/>
      <c r="T32" s="137"/>
      <c r="U32" s="137"/>
      <c r="V32" s="137"/>
    </row>
    <row r="35" spans="1:22">
      <c r="A35" s="175"/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37"/>
      <c r="P35" s="137"/>
      <c r="Q35" s="137"/>
      <c r="R35" s="137"/>
      <c r="S35" s="137"/>
      <c r="T35" s="137"/>
      <c r="U35" s="137"/>
      <c r="V35" s="137"/>
    </row>
    <row r="36" spans="1:22">
      <c r="A36" s="175"/>
      <c r="B36" s="175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37"/>
      <c r="P36" s="137"/>
      <c r="Q36" s="137"/>
      <c r="R36" s="137"/>
      <c r="S36" s="137"/>
      <c r="T36" s="137"/>
      <c r="U36" s="137"/>
      <c r="V36" s="137"/>
    </row>
    <row r="37" spans="1:22">
      <c r="A37" s="137"/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</row>
    <row r="38" spans="1:22">
      <c r="A38" s="137"/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</row>
    <row r="39" spans="1:22">
      <c r="A39" s="137"/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</row>
    <row r="40" spans="1:22">
      <c r="A40" s="137"/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</row>
    <row r="41" spans="1:22">
      <c r="A41" s="137"/>
      <c r="B41" s="137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</row>
    <row r="42" spans="1:22">
      <c r="A42" s="137"/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</row>
    <row r="43" spans="1:22">
      <c r="A43" s="137"/>
      <c r="B43" s="137"/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</row>
    <row r="44" spans="1:22">
      <c r="A44" s="137"/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</row>
    <row r="45" spans="1:22">
      <c r="A45" s="137"/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</row>
    <row r="46" spans="1:22">
      <c r="A46" s="137"/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</row>
    <row r="47" spans="1:22">
      <c r="A47" s="137"/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</row>
    <row r="48" spans="1:22">
      <c r="A48" s="137"/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</row>
  </sheetData>
  <sortState ref="A16:O21">
    <sortCondition descending="1" ref="J16:J21"/>
  </sortState>
  <mergeCells count="22">
    <mergeCell ref="P5:Q5"/>
    <mergeCell ref="A1:O1"/>
    <mergeCell ref="A2:O2"/>
    <mergeCell ref="P2:Q2"/>
    <mergeCell ref="A3:O3"/>
    <mergeCell ref="P3:Q3"/>
    <mergeCell ref="A4:O4"/>
    <mergeCell ref="A5:O5"/>
    <mergeCell ref="B14:C14"/>
    <mergeCell ref="N14:O14"/>
    <mergeCell ref="F7:J7"/>
    <mergeCell ref="A9:C9"/>
    <mergeCell ref="F9:J9"/>
    <mergeCell ref="A10:C10"/>
    <mergeCell ref="F10:J10"/>
    <mergeCell ref="F11:J11"/>
    <mergeCell ref="F8:J8"/>
    <mergeCell ref="H26:M26"/>
    <mergeCell ref="B22:C22"/>
    <mergeCell ref="N22:O22"/>
    <mergeCell ref="B23:C23"/>
    <mergeCell ref="N23:O23"/>
  </mergeCells>
  <phoneticPr fontId="52" type="noConversion"/>
  <pageMargins left="0.590551137924194" right="0.19685038924217199" top="0.590551137924194" bottom="0.74803149700164795" header="0" footer="0.51181101799011197"/>
  <pageSetup paperSize="9" scale="63" fitToHeight="0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8"/>
  <sheetViews>
    <sheetView zoomScale="80" zoomScaleNormal="80" zoomScalePageLayoutView="80" workbookViewId="0">
      <selection activeCell="H21" sqref="H21:H22"/>
    </sheetView>
  </sheetViews>
  <sheetFormatPr defaultColWidth="8.44140625" defaultRowHeight="14.4"/>
  <cols>
    <col min="1" max="1" width="8.33203125" style="47" customWidth="1"/>
    <col min="2" max="2" width="4.33203125" style="47" customWidth="1"/>
    <col min="3" max="3" width="27" style="47" customWidth="1"/>
    <col min="4" max="4" width="10.33203125" style="47" customWidth="1"/>
    <col min="5" max="5" width="11.77734375" style="47" customWidth="1"/>
    <col min="6" max="6" width="22.77734375" style="47" customWidth="1"/>
    <col min="7" max="7" width="25.77734375" style="47" customWidth="1"/>
    <col min="8" max="8" width="21" style="47" customWidth="1"/>
    <col min="9" max="9" width="22.5546875" style="47" customWidth="1"/>
    <col min="10" max="11" width="11" style="47" customWidth="1"/>
    <col min="12" max="12" width="8.44140625" style="47" customWidth="1"/>
    <col min="13" max="13" width="10.44140625" style="47" customWidth="1"/>
    <col min="14" max="14" width="14.44140625" style="47" customWidth="1"/>
    <col min="15" max="15" width="12.6640625" style="47" customWidth="1"/>
    <col min="16" max="16384" width="8.44140625" style="47"/>
  </cols>
  <sheetData>
    <row r="1" spans="1:19" s="112" customFormat="1" ht="13.2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111"/>
      <c r="Q1" s="111"/>
      <c r="R1" s="111"/>
      <c r="S1" s="111"/>
    </row>
    <row r="2" spans="1:19" s="112" customFormat="1" ht="13.2">
      <c r="A2" s="534" t="s">
        <v>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633"/>
      <c r="Q2" s="633"/>
      <c r="R2" s="204"/>
    </row>
    <row r="3" spans="1:19" s="112" customFormat="1" ht="12.75" customHeight="1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534"/>
      <c r="O3" s="534"/>
      <c r="P3" s="633"/>
      <c r="Q3" s="633"/>
      <c r="R3" s="111"/>
      <c r="S3" s="113"/>
    </row>
    <row r="4" spans="1:19" s="112" customFormat="1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  <c r="N4" s="534"/>
      <c r="O4" s="534"/>
      <c r="P4" s="204"/>
      <c r="Q4" s="204"/>
      <c r="R4" s="111"/>
      <c r="S4" s="113"/>
    </row>
    <row r="5" spans="1:19" s="112" customFormat="1" ht="13.2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  <c r="M5" s="534"/>
      <c r="N5" s="534"/>
      <c r="O5" s="534"/>
      <c r="P5" s="633"/>
      <c r="Q5" s="633"/>
      <c r="R5" s="204"/>
      <c r="S5" s="114"/>
    </row>
    <row r="6" spans="1:19" s="112" customFormat="1" ht="9" customHeight="1">
      <c r="A6" s="646"/>
      <c r="B6" s="646"/>
      <c r="C6" s="646"/>
      <c r="D6" s="646"/>
      <c r="E6" s="646"/>
      <c r="F6" s="646"/>
      <c r="G6" s="646"/>
      <c r="H6" s="646"/>
      <c r="I6" s="646"/>
      <c r="J6" s="646"/>
      <c r="K6" s="646"/>
      <c r="L6" s="646"/>
      <c r="M6" s="646"/>
      <c r="N6" s="646"/>
      <c r="O6" s="646"/>
    </row>
    <row r="7" spans="1:19" s="112" customFormat="1" ht="15.6">
      <c r="F7" s="632" t="s">
        <v>2</v>
      </c>
      <c r="G7" s="632"/>
      <c r="H7" s="632"/>
      <c r="I7" s="632"/>
      <c r="J7" s="632"/>
      <c r="K7" s="116"/>
      <c r="L7" s="116"/>
      <c r="M7" s="116"/>
      <c r="N7" s="116"/>
      <c r="O7" s="206"/>
      <c r="P7" s="206"/>
      <c r="Q7" s="206"/>
    </row>
    <row r="8" spans="1:19" s="112" customFormat="1" ht="15.6">
      <c r="F8" s="634" t="s">
        <v>153</v>
      </c>
      <c r="G8" s="634"/>
      <c r="H8" s="634"/>
      <c r="I8" s="634"/>
      <c r="J8" s="634"/>
      <c r="K8" s="116"/>
      <c r="L8" s="116"/>
      <c r="M8" s="116"/>
      <c r="N8" s="116"/>
      <c r="O8" s="206"/>
      <c r="P8" s="206"/>
      <c r="Q8" s="206"/>
    </row>
    <row r="9" spans="1:19" s="112" customFormat="1" ht="15.6">
      <c r="A9" s="635" t="s">
        <v>151</v>
      </c>
      <c r="B9" s="635"/>
      <c r="C9" s="635"/>
      <c r="F9" s="634" t="s">
        <v>167</v>
      </c>
      <c r="G9" s="634"/>
      <c r="H9" s="634"/>
      <c r="I9" s="634"/>
      <c r="J9" s="634"/>
      <c r="K9" s="118"/>
      <c r="L9" s="119" t="s">
        <v>10</v>
      </c>
      <c r="M9" s="119">
        <v>1</v>
      </c>
      <c r="N9" s="119">
        <v>2</v>
      </c>
      <c r="O9" s="119">
        <v>3</v>
      </c>
      <c r="P9" s="206"/>
      <c r="Q9" s="206"/>
    </row>
    <row r="10" spans="1:19" s="112" customFormat="1" ht="15">
      <c r="A10" s="629" t="s">
        <v>152</v>
      </c>
      <c r="B10" s="629"/>
      <c r="C10" s="629"/>
      <c r="F10" s="630" t="s">
        <v>154</v>
      </c>
      <c r="G10" s="631"/>
      <c r="H10" s="631"/>
      <c r="I10" s="631"/>
      <c r="J10" s="631"/>
      <c r="K10" s="120" t="s">
        <v>82</v>
      </c>
      <c r="L10" s="121">
        <v>12</v>
      </c>
      <c r="M10" s="122">
        <v>9.5</v>
      </c>
      <c r="N10" s="121">
        <v>8.5</v>
      </c>
      <c r="O10" s="122">
        <v>7.5</v>
      </c>
      <c r="P10" s="123"/>
      <c r="Q10" s="123"/>
    </row>
    <row r="11" spans="1:19" s="112" customFormat="1" ht="15.6">
      <c r="A11" s="124" t="s">
        <v>12</v>
      </c>
      <c r="B11" s="125"/>
      <c r="C11" s="125"/>
      <c r="D11" s="330">
        <v>181</v>
      </c>
      <c r="E11" s="126"/>
      <c r="F11" s="632" t="s">
        <v>83</v>
      </c>
      <c r="G11" s="632"/>
      <c r="H11" s="632"/>
      <c r="I11" s="632"/>
      <c r="J11" s="632"/>
      <c r="K11" s="120" t="s">
        <v>84</v>
      </c>
      <c r="L11" s="122">
        <v>9.5</v>
      </c>
      <c r="M11" s="122">
        <v>8</v>
      </c>
      <c r="N11" s="122">
        <v>7</v>
      </c>
      <c r="O11" s="122">
        <v>6</v>
      </c>
      <c r="P11" s="127"/>
      <c r="Q11" s="127"/>
    </row>
    <row r="12" spans="1:19" s="112" customFormat="1" ht="15.6">
      <c r="A12" s="128" t="s">
        <v>13</v>
      </c>
      <c r="B12" s="129"/>
      <c r="C12" s="130"/>
      <c r="D12" s="331">
        <v>15</v>
      </c>
      <c r="E12" s="205"/>
      <c r="F12" s="203"/>
      <c r="G12" s="203"/>
      <c r="H12" s="203"/>
      <c r="I12" s="203"/>
      <c r="J12" s="203"/>
      <c r="K12" s="120" t="s">
        <v>85</v>
      </c>
      <c r="L12" s="122">
        <v>9.5</v>
      </c>
      <c r="M12" s="122">
        <v>8</v>
      </c>
      <c r="N12" s="122">
        <v>7</v>
      </c>
      <c r="O12" s="122">
        <v>6</v>
      </c>
      <c r="P12" s="127"/>
      <c r="Q12" s="127"/>
    </row>
    <row r="13" spans="1:19" s="2" customFormat="1" ht="13.2">
      <c r="O13" s="9"/>
      <c r="P13" s="9"/>
    </row>
    <row r="14" spans="1:19" ht="42" customHeight="1">
      <c r="A14" s="216" t="s">
        <v>14</v>
      </c>
      <c r="B14" s="653" t="s">
        <v>15</v>
      </c>
      <c r="C14" s="653"/>
      <c r="D14" s="44" t="s">
        <v>40</v>
      </c>
      <c r="E14" s="44" t="s">
        <v>17</v>
      </c>
      <c r="F14" s="43" t="s">
        <v>18</v>
      </c>
      <c r="G14" s="45" t="s">
        <v>19</v>
      </c>
      <c r="H14" s="135" t="s">
        <v>580</v>
      </c>
      <c r="I14" s="135" t="s">
        <v>581</v>
      </c>
      <c r="J14" s="135" t="s">
        <v>86</v>
      </c>
      <c r="K14" s="42" t="s">
        <v>14</v>
      </c>
      <c r="L14" s="133" t="s">
        <v>150</v>
      </c>
      <c r="M14" s="42" t="s">
        <v>87</v>
      </c>
      <c r="N14" s="647" t="s">
        <v>88</v>
      </c>
      <c r="O14" s="648"/>
      <c r="P14" s="46"/>
    </row>
    <row r="15" spans="1:19" ht="15.6">
      <c r="A15" s="87" t="s">
        <v>131</v>
      </c>
      <c r="C15" s="88"/>
      <c r="D15" s="78"/>
      <c r="E15" s="78"/>
      <c r="F15" s="78"/>
      <c r="G15" s="78"/>
      <c r="H15" s="89"/>
      <c r="I15" s="89"/>
      <c r="J15" s="89"/>
      <c r="K15" s="89"/>
      <c r="L15" s="78"/>
      <c r="M15" s="78"/>
      <c r="N15" s="78"/>
      <c r="O15" s="86"/>
      <c r="P15" s="46"/>
    </row>
    <row r="16" spans="1:19" ht="19.95" customHeight="1">
      <c r="A16" s="649">
        <v>1</v>
      </c>
      <c r="B16" s="438" t="s">
        <v>421</v>
      </c>
      <c r="C16" s="439"/>
      <c r="D16" s="440">
        <v>2001</v>
      </c>
      <c r="E16" s="440"/>
      <c r="F16" s="440" t="s">
        <v>114</v>
      </c>
      <c r="G16" s="441"/>
      <c r="H16" s="644">
        <v>4.8</v>
      </c>
      <c r="I16" s="644">
        <v>8.9</v>
      </c>
      <c r="J16" s="644">
        <v>9.86</v>
      </c>
      <c r="K16" s="638">
        <v>1</v>
      </c>
      <c r="L16" s="638" t="s">
        <v>566</v>
      </c>
      <c r="M16" s="642" t="s">
        <v>10</v>
      </c>
      <c r="N16" s="442" t="s">
        <v>529</v>
      </c>
      <c r="O16" s="443"/>
      <c r="P16" s="46"/>
    </row>
    <row r="17" spans="1:16" ht="19.95" customHeight="1">
      <c r="A17" s="649"/>
      <c r="B17" s="438" t="s">
        <v>530</v>
      </c>
      <c r="C17" s="439"/>
      <c r="D17" s="444">
        <v>1997</v>
      </c>
      <c r="E17" s="444"/>
      <c r="F17" s="444" t="s">
        <v>114</v>
      </c>
      <c r="G17" s="445"/>
      <c r="H17" s="645"/>
      <c r="I17" s="645"/>
      <c r="J17" s="645"/>
      <c r="K17" s="639"/>
      <c r="L17" s="639"/>
      <c r="M17" s="643"/>
      <c r="N17" s="446" t="s">
        <v>498</v>
      </c>
      <c r="O17" s="447"/>
      <c r="P17" s="46"/>
    </row>
    <row r="18" spans="1:16" ht="15.6">
      <c r="A18" s="87" t="s">
        <v>132</v>
      </c>
      <c r="C18" s="88"/>
      <c r="D18" s="78"/>
      <c r="E18" s="78"/>
      <c r="F18" s="78"/>
      <c r="G18" s="78"/>
      <c r="H18" s="89"/>
      <c r="I18" s="89"/>
      <c r="J18" s="89"/>
      <c r="K18" s="89"/>
      <c r="L18" s="78"/>
      <c r="M18" s="78"/>
      <c r="N18" s="78"/>
      <c r="O18" s="86"/>
      <c r="P18" s="46"/>
    </row>
    <row r="19" spans="1:16" ht="19.95" customHeight="1">
      <c r="A19" s="650">
        <v>1</v>
      </c>
      <c r="B19" s="438" t="s">
        <v>489</v>
      </c>
      <c r="C19" s="448"/>
      <c r="D19" s="449">
        <v>1999</v>
      </c>
      <c r="E19" s="440"/>
      <c r="F19" s="440" t="s">
        <v>583</v>
      </c>
      <c r="G19" s="441"/>
      <c r="H19" s="644">
        <v>5.35</v>
      </c>
      <c r="I19" s="644">
        <v>12.05</v>
      </c>
      <c r="J19" s="644">
        <v>13.12</v>
      </c>
      <c r="K19" s="638">
        <v>1</v>
      </c>
      <c r="L19" s="638" t="s">
        <v>566</v>
      </c>
      <c r="M19" s="642" t="s">
        <v>10</v>
      </c>
      <c r="N19" s="442" t="s">
        <v>490</v>
      </c>
      <c r="O19" s="443"/>
      <c r="P19" s="46"/>
    </row>
    <row r="20" spans="1:16" ht="19.95" customHeight="1">
      <c r="A20" s="651"/>
      <c r="B20" s="438" t="s">
        <v>468</v>
      </c>
      <c r="C20" s="448"/>
      <c r="D20" s="449">
        <v>1996</v>
      </c>
      <c r="E20" s="440"/>
      <c r="F20" s="444" t="s">
        <v>583</v>
      </c>
      <c r="G20" s="441"/>
      <c r="H20" s="652"/>
      <c r="I20" s="645"/>
      <c r="J20" s="645"/>
      <c r="K20" s="639"/>
      <c r="L20" s="639"/>
      <c r="M20" s="643"/>
      <c r="N20" s="446" t="s">
        <v>490</v>
      </c>
      <c r="O20" s="447"/>
      <c r="P20" s="46"/>
    </row>
    <row r="21" spans="1:16" ht="19.95" customHeight="1">
      <c r="A21" s="649">
        <v>2</v>
      </c>
      <c r="B21" s="438" t="s">
        <v>491</v>
      </c>
      <c r="C21" s="439"/>
      <c r="D21" s="440">
        <v>1998</v>
      </c>
      <c r="E21" s="440"/>
      <c r="F21" s="440" t="s">
        <v>119</v>
      </c>
      <c r="G21" s="441"/>
      <c r="H21" s="644">
        <v>4</v>
      </c>
      <c r="I21" s="644">
        <v>0.1</v>
      </c>
      <c r="J21" s="644">
        <v>0.9</v>
      </c>
      <c r="K21" s="638">
        <v>2</v>
      </c>
      <c r="L21" s="638" t="s">
        <v>566</v>
      </c>
      <c r="M21" s="640" t="s">
        <v>566</v>
      </c>
      <c r="N21" s="442" t="s">
        <v>492</v>
      </c>
      <c r="O21" s="443"/>
      <c r="P21" s="46"/>
    </row>
    <row r="22" spans="1:16" ht="19.95" customHeight="1">
      <c r="A22" s="649"/>
      <c r="B22" s="438" t="s">
        <v>471</v>
      </c>
      <c r="C22" s="439"/>
      <c r="D22" s="444">
        <v>1977</v>
      </c>
      <c r="E22" s="444"/>
      <c r="F22" s="444" t="s">
        <v>119</v>
      </c>
      <c r="G22" s="445"/>
      <c r="H22" s="645"/>
      <c r="I22" s="645"/>
      <c r="J22" s="645"/>
      <c r="K22" s="639"/>
      <c r="L22" s="639"/>
      <c r="M22" s="641"/>
      <c r="N22" s="442" t="s">
        <v>117</v>
      </c>
      <c r="O22" s="443"/>
      <c r="P22" s="46"/>
    </row>
    <row r="23" spans="1:16" ht="16.5" hidden="1" customHeight="1" thickBot="1">
      <c r="A23" s="90">
        <v>7</v>
      </c>
      <c r="B23" s="48"/>
      <c r="C23" s="49"/>
      <c r="D23" s="18"/>
      <c r="E23" s="16"/>
      <c r="F23" s="16"/>
      <c r="G23" s="91"/>
      <c r="H23" s="50"/>
      <c r="I23" s="51"/>
      <c r="J23" s="51"/>
      <c r="K23" s="51"/>
      <c r="L23" s="52"/>
      <c r="M23" s="74" t="s">
        <v>10</v>
      </c>
      <c r="N23" s="53"/>
      <c r="O23" s="54"/>
      <c r="P23" s="46"/>
    </row>
    <row r="24" spans="1:16" ht="16.5" hidden="1" customHeight="1">
      <c r="A24" s="61">
        <v>8</v>
      </c>
      <c r="B24" s="55"/>
      <c r="C24" s="56"/>
      <c r="D24" s="15"/>
      <c r="E24" s="14"/>
      <c r="F24" s="14"/>
      <c r="G24" s="62"/>
      <c r="H24" s="57"/>
      <c r="I24" s="63"/>
      <c r="J24" s="63"/>
      <c r="K24" s="64"/>
      <c r="L24" s="41"/>
      <c r="M24" s="58" t="s">
        <v>10</v>
      </c>
      <c r="N24" s="59"/>
      <c r="O24" s="60"/>
      <c r="P24" s="46"/>
    </row>
    <row r="25" spans="1:16" ht="16.5" hidden="1" customHeight="1">
      <c r="A25" s="61">
        <v>9</v>
      </c>
      <c r="B25" s="55"/>
      <c r="C25" s="56"/>
      <c r="D25" s="14"/>
      <c r="E25" s="14"/>
      <c r="F25" s="14"/>
      <c r="G25" s="62"/>
      <c r="H25" s="57"/>
      <c r="I25" s="63"/>
      <c r="J25" s="63"/>
      <c r="K25" s="64"/>
      <c r="L25" s="41"/>
      <c r="M25" s="58" t="s">
        <v>10</v>
      </c>
      <c r="N25" s="59"/>
      <c r="O25" s="60"/>
      <c r="P25" s="46"/>
    </row>
    <row r="26" spans="1:16" ht="16.5" hidden="1" customHeight="1">
      <c r="A26" s="65">
        <v>10</v>
      </c>
      <c r="B26" s="66"/>
      <c r="C26" s="67"/>
      <c r="D26" s="40"/>
      <c r="E26" s="39"/>
      <c r="F26" s="39"/>
      <c r="G26" s="68"/>
      <c r="H26" s="69"/>
      <c r="I26" s="70"/>
      <c r="J26" s="70"/>
      <c r="K26" s="70"/>
      <c r="L26" s="71"/>
      <c r="M26" s="43" t="s">
        <v>10</v>
      </c>
      <c r="N26" s="72"/>
      <c r="O26" s="73"/>
      <c r="P26" s="46"/>
    </row>
    <row r="27" spans="1:16" s="2" customFormat="1" ht="13.2"/>
    <row r="28" spans="1:16" s="2" customFormat="1" ht="13.2">
      <c r="A28" s="199" t="s">
        <v>29</v>
      </c>
      <c r="F28" s="2" t="s">
        <v>158</v>
      </c>
      <c r="I28" s="199" t="s">
        <v>30</v>
      </c>
      <c r="L28" s="2" t="s">
        <v>160</v>
      </c>
    </row>
    <row r="29" spans="1:16" s="2" customFormat="1" ht="13.2">
      <c r="A29" s="199"/>
      <c r="I29" s="199"/>
    </row>
    <row r="30" spans="1:16" s="2" customFormat="1" ht="13.2">
      <c r="A30" s="199" t="s">
        <v>31</v>
      </c>
      <c r="F30" s="2" t="s">
        <v>159</v>
      </c>
      <c r="I30" s="199" t="s">
        <v>32</v>
      </c>
      <c r="L30" s="2" t="s">
        <v>533</v>
      </c>
    </row>
    <row r="31" spans="1:16" ht="24" customHeight="1">
      <c r="A31" s="75"/>
      <c r="B31" s="75"/>
      <c r="C31" s="75"/>
      <c r="D31" s="75"/>
      <c r="E31" s="75"/>
      <c r="F31" s="75"/>
      <c r="G31" s="75"/>
      <c r="H31" s="75"/>
      <c r="I31" s="76"/>
      <c r="J31" s="76"/>
      <c r="K31" s="75"/>
      <c r="L31" s="75"/>
      <c r="M31" s="75"/>
      <c r="N31" s="75"/>
      <c r="O31" s="46"/>
      <c r="P31" s="46"/>
    </row>
    <row r="32" spans="1:16" ht="16.2" customHeight="1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46"/>
      <c r="P32" s="46"/>
    </row>
    <row r="35" spans="1:16">
      <c r="A35" s="75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46"/>
      <c r="P35" s="46"/>
    </row>
    <row r="36" spans="1:16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46"/>
      <c r="P36" s="46"/>
    </row>
    <row r="37" spans="1:16" ht="15.45" customHeight="1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</row>
    <row r="38" spans="1:16" ht="16.2" customHeight="1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</row>
    <row r="39" spans="1:16" ht="15.45" customHeight="1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</row>
    <row r="40" spans="1:16" ht="16.2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</row>
    <row r="41" spans="1:16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</row>
    <row r="42" spans="1:16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</row>
    <row r="43" spans="1:16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</row>
    <row r="44" spans="1:16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</row>
    <row r="45" spans="1:16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</row>
    <row r="46" spans="1:16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</row>
    <row r="47" spans="1:16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</row>
    <row r="48" spans="1:16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</row>
  </sheetData>
  <mergeCells count="39">
    <mergeCell ref="A21:A22"/>
    <mergeCell ref="A19:A20"/>
    <mergeCell ref="H19:H20"/>
    <mergeCell ref="K21:K22"/>
    <mergeCell ref="F10:J10"/>
    <mergeCell ref="F11:J11"/>
    <mergeCell ref="J19:J20"/>
    <mergeCell ref="I19:I20"/>
    <mergeCell ref="B14:C14"/>
    <mergeCell ref="A6:O6"/>
    <mergeCell ref="N14:O14"/>
    <mergeCell ref="A16:A17"/>
    <mergeCell ref="A1:O1"/>
    <mergeCell ref="A2:O2"/>
    <mergeCell ref="A9:C9"/>
    <mergeCell ref="F9:J9"/>
    <mergeCell ref="F8:J8"/>
    <mergeCell ref="F7:J7"/>
    <mergeCell ref="K16:K17"/>
    <mergeCell ref="L16:L17"/>
    <mergeCell ref="M16:M17"/>
    <mergeCell ref="H16:H17"/>
    <mergeCell ref="I16:I17"/>
    <mergeCell ref="J16:J17"/>
    <mergeCell ref="A10:C10"/>
    <mergeCell ref="P2:Q2"/>
    <mergeCell ref="A3:O3"/>
    <mergeCell ref="P3:Q3"/>
    <mergeCell ref="A4:O4"/>
    <mergeCell ref="A5:O5"/>
    <mergeCell ref="P5:Q5"/>
    <mergeCell ref="L21:L22"/>
    <mergeCell ref="M21:M22"/>
    <mergeCell ref="L19:L20"/>
    <mergeCell ref="M19:M20"/>
    <mergeCell ref="H21:H22"/>
    <mergeCell ref="I21:I22"/>
    <mergeCell ref="J21:J22"/>
    <mergeCell ref="K19:K20"/>
  </mergeCells>
  <phoneticPr fontId="52" type="noConversion"/>
  <pageMargins left="0.590551137924194" right="0.19685038924217199" top="0.590551137924194" bottom="0.74803149700164795" header="0" footer="0.51181101799011197"/>
  <pageSetup paperSize="9" scale="62" fitToHeight="0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K36"/>
  <sheetViews>
    <sheetView view="pageBreakPreview" zoomScale="60" zoomScaleNormal="68" zoomScalePageLayoutView="90" workbookViewId="0">
      <selection activeCell="I7" sqref="I7:BG7"/>
    </sheetView>
  </sheetViews>
  <sheetFormatPr defaultColWidth="2.109375" defaultRowHeight="13.2"/>
  <cols>
    <col min="1" max="1" width="6.77734375" style="112" customWidth="1"/>
    <col min="2" max="2" width="25.77734375" style="112" customWidth="1"/>
    <col min="3" max="51" width="3.77734375" style="177" customWidth="1"/>
    <col min="52" max="58" width="3.77734375" style="112" customWidth="1"/>
    <col min="59" max="67" width="3.77734375" style="177" customWidth="1"/>
    <col min="68" max="68" width="5.21875" style="177" customWidth="1"/>
    <col min="69" max="69" width="5.77734375" style="112" customWidth="1"/>
    <col min="70" max="70" width="18.21875" style="414" customWidth="1"/>
    <col min="71" max="266" width="9" style="112" customWidth="1"/>
    <col min="267" max="267" width="5.44140625" style="112" customWidth="1"/>
    <col min="268" max="268" width="25.77734375" style="112" customWidth="1"/>
    <col min="269" max="269" width="3.109375" style="112" customWidth="1"/>
    <col min="270" max="270" width="1.44140625" style="112" customWidth="1"/>
    <col min="271" max="271" width="2.109375" style="112" hidden="1" bestFit="1" customWidth="1"/>
    <col min="272" max="272" width="3.109375" style="112" customWidth="1"/>
    <col min="273" max="273" width="2.109375" style="112" customWidth="1"/>
    <col min="274" max="274" width="0.6640625" style="112" customWidth="1"/>
    <col min="275" max="275" width="3.44140625" style="112" customWidth="1"/>
    <col min="276" max="276" width="1.109375" style="112" customWidth="1"/>
    <col min="277" max="277" width="3.109375" style="112" customWidth="1"/>
    <col min="278" max="278" width="2.77734375" style="112" customWidth="1"/>
    <col min="279" max="280" width="2.109375" style="112" customWidth="1"/>
    <col min="281" max="281" width="2.6640625" style="112" customWidth="1"/>
    <col min="282" max="16384" width="2.109375" style="112"/>
  </cols>
  <sheetData>
    <row r="1" spans="1:73">
      <c r="A1" s="534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  <c r="W1" s="534"/>
      <c r="X1" s="534"/>
      <c r="Y1" s="534"/>
      <c r="Z1" s="534"/>
      <c r="AA1" s="534"/>
      <c r="AB1" s="534"/>
      <c r="AC1" s="534"/>
      <c r="AD1" s="534"/>
      <c r="AE1" s="534"/>
      <c r="AF1" s="534"/>
      <c r="AG1" s="534"/>
      <c r="AH1" s="534"/>
      <c r="AI1" s="534"/>
      <c r="AJ1" s="534"/>
      <c r="AK1" s="534"/>
      <c r="AL1" s="534"/>
      <c r="AM1" s="534"/>
      <c r="AN1" s="534"/>
      <c r="AO1" s="534"/>
      <c r="AP1" s="534"/>
      <c r="AQ1" s="534"/>
      <c r="AR1" s="534"/>
      <c r="AS1" s="534"/>
      <c r="AT1" s="534"/>
      <c r="AU1" s="534"/>
      <c r="AV1" s="534"/>
      <c r="AW1" s="534"/>
      <c r="AX1" s="534"/>
      <c r="AY1" s="534"/>
      <c r="AZ1" s="534"/>
      <c r="BA1" s="534"/>
      <c r="BB1" s="534"/>
      <c r="BC1" s="534"/>
      <c r="BD1" s="534"/>
      <c r="BE1" s="534"/>
      <c r="BF1" s="534"/>
      <c r="BG1" s="534"/>
      <c r="BH1" s="534"/>
      <c r="BI1" s="534"/>
      <c r="BJ1" s="534"/>
      <c r="BK1" s="534"/>
      <c r="BL1" s="534"/>
      <c r="BM1" s="534"/>
      <c r="BN1" s="534"/>
      <c r="BO1" s="534"/>
      <c r="BP1" s="534"/>
      <c r="BQ1" s="534"/>
      <c r="BR1" s="534"/>
    </row>
    <row r="2" spans="1:73">
      <c r="A2" s="534" t="s">
        <v>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534"/>
      <c r="Q2" s="534"/>
      <c r="R2" s="534"/>
      <c r="S2" s="534"/>
      <c r="T2" s="534"/>
      <c r="U2" s="534"/>
      <c r="V2" s="534"/>
      <c r="W2" s="534"/>
      <c r="X2" s="534"/>
      <c r="Y2" s="534"/>
      <c r="Z2" s="534"/>
      <c r="AA2" s="534"/>
      <c r="AB2" s="534"/>
      <c r="AC2" s="534"/>
      <c r="AD2" s="534"/>
      <c r="AE2" s="534"/>
      <c r="AF2" s="534"/>
      <c r="AG2" s="534"/>
      <c r="AH2" s="534"/>
      <c r="AI2" s="534"/>
      <c r="AJ2" s="534"/>
      <c r="AK2" s="534"/>
      <c r="AL2" s="534"/>
      <c r="AM2" s="534"/>
      <c r="AN2" s="534"/>
      <c r="AO2" s="534"/>
      <c r="AP2" s="534"/>
      <c r="AQ2" s="534"/>
      <c r="AR2" s="534"/>
      <c r="AS2" s="534"/>
      <c r="AT2" s="534"/>
      <c r="AU2" s="534"/>
      <c r="AV2" s="534"/>
      <c r="AW2" s="534"/>
      <c r="AX2" s="534"/>
      <c r="AY2" s="534"/>
      <c r="AZ2" s="534"/>
      <c r="BA2" s="534"/>
      <c r="BB2" s="534"/>
      <c r="BC2" s="534"/>
      <c r="BD2" s="534"/>
      <c r="BE2" s="534"/>
      <c r="BF2" s="534"/>
      <c r="BG2" s="534"/>
      <c r="BH2" s="534"/>
      <c r="BI2" s="534"/>
      <c r="BJ2" s="534"/>
      <c r="BK2" s="534"/>
      <c r="BL2" s="534"/>
      <c r="BM2" s="534"/>
      <c r="BN2" s="534"/>
      <c r="BO2" s="534"/>
      <c r="BP2" s="534"/>
      <c r="BQ2" s="534"/>
      <c r="BR2" s="534"/>
    </row>
    <row r="3" spans="1:73" ht="12.75" customHeight="1">
      <c r="A3" s="534" t="s">
        <v>156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534"/>
      <c r="O3" s="534"/>
      <c r="P3" s="534"/>
      <c r="Q3" s="534"/>
      <c r="R3" s="534"/>
      <c r="S3" s="534"/>
      <c r="T3" s="534"/>
      <c r="U3" s="534"/>
      <c r="V3" s="534"/>
      <c r="W3" s="534"/>
      <c r="X3" s="534"/>
      <c r="Y3" s="534"/>
      <c r="Z3" s="534"/>
      <c r="AA3" s="534"/>
      <c r="AB3" s="534"/>
      <c r="AC3" s="534"/>
      <c r="AD3" s="534"/>
      <c r="AE3" s="534"/>
      <c r="AF3" s="534"/>
      <c r="AG3" s="534"/>
      <c r="AH3" s="534"/>
      <c r="AI3" s="534"/>
      <c r="AJ3" s="534"/>
      <c r="AK3" s="534"/>
      <c r="AL3" s="534"/>
      <c r="AM3" s="534"/>
      <c r="AN3" s="534"/>
      <c r="AO3" s="534"/>
      <c r="AP3" s="534"/>
      <c r="AQ3" s="534"/>
      <c r="AR3" s="534"/>
      <c r="AS3" s="534"/>
      <c r="AT3" s="534"/>
      <c r="AU3" s="534"/>
      <c r="AV3" s="534"/>
      <c r="AW3" s="534"/>
      <c r="AX3" s="534"/>
      <c r="AY3" s="534"/>
      <c r="AZ3" s="534"/>
      <c r="BA3" s="534"/>
      <c r="BB3" s="534"/>
      <c r="BC3" s="534"/>
      <c r="BD3" s="534"/>
      <c r="BE3" s="534"/>
      <c r="BF3" s="534"/>
      <c r="BG3" s="534"/>
      <c r="BH3" s="534"/>
      <c r="BI3" s="534"/>
      <c r="BJ3" s="534"/>
      <c r="BK3" s="534"/>
      <c r="BL3" s="534"/>
      <c r="BM3" s="534"/>
      <c r="BN3" s="534"/>
      <c r="BO3" s="534"/>
      <c r="BP3" s="534"/>
      <c r="BQ3" s="534"/>
      <c r="BR3" s="534"/>
    </row>
    <row r="4" spans="1:73" ht="12.75" customHeight="1">
      <c r="A4" s="534" t="s">
        <v>155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  <c r="N4" s="534"/>
      <c r="O4" s="534"/>
      <c r="P4" s="534"/>
      <c r="Q4" s="534"/>
      <c r="R4" s="534"/>
      <c r="S4" s="534"/>
      <c r="T4" s="534"/>
      <c r="U4" s="534"/>
      <c r="V4" s="534"/>
      <c r="W4" s="534"/>
      <c r="X4" s="534"/>
      <c r="Y4" s="534"/>
      <c r="Z4" s="534"/>
      <c r="AA4" s="534"/>
      <c r="AB4" s="534"/>
      <c r="AC4" s="534"/>
      <c r="AD4" s="534"/>
      <c r="AE4" s="534"/>
      <c r="AF4" s="534"/>
      <c r="AG4" s="534"/>
      <c r="AH4" s="534"/>
      <c r="AI4" s="534"/>
      <c r="AJ4" s="534"/>
      <c r="AK4" s="534"/>
      <c r="AL4" s="534"/>
      <c r="AM4" s="534"/>
      <c r="AN4" s="534"/>
      <c r="AO4" s="534"/>
      <c r="AP4" s="534"/>
      <c r="AQ4" s="534"/>
      <c r="AR4" s="534"/>
      <c r="AS4" s="534"/>
      <c r="AT4" s="534"/>
      <c r="AU4" s="534"/>
      <c r="AV4" s="534"/>
      <c r="AW4" s="534"/>
      <c r="AX4" s="534"/>
      <c r="AY4" s="534"/>
      <c r="AZ4" s="534"/>
      <c r="BA4" s="534"/>
      <c r="BB4" s="534"/>
      <c r="BC4" s="534"/>
      <c r="BD4" s="534"/>
      <c r="BE4" s="534"/>
      <c r="BF4" s="534"/>
      <c r="BG4" s="534"/>
      <c r="BH4" s="534"/>
      <c r="BI4" s="534"/>
      <c r="BJ4" s="534"/>
      <c r="BK4" s="534"/>
      <c r="BL4" s="534"/>
      <c r="BM4" s="534"/>
      <c r="BN4" s="534"/>
      <c r="BO4" s="534"/>
      <c r="BP4" s="534"/>
      <c r="BQ4" s="534"/>
      <c r="BR4" s="534"/>
    </row>
    <row r="5" spans="1:73">
      <c r="A5" s="534" t="s">
        <v>157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  <c r="M5" s="534"/>
      <c r="N5" s="534"/>
      <c r="O5" s="534"/>
      <c r="P5" s="534"/>
      <c r="Q5" s="534"/>
      <c r="R5" s="534"/>
      <c r="S5" s="534"/>
      <c r="T5" s="534"/>
      <c r="U5" s="534"/>
      <c r="V5" s="534"/>
      <c r="W5" s="534"/>
      <c r="X5" s="534"/>
      <c r="Y5" s="534"/>
      <c r="Z5" s="534"/>
      <c r="AA5" s="534"/>
      <c r="AB5" s="534"/>
      <c r="AC5" s="534"/>
      <c r="AD5" s="534"/>
      <c r="AE5" s="534"/>
      <c r="AF5" s="534"/>
      <c r="AG5" s="534"/>
      <c r="AH5" s="534"/>
      <c r="AI5" s="534"/>
      <c r="AJ5" s="534"/>
      <c r="AK5" s="534"/>
      <c r="AL5" s="534"/>
      <c r="AM5" s="534"/>
      <c r="AN5" s="534"/>
      <c r="AO5" s="534"/>
      <c r="AP5" s="534"/>
      <c r="AQ5" s="534"/>
      <c r="AR5" s="534"/>
      <c r="AS5" s="534"/>
      <c r="AT5" s="534"/>
      <c r="AU5" s="534"/>
      <c r="AV5" s="534"/>
      <c r="AW5" s="534"/>
      <c r="AX5" s="534"/>
      <c r="AY5" s="534"/>
      <c r="AZ5" s="534"/>
      <c r="BA5" s="534"/>
      <c r="BB5" s="534"/>
      <c r="BC5" s="534"/>
      <c r="BD5" s="534"/>
      <c r="BE5" s="534"/>
      <c r="BF5" s="534"/>
      <c r="BG5" s="534"/>
      <c r="BH5" s="534"/>
      <c r="BI5" s="534"/>
      <c r="BJ5" s="534"/>
      <c r="BK5" s="534"/>
      <c r="BL5" s="534"/>
      <c r="BM5" s="534"/>
      <c r="BN5" s="534"/>
      <c r="BO5" s="534"/>
      <c r="BP5" s="534"/>
      <c r="BQ5" s="534"/>
      <c r="BR5" s="534"/>
    </row>
    <row r="6" spans="1:73">
      <c r="A6" s="646"/>
      <c r="B6" s="646"/>
      <c r="C6" s="646"/>
      <c r="D6" s="646"/>
      <c r="E6" s="646"/>
      <c r="F6" s="646"/>
      <c r="G6" s="646"/>
      <c r="H6" s="646"/>
      <c r="I6" s="646"/>
      <c r="J6" s="646"/>
      <c r="K6" s="646"/>
      <c r="L6" s="646"/>
      <c r="M6" s="646"/>
      <c r="N6" s="646"/>
      <c r="O6" s="646"/>
      <c r="P6" s="646"/>
      <c r="Q6" s="646"/>
      <c r="R6" s="646"/>
      <c r="S6" s="646"/>
      <c r="T6" s="646"/>
      <c r="U6" s="646"/>
      <c r="V6" s="646"/>
      <c r="W6" s="646"/>
      <c r="X6" s="414"/>
      <c r="Y6" s="414"/>
    </row>
    <row r="7" spans="1:73" ht="18" customHeight="1">
      <c r="A7" s="127"/>
      <c r="B7" s="127"/>
      <c r="C7" s="112"/>
      <c r="D7" s="112"/>
      <c r="E7" s="112"/>
      <c r="F7" s="112"/>
      <c r="G7" s="112"/>
      <c r="H7" s="112"/>
      <c r="I7" s="634" t="s">
        <v>91</v>
      </c>
      <c r="J7" s="634"/>
      <c r="K7" s="634"/>
      <c r="L7" s="634"/>
      <c r="M7" s="634"/>
      <c r="N7" s="634"/>
      <c r="O7" s="634"/>
      <c r="P7" s="634"/>
      <c r="Q7" s="634"/>
      <c r="R7" s="634"/>
      <c r="S7" s="634"/>
      <c r="T7" s="634"/>
      <c r="U7" s="634"/>
      <c r="V7" s="634"/>
      <c r="W7" s="634"/>
      <c r="X7" s="634"/>
      <c r="Y7" s="634"/>
      <c r="Z7" s="634"/>
      <c r="AA7" s="634"/>
      <c r="AB7" s="634"/>
      <c r="AC7" s="634"/>
      <c r="AD7" s="634"/>
      <c r="AE7" s="634"/>
      <c r="AF7" s="634"/>
      <c r="AG7" s="634"/>
      <c r="AH7" s="634"/>
      <c r="AI7" s="634"/>
      <c r="AJ7" s="634"/>
      <c r="AK7" s="634"/>
      <c r="AL7" s="634"/>
      <c r="AM7" s="634"/>
      <c r="AN7" s="634"/>
      <c r="AO7" s="634"/>
      <c r="AP7" s="634"/>
      <c r="AQ7" s="634"/>
      <c r="AR7" s="634"/>
      <c r="AS7" s="634"/>
      <c r="AT7" s="634"/>
      <c r="AU7" s="634"/>
      <c r="AV7" s="634"/>
      <c r="AW7" s="634"/>
      <c r="AX7" s="634"/>
      <c r="AY7" s="634"/>
      <c r="AZ7" s="634"/>
      <c r="BA7" s="634"/>
      <c r="BB7" s="634"/>
      <c r="BC7" s="634"/>
      <c r="BD7" s="634"/>
      <c r="BE7" s="634"/>
      <c r="BF7" s="634"/>
      <c r="BG7" s="634"/>
      <c r="BH7" s="460"/>
      <c r="BI7" s="112"/>
      <c r="BJ7" s="112"/>
      <c r="BK7" s="112"/>
      <c r="BL7" s="112"/>
      <c r="BM7" s="112"/>
      <c r="BN7" s="112"/>
      <c r="BO7" s="112"/>
      <c r="BP7" s="112"/>
      <c r="BR7" s="112"/>
    </row>
    <row r="8" spans="1:73" ht="15.6">
      <c r="A8" s="658" t="s">
        <v>162</v>
      </c>
      <c r="B8" s="658"/>
      <c r="C8" s="658"/>
      <c r="D8" s="418"/>
      <c r="E8" s="112"/>
      <c r="F8" s="112"/>
      <c r="G8" s="112"/>
      <c r="H8" s="112"/>
      <c r="I8" s="634" t="s">
        <v>153</v>
      </c>
      <c r="J8" s="634"/>
      <c r="K8" s="634"/>
      <c r="L8" s="634"/>
      <c r="M8" s="634"/>
      <c r="N8" s="634"/>
      <c r="O8" s="634"/>
      <c r="P8" s="634"/>
      <c r="Q8" s="634"/>
      <c r="R8" s="634"/>
      <c r="S8" s="634"/>
      <c r="T8" s="634"/>
      <c r="U8" s="634"/>
      <c r="V8" s="634"/>
      <c r="W8" s="634"/>
      <c r="X8" s="634"/>
      <c r="Y8" s="634"/>
      <c r="Z8" s="634"/>
      <c r="AA8" s="634"/>
      <c r="AB8" s="634"/>
      <c r="AC8" s="634"/>
      <c r="AD8" s="634"/>
      <c r="AE8" s="634"/>
      <c r="AF8" s="634"/>
      <c r="AG8" s="634"/>
      <c r="AH8" s="634"/>
      <c r="AI8" s="634"/>
      <c r="AJ8" s="634"/>
      <c r="AK8" s="634"/>
      <c r="AL8" s="634"/>
      <c r="AM8" s="634"/>
      <c r="AN8" s="634"/>
      <c r="AO8" s="634"/>
      <c r="AP8" s="634"/>
      <c r="AQ8" s="634"/>
      <c r="AR8" s="634"/>
      <c r="AS8" s="634"/>
      <c r="AT8" s="634"/>
      <c r="AU8" s="634"/>
      <c r="AV8" s="634"/>
      <c r="AW8" s="634"/>
      <c r="AX8" s="634"/>
      <c r="AY8" s="634"/>
      <c r="AZ8" s="634"/>
      <c r="BA8" s="634"/>
      <c r="BB8" s="634"/>
      <c r="BC8" s="634"/>
      <c r="BD8" s="634"/>
      <c r="BE8" s="634"/>
      <c r="BF8" s="634"/>
      <c r="BG8" s="634"/>
      <c r="BH8" s="460"/>
      <c r="BI8" s="112"/>
      <c r="BJ8" s="112"/>
      <c r="BK8" s="112"/>
      <c r="BL8" s="112"/>
      <c r="BM8" s="112"/>
      <c r="BN8" s="112"/>
      <c r="BO8" s="112"/>
      <c r="BP8" s="112"/>
      <c r="BR8" s="112"/>
    </row>
    <row r="9" spans="1:73" ht="15.6">
      <c r="A9" s="217" t="s">
        <v>165</v>
      </c>
      <c r="B9" s="415"/>
      <c r="C9" s="415"/>
      <c r="D9" s="418"/>
      <c r="E9" s="112"/>
      <c r="F9" s="112"/>
      <c r="G9" s="112"/>
      <c r="H9" s="112"/>
      <c r="I9" s="634" t="s">
        <v>167</v>
      </c>
      <c r="J9" s="634"/>
      <c r="K9" s="634"/>
      <c r="L9" s="634"/>
      <c r="M9" s="634"/>
      <c r="N9" s="634"/>
      <c r="O9" s="634"/>
      <c r="P9" s="634"/>
      <c r="Q9" s="634"/>
      <c r="R9" s="634"/>
      <c r="S9" s="634"/>
      <c r="T9" s="634"/>
      <c r="U9" s="634"/>
      <c r="V9" s="634"/>
      <c r="W9" s="634"/>
      <c r="X9" s="634"/>
      <c r="Y9" s="634"/>
      <c r="Z9" s="634"/>
      <c r="AA9" s="634"/>
      <c r="AB9" s="634"/>
      <c r="AC9" s="634"/>
      <c r="AD9" s="634"/>
      <c r="AE9" s="634"/>
      <c r="AF9" s="634"/>
      <c r="AG9" s="634"/>
      <c r="AH9" s="634"/>
      <c r="AI9" s="634"/>
      <c r="AJ9" s="634"/>
      <c r="AK9" s="634"/>
      <c r="AL9" s="634"/>
      <c r="AM9" s="634"/>
      <c r="AN9" s="634"/>
      <c r="AO9" s="634"/>
      <c r="AP9" s="634"/>
      <c r="AQ9" s="634"/>
      <c r="AR9" s="634"/>
      <c r="AS9" s="634"/>
      <c r="AT9" s="634"/>
      <c r="AU9" s="634"/>
      <c r="AV9" s="634"/>
      <c r="AW9" s="634"/>
      <c r="AX9" s="634"/>
      <c r="AY9" s="634"/>
      <c r="AZ9" s="634"/>
      <c r="BA9" s="634"/>
      <c r="BB9" s="634"/>
      <c r="BC9" s="634"/>
      <c r="BD9" s="634"/>
      <c r="BE9" s="634"/>
      <c r="BF9" s="634"/>
      <c r="BG9" s="634"/>
      <c r="BH9" s="460"/>
      <c r="BI9" s="112"/>
      <c r="BJ9" s="112"/>
      <c r="BK9" s="112"/>
      <c r="BL9" s="112"/>
      <c r="BM9" s="112"/>
      <c r="BN9" s="112"/>
      <c r="BO9" s="112"/>
      <c r="BP9" s="112"/>
      <c r="BR9" s="112"/>
    </row>
    <row r="10" spans="1:73">
      <c r="A10" s="217"/>
      <c r="B10" s="178"/>
      <c r="C10" s="178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 t="s">
        <v>154</v>
      </c>
      <c r="AD10" s="179"/>
      <c r="AE10" s="179"/>
      <c r="AF10" s="179"/>
      <c r="AG10" s="179"/>
      <c r="AH10" s="179"/>
      <c r="AI10" s="179"/>
      <c r="AJ10" s="179"/>
      <c r="AK10" s="179"/>
      <c r="AL10" s="179"/>
      <c r="AM10" s="179"/>
      <c r="AN10" s="179"/>
      <c r="AO10" s="179"/>
      <c r="AP10" s="179"/>
      <c r="AQ10" s="179"/>
      <c r="AR10" s="179"/>
      <c r="AS10" s="179"/>
      <c r="AT10" s="179"/>
      <c r="AU10" s="179"/>
      <c r="AV10" s="179"/>
      <c r="AW10" s="179"/>
      <c r="AX10" s="179"/>
      <c r="AY10" s="179"/>
      <c r="AZ10" s="179"/>
      <c r="BA10" s="179"/>
      <c r="BB10" s="179"/>
      <c r="BC10" s="179"/>
      <c r="BD10" s="179"/>
      <c r="BE10" s="179"/>
      <c r="BF10" s="179"/>
      <c r="BG10" s="179"/>
      <c r="BH10" s="179"/>
      <c r="BI10" s="112"/>
      <c r="BJ10" s="112"/>
      <c r="BK10" s="112"/>
      <c r="BL10" s="112"/>
      <c r="BM10" s="112"/>
      <c r="BN10" s="112"/>
      <c r="BO10" s="112"/>
      <c r="BP10" s="112"/>
      <c r="BR10" s="112"/>
    </row>
    <row r="11" spans="1:73" ht="13.8" customHeight="1" thickBot="1">
      <c r="A11" s="179"/>
      <c r="B11" s="179"/>
      <c r="C11" s="179"/>
      <c r="D11" s="179"/>
      <c r="E11" s="179"/>
      <c r="F11" s="179"/>
      <c r="G11" s="179"/>
      <c r="H11" s="179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  <c r="AG11" s="179"/>
      <c r="AH11" s="179"/>
      <c r="AI11" s="179"/>
      <c r="AJ11" s="179"/>
      <c r="AK11" s="179"/>
      <c r="AL11" s="179"/>
      <c r="AM11" s="179"/>
      <c r="AN11" s="179"/>
      <c r="AO11" s="179"/>
      <c r="AP11" s="179"/>
      <c r="AQ11" s="179"/>
      <c r="AR11" s="179"/>
      <c r="AS11" s="179"/>
      <c r="AT11" s="179"/>
      <c r="AU11" s="179"/>
      <c r="AV11" s="179"/>
      <c r="AW11" s="179"/>
      <c r="AX11" s="179"/>
      <c r="AY11" s="179"/>
      <c r="AZ11" s="179"/>
      <c r="BA11" s="179"/>
      <c r="BB11" s="179"/>
      <c r="BC11" s="179"/>
      <c r="BD11" s="179"/>
      <c r="BE11" s="179"/>
      <c r="BF11" s="179"/>
      <c r="BG11" s="179"/>
      <c r="BH11" s="179"/>
      <c r="BI11" s="414"/>
      <c r="BJ11" s="414"/>
      <c r="BK11" s="459"/>
    </row>
    <row r="12" spans="1:73" ht="40.799999999999997" customHeight="1">
      <c r="A12" s="659" t="s">
        <v>14</v>
      </c>
      <c r="B12" s="661" t="s">
        <v>92</v>
      </c>
      <c r="C12" s="663" t="s">
        <v>93</v>
      </c>
      <c r="D12" s="664"/>
      <c r="E12" s="664"/>
      <c r="F12" s="665"/>
      <c r="G12" s="663" t="s">
        <v>94</v>
      </c>
      <c r="H12" s="664"/>
      <c r="I12" s="664"/>
      <c r="J12" s="664"/>
      <c r="K12" s="664"/>
      <c r="L12" s="664"/>
      <c r="M12" s="664"/>
      <c r="N12" s="664"/>
      <c r="O12" s="664"/>
      <c r="P12" s="664"/>
      <c r="Q12" s="664"/>
      <c r="R12" s="665"/>
      <c r="S12" s="669" t="s">
        <v>95</v>
      </c>
      <c r="T12" s="670"/>
      <c r="U12" s="670"/>
      <c r="V12" s="670"/>
      <c r="W12" s="670"/>
      <c r="X12" s="670"/>
      <c r="Y12" s="670"/>
      <c r="Z12" s="670"/>
      <c r="AA12" s="670"/>
      <c r="AB12" s="670"/>
      <c r="AC12" s="670"/>
      <c r="AD12" s="670"/>
      <c r="AE12" s="670"/>
      <c r="AF12" s="670"/>
      <c r="AG12" s="670"/>
      <c r="AH12" s="670"/>
      <c r="AI12" s="670"/>
      <c r="AJ12" s="670"/>
      <c r="AK12" s="671"/>
      <c r="AL12" s="672" t="s">
        <v>96</v>
      </c>
      <c r="AM12" s="670"/>
      <c r="AN12" s="670"/>
      <c r="AO12" s="670"/>
      <c r="AP12" s="670"/>
      <c r="AQ12" s="670"/>
      <c r="AR12" s="670"/>
      <c r="AS12" s="670"/>
      <c r="AT12" s="670"/>
      <c r="AU12" s="670"/>
      <c r="AV12" s="670"/>
      <c r="AW12" s="670"/>
      <c r="AX12" s="670"/>
      <c r="AY12" s="670"/>
      <c r="AZ12" s="670"/>
      <c r="BA12" s="670"/>
      <c r="BB12" s="670"/>
      <c r="BC12" s="670"/>
      <c r="BD12" s="670"/>
      <c r="BE12" s="670"/>
      <c r="BF12" s="670"/>
      <c r="BG12" s="670"/>
      <c r="BH12" s="670"/>
      <c r="BI12" s="670"/>
      <c r="BJ12" s="670"/>
      <c r="BK12" s="670"/>
      <c r="BL12" s="671"/>
      <c r="BM12" s="673" t="s">
        <v>83</v>
      </c>
      <c r="BN12" s="674"/>
      <c r="BO12" s="673" t="s">
        <v>83</v>
      </c>
      <c r="BP12" s="674"/>
      <c r="BQ12" s="654" t="s">
        <v>97</v>
      </c>
      <c r="BR12" s="661" t="s">
        <v>28</v>
      </c>
      <c r="BS12" s="417"/>
      <c r="BT12" s="417"/>
      <c r="BU12" s="417"/>
    </row>
    <row r="13" spans="1:73" ht="27.45" customHeight="1" thickBot="1">
      <c r="A13" s="660"/>
      <c r="B13" s="662"/>
      <c r="C13" s="505">
        <v>58</v>
      </c>
      <c r="D13" s="506">
        <v>63</v>
      </c>
      <c r="E13" s="506">
        <v>68</v>
      </c>
      <c r="F13" s="507" t="s">
        <v>98</v>
      </c>
      <c r="G13" s="666">
        <v>58</v>
      </c>
      <c r="H13" s="667"/>
      <c r="I13" s="667"/>
      <c r="J13" s="667"/>
      <c r="K13" s="667"/>
      <c r="L13" s="657">
        <v>63</v>
      </c>
      <c r="M13" s="657"/>
      <c r="N13" s="657">
        <v>68</v>
      </c>
      <c r="O13" s="657"/>
      <c r="P13" s="667" t="s">
        <v>98</v>
      </c>
      <c r="Q13" s="667"/>
      <c r="R13" s="677"/>
      <c r="S13" s="666">
        <v>63</v>
      </c>
      <c r="T13" s="657"/>
      <c r="U13" s="657"/>
      <c r="V13" s="657">
        <v>68</v>
      </c>
      <c r="W13" s="657"/>
      <c r="X13" s="657">
        <v>73</v>
      </c>
      <c r="Y13" s="657"/>
      <c r="Z13" s="657"/>
      <c r="AA13" s="657">
        <v>78</v>
      </c>
      <c r="AB13" s="657"/>
      <c r="AC13" s="657"/>
      <c r="AD13" s="667">
        <v>85</v>
      </c>
      <c r="AE13" s="667"/>
      <c r="AF13" s="667"/>
      <c r="AG13" s="667">
        <v>95</v>
      </c>
      <c r="AH13" s="667"/>
      <c r="AI13" s="667"/>
      <c r="AJ13" s="667" t="s">
        <v>99</v>
      </c>
      <c r="AK13" s="677"/>
      <c r="AL13" s="666">
        <v>63</v>
      </c>
      <c r="AM13" s="667"/>
      <c r="AN13" s="657">
        <v>68</v>
      </c>
      <c r="AO13" s="657"/>
      <c r="AP13" s="657"/>
      <c r="AQ13" s="657"/>
      <c r="AR13" s="657"/>
      <c r="AS13" s="657"/>
      <c r="AT13" s="657">
        <v>73</v>
      </c>
      <c r="AU13" s="657"/>
      <c r="AV13" s="657"/>
      <c r="AW13" s="657"/>
      <c r="AX13" s="657">
        <v>78</v>
      </c>
      <c r="AY13" s="657"/>
      <c r="AZ13" s="657"/>
      <c r="BA13" s="657"/>
      <c r="BB13" s="657"/>
      <c r="BC13" s="657"/>
      <c r="BD13" s="667">
        <v>85</v>
      </c>
      <c r="BE13" s="667"/>
      <c r="BF13" s="667"/>
      <c r="BG13" s="667">
        <v>95</v>
      </c>
      <c r="BH13" s="667"/>
      <c r="BI13" s="667"/>
      <c r="BJ13" s="667" t="s">
        <v>99</v>
      </c>
      <c r="BK13" s="667"/>
      <c r="BL13" s="668"/>
      <c r="BM13" s="675"/>
      <c r="BN13" s="676"/>
      <c r="BO13" s="675"/>
      <c r="BP13" s="676"/>
      <c r="BQ13" s="655"/>
      <c r="BR13" s="662"/>
      <c r="BS13" s="417"/>
      <c r="BT13" s="417"/>
      <c r="BU13" s="417"/>
    </row>
    <row r="14" spans="1:73">
      <c r="A14" s="493">
        <v>1</v>
      </c>
      <c r="B14" s="494" t="s">
        <v>114</v>
      </c>
      <c r="C14" s="495">
        <v>16</v>
      </c>
      <c r="D14" s="496"/>
      <c r="E14" s="496">
        <v>20</v>
      </c>
      <c r="F14" s="497">
        <v>15</v>
      </c>
      <c r="G14" s="498">
        <v>13</v>
      </c>
      <c r="H14" s="499"/>
      <c r="I14" s="499"/>
      <c r="J14" s="499"/>
      <c r="K14" s="499"/>
      <c r="L14" s="499">
        <v>20</v>
      </c>
      <c r="M14" s="499"/>
      <c r="N14" s="499"/>
      <c r="O14" s="499"/>
      <c r="P14" s="499">
        <v>20</v>
      </c>
      <c r="Q14" s="500">
        <v>12</v>
      </c>
      <c r="R14" s="501"/>
      <c r="S14" s="502"/>
      <c r="T14" s="499"/>
      <c r="U14" s="499"/>
      <c r="V14" s="496">
        <v>20</v>
      </c>
      <c r="W14" s="496">
        <v>14</v>
      </c>
      <c r="X14" s="496">
        <v>20</v>
      </c>
      <c r="Y14" s="500">
        <v>7</v>
      </c>
      <c r="Z14" s="499"/>
      <c r="AA14" s="496">
        <v>14</v>
      </c>
      <c r="AB14" s="499"/>
      <c r="AC14" s="499"/>
      <c r="AD14" s="499"/>
      <c r="AE14" s="499"/>
      <c r="AF14" s="499"/>
      <c r="AG14" s="496">
        <v>16</v>
      </c>
      <c r="AH14" s="499"/>
      <c r="AI14" s="499"/>
      <c r="AJ14" s="499"/>
      <c r="AK14" s="501"/>
      <c r="AL14" s="502">
        <v>13</v>
      </c>
      <c r="AM14" s="499"/>
      <c r="AN14" s="503">
        <v>20</v>
      </c>
      <c r="AO14" s="503"/>
      <c r="AP14" s="503"/>
      <c r="AQ14" s="503"/>
      <c r="AR14" s="503"/>
      <c r="AS14" s="503"/>
      <c r="AT14" s="496">
        <v>10</v>
      </c>
      <c r="AU14" s="499"/>
      <c r="AV14" s="503"/>
      <c r="AW14" s="499"/>
      <c r="AX14" s="499">
        <v>14</v>
      </c>
      <c r="AY14" s="499"/>
      <c r="AZ14" s="499"/>
      <c r="BA14" s="499"/>
      <c r="BB14" s="499"/>
      <c r="BC14" s="499"/>
      <c r="BD14" s="500">
        <v>9</v>
      </c>
      <c r="BE14" s="500">
        <v>5</v>
      </c>
      <c r="BF14" s="499"/>
      <c r="BG14" s="499">
        <v>18</v>
      </c>
      <c r="BH14" s="499"/>
      <c r="BI14" s="499"/>
      <c r="BJ14" s="499"/>
      <c r="BK14" s="499"/>
      <c r="BL14" s="501"/>
      <c r="BM14" s="502">
        <v>20</v>
      </c>
      <c r="BN14" s="497">
        <v>18</v>
      </c>
      <c r="BO14" s="502"/>
      <c r="BP14" s="501"/>
      <c r="BQ14" s="504">
        <v>12</v>
      </c>
      <c r="BR14" s="493">
        <f>BQ14+BM14+BG14+AX14+AT14+AN14+AL14+AG14+AA14+X14+W14+V14+P14+L14+E14+C14</f>
        <v>267</v>
      </c>
    </row>
    <row r="15" spans="1:73">
      <c r="A15" s="488">
        <v>2</v>
      </c>
      <c r="B15" s="490" t="s">
        <v>144</v>
      </c>
      <c r="C15" s="479">
        <v>20</v>
      </c>
      <c r="D15" s="464"/>
      <c r="E15" s="464"/>
      <c r="F15" s="480">
        <v>14</v>
      </c>
      <c r="G15" s="461">
        <v>10</v>
      </c>
      <c r="H15" s="466"/>
      <c r="I15" s="466"/>
      <c r="J15" s="466"/>
      <c r="K15" s="466"/>
      <c r="L15" s="466"/>
      <c r="M15" s="466"/>
      <c r="N15" s="466">
        <v>12</v>
      </c>
      <c r="O15" s="466"/>
      <c r="P15" s="466">
        <v>11</v>
      </c>
      <c r="Q15" s="465">
        <v>9</v>
      </c>
      <c r="R15" s="462">
        <v>7</v>
      </c>
      <c r="S15" s="479">
        <v>20</v>
      </c>
      <c r="T15" s="464">
        <v>18</v>
      </c>
      <c r="U15" s="466"/>
      <c r="V15" s="465">
        <v>12</v>
      </c>
      <c r="W15" s="466"/>
      <c r="X15" s="465">
        <v>9</v>
      </c>
      <c r="Y15" s="465">
        <v>6</v>
      </c>
      <c r="Z15" s="466"/>
      <c r="AA15" s="466"/>
      <c r="AB15" s="466"/>
      <c r="AC15" s="466"/>
      <c r="AD15" s="464">
        <v>18</v>
      </c>
      <c r="AE15" s="464">
        <v>14</v>
      </c>
      <c r="AF15" s="466"/>
      <c r="AG15" s="465">
        <v>13</v>
      </c>
      <c r="AH15" s="466"/>
      <c r="AI15" s="466"/>
      <c r="AJ15" s="464">
        <v>18</v>
      </c>
      <c r="AK15" s="462">
        <v>13</v>
      </c>
      <c r="AL15" s="479">
        <v>20</v>
      </c>
      <c r="AM15" s="464">
        <v>15</v>
      </c>
      <c r="AN15" s="467"/>
      <c r="AO15" s="467"/>
      <c r="AP15" s="467"/>
      <c r="AQ15" s="467"/>
      <c r="AR15" s="467"/>
      <c r="AS15" s="467"/>
      <c r="AT15" s="465">
        <v>15</v>
      </c>
      <c r="AU15" s="466"/>
      <c r="AV15" s="467"/>
      <c r="AW15" s="466"/>
      <c r="AX15" s="466"/>
      <c r="AY15" s="466"/>
      <c r="AZ15" s="466"/>
      <c r="BA15" s="466"/>
      <c r="BB15" s="466"/>
      <c r="BC15" s="466"/>
      <c r="BD15" s="466">
        <v>16</v>
      </c>
      <c r="BE15" s="465">
        <v>3</v>
      </c>
      <c r="BF15" s="466"/>
      <c r="BG15" s="466">
        <v>16</v>
      </c>
      <c r="BH15" s="466"/>
      <c r="BI15" s="466"/>
      <c r="BJ15" s="466">
        <v>20</v>
      </c>
      <c r="BK15" s="466"/>
      <c r="BL15" s="392"/>
      <c r="BM15" s="180"/>
      <c r="BN15" s="392"/>
      <c r="BO15" s="479">
        <v>14</v>
      </c>
      <c r="BP15" s="392"/>
      <c r="BQ15" s="393">
        <v>20</v>
      </c>
      <c r="BR15" s="488">
        <f>BQ15+BO15+BJ15+BG15+BD15+AM15+AL15+AJ15+AE15+AD15+T15+S15+P15+N15+F15+C15</f>
        <v>266</v>
      </c>
    </row>
    <row r="16" spans="1:73">
      <c r="A16" s="488">
        <v>3</v>
      </c>
      <c r="B16" s="490" t="s">
        <v>147</v>
      </c>
      <c r="C16" s="479"/>
      <c r="D16" s="464"/>
      <c r="E16" s="464">
        <v>15</v>
      </c>
      <c r="F16" s="480">
        <v>16</v>
      </c>
      <c r="G16" s="180"/>
      <c r="H16" s="466"/>
      <c r="I16" s="466"/>
      <c r="J16" s="466"/>
      <c r="K16" s="466"/>
      <c r="L16" s="466"/>
      <c r="M16" s="466"/>
      <c r="N16" s="466">
        <v>16</v>
      </c>
      <c r="O16" s="465">
        <v>14</v>
      </c>
      <c r="P16" s="466">
        <v>18</v>
      </c>
      <c r="Q16" s="466"/>
      <c r="R16" s="392"/>
      <c r="S16" s="180"/>
      <c r="T16" s="466"/>
      <c r="U16" s="466"/>
      <c r="V16" s="466"/>
      <c r="W16" s="466"/>
      <c r="X16" s="464">
        <v>16</v>
      </c>
      <c r="Y16" s="466"/>
      <c r="Z16" s="466"/>
      <c r="AA16" s="464">
        <v>16</v>
      </c>
      <c r="AB16" s="466"/>
      <c r="AC16" s="466"/>
      <c r="AD16" s="464">
        <v>16</v>
      </c>
      <c r="AE16" s="465">
        <v>12</v>
      </c>
      <c r="AF16" s="465">
        <v>8</v>
      </c>
      <c r="AG16" s="464">
        <v>20</v>
      </c>
      <c r="AH16" s="464">
        <v>15</v>
      </c>
      <c r="AI16" s="465">
        <v>14</v>
      </c>
      <c r="AJ16" s="466"/>
      <c r="AK16" s="392"/>
      <c r="AL16" s="180"/>
      <c r="AM16" s="466"/>
      <c r="AN16" s="467"/>
      <c r="AO16" s="467"/>
      <c r="AP16" s="467"/>
      <c r="AQ16" s="467"/>
      <c r="AR16" s="467"/>
      <c r="AS16" s="467"/>
      <c r="AT16" s="466">
        <v>14</v>
      </c>
      <c r="AU16" s="465">
        <v>13</v>
      </c>
      <c r="AV16" s="467"/>
      <c r="AW16" s="466"/>
      <c r="AX16" s="466"/>
      <c r="AY16" s="466"/>
      <c r="AZ16" s="466"/>
      <c r="BA16" s="466"/>
      <c r="BB16" s="466"/>
      <c r="BC16" s="466"/>
      <c r="BD16" s="466">
        <v>20</v>
      </c>
      <c r="BE16" s="466"/>
      <c r="BF16" s="465">
        <v>12</v>
      </c>
      <c r="BG16" s="466">
        <v>20</v>
      </c>
      <c r="BH16" s="465">
        <v>11</v>
      </c>
      <c r="BI16" s="466">
        <v>13</v>
      </c>
      <c r="BJ16" s="466">
        <v>18</v>
      </c>
      <c r="BK16" s="466"/>
      <c r="BL16" s="392"/>
      <c r="BM16" s="180"/>
      <c r="BN16" s="392">
        <v>16</v>
      </c>
      <c r="BO16" s="180"/>
      <c r="BP16" s="392"/>
      <c r="BQ16" s="391">
        <v>13</v>
      </c>
      <c r="BR16" s="488">
        <f>BQ16+BN16+BJ16+BI16+BG16+BD16+AT16+AH16+AG16+AD16+AA16+X16+P16+N16+F16+E16</f>
        <v>262</v>
      </c>
    </row>
    <row r="17" spans="1:78">
      <c r="A17" s="488">
        <v>4</v>
      </c>
      <c r="B17" s="490" t="s">
        <v>116</v>
      </c>
      <c r="C17" s="479"/>
      <c r="D17" s="464"/>
      <c r="E17" s="464">
        <v>18</v>
      </c>
      <c r="F17" s="480">
        <v>20</v>
      </c>
      <c r="G17" s="180"/>
      <c r="H17" s="466"/>
      <c r="I17" s="466"/>
      <c r="J17" s="466"/>
      <c r="K17" s="466"/>
      <c r="L17" s="466"/>
      <c r="M17" s="466"/>
      <c r="N17" s="466">
        <v>13</v>
      </c>
      <c r="O17" s="466"/>
      <c r="P17" s="466">
        <v>16</v>
      </c>
      <c r="Q17" s="466"/>
      <c r="R17" s="392"/>
      <c r="S17" s="479">
        <v>15</v>
      </c>
      <c r="T17" s="464"/>
      <c r="U17" s="466"/>
      <c r="V17" s="464">
        <v>18</v>
      </c>
      <c r="W17" s="466"/>
      <c r="X17" s="466"/>
      <c r="Y17" s="466"/>
      <c r="Z17" s="466"/>
      <c r="AA17" s="466"/>
      <c r="AB17" s="466"/>
      <c r="AC17" s="466"/>
      <c r="AD17" s="464">
        <v>15</v>
      </c>
      <c r="AE17" s="465">
        <v>10</v>
      </c>
      <c r="AF17" s="465">
        <v>9</v>
      </c>
      <c r="AG17" s="464">
        <v>12</v>
      </c>
      <c r="AH17" s="465">
        <v>11</v>
      </c>
      <c r="AI17" s="466"/>
      <c r="AJ17" s="464">
        <v>15</v>
      </c>
      <c r="AK17" s="392"/>
      <c r="AL17" s="479">
        <v>16</v>
      </c>
      <c r="AM17" s="466">
        <v>18</v>
      </c>
      <c r="AN17" s="467">
        <v>18</v>
      </c>
      <c r="AO17" s="468">
        <v>10</v>
      </c>
      <c r="AP17" s="467"/>
      <c r="AQ17" s="467"/>
      <c r="AR17" s="467"/>
      <c r="AS17" s="467"/>
      <c r="AT17" s="465">
        <v>9</v>
      </c>
      <c r="AU17" s="466"/>
      <c r="AV17" s="467"/>
      <c r="AW17" s="466"/>
      <c r="AX17" s="466"/>
      <c r="AY17" s="466"/>
      <c r="AZ17" s="466"/>
      <c r="BA17" s="466"/>
      <c r="BB17" s="466"/>
      <c r="BC17" s="466"/>
      <c r="BD17" s="466">
        <v>15</v>
      </c>
      <c r="BE17" s="465">
        <v>11</v>
      </c>
      <c r="BF17" s="465">
        <v>14</v>
      </c>
      <c r="BG17" s="466">
        <v>14</v>
      </c>
      <c r="BH17" s="465">
        <v>10</v>
      </c>
      <c r="BI17" s="465">
        <v>12</v>
      </c>
      <c r="BJ17" s="466"/>
      <c r="BK17" s="466"/>
      <c r="BL17" s="392"/>
      <c r="BM17" s="479">
        <v>15</v>
      </c>
      <c r="BN17" s="392"/>
      <c r="BO17" s="180"/>
      <c r="BP17" s="392"/>
      <c r="BQ17" s="393">
        <v>18</v>
      </c>
      <c r="BR17" s="488">
        <v>256</v>
      </c>
    </row>
    <row r="18" spans="1:78">
      <c r="A18" s="488">
        <v>5</v>
      </c>
      <c r="B18" s="490" t="s">
        <v>115</v>
      </c>
      <c r="C18" s="479"/>
      <c r="D18" s="464">
        <v>18</v>
      </c>
      <c r="E18" s="464">
        <v>16</v>
      </c>
      <c r="F18" s="480"/>
      <c r="G18" s="180"/>
      <c r="H18" s="466"/>
      <c r="I18" s="466"/>
      <c r="J18" s="466"/>
      <c r="K18" s="466"/>
      <c r="L18" s="466">
        <v>16</v>
      </c>
      <c r="M18" s="466"/>
      <c r="N18" s="466">
        <v>18</v>
      </c>
      <c r="O18" s="466"/>
      <c r="P18" s="465">
        <v>5</v>
      </c>
      <c r="Q18" s="466"/>
      <c r="R18" s="392"/>
      <c r="S18" s="479">
        <v>16</v>
      </c>
      <c r="T18" s="466"/>
      <c r="U18" s="464"/>
      <c r="V18" s="464">
        <v>16</v>
      </c>
      <c r="W18" s="466"/>
      <c r="X18" s="464">
        <v>14</v>
      </c>
      <c r="Y18" s="465">
        <v>8</v>
      </c>
      <c r="Z18" s="466"/>
      <c r="AA18" s="464">
        <v>18</v>
      </c>
      <c r="AB18" s="466"/>
      <c r="AC18" s="466"/>
      <c r="AD18" s="466"/>
      <c r="AE18" s="466"/>
      <c r="AF18" s="466"/>
      <c r="AG18" s="466"/>
      <c r="AH18" s="466"/>
      <c r="AI18" s="466"/>
      <c r="AJ18" s="464">
        <v>16</v>
      </c>
      <c r="AK18" s="392"/>
      <c r="AL18" s="180">
        <v>18</v>
      </c>
      <c r="AM18" s="465">
        <v>8</v>
      </c>
      <c r="AN18" s="467">
        <v>16</v>
      </c>
      <c r="AO18" s="468">
        <v>13</v>
      </c>
      <c r="AP18" s="467"/>
      <c r="AQ18" s="467"/>
      <c r="AR18" s="467"/>
      <c r="AS18" s="467"/>
      <c r="AT18" s="466">
        <v>16</v>
      </c>
      <c r="AU18" s="465">
        <v>4</v>
      </c>
      <c r="AV18" s="467"/>
      <c r="AW18" s="466"/>
      <c r="AX18" s="466">
        <v>16</v>
      </c>
      <c r="AY18" s="466"/>
      <c r="AZ18" s="466"/>
      <c r="BA18" s="466"/>
      <c r="BB18" s="466"/>
      <c r="BC18" s="466"/>
      <c r="BD18" s="465">
        <v>13</v>
      </c>
      <c r="BE18" s="466"/>
      <c r="BF18" s="466"/>
      <c r="BG18" s="466">
        <v>15</v>
      </c>
      <c r="BH18" s="466"/>
      <c r="BI18" s="466"/>
      <c r="BJ18" s="466"/>
      <c r="BK18" s="466"/>
      <c r="BL18" s="392"/>
      <c r="BM18" s="180"/>
      <c r="BN18" s="392"/>
      <c r="BO18" s="479">
        <v>13</v>
      </c>
      <c r="BP18" s="392"/>
      <c r="BQ18" s="393">
        <v>14</v>
      </c>
      <c r="BR18" s="488">
        <f>BQ18+BO18+BG18+AX18+AT18+AN18+AL18+AJ18+AA18+X18+V18+S18+N18+L18+E18+D18</f>
        <v>256</v>
      </c>
    </row>
    <row r="19" spans="1:78">
      <c r="A19" s="488">
        <v>6</v>
      </c>
      <c r="B19" s="490" t="s">
        <v>149</v>
      </c>
      <c r="C19" s="479"/>
      <c r="D19" s="464">
        <v>20</v>
      </c>
      <c r="E19" s="464"/>
      <c r="F19" s="480">
        <v>13</v>
      </c>
      <c r="G19" s="180">
        <v>15</v>
      </c>
      <c r="H19" s="465">
        <v>12</v>
      </c>
      <c r="I19" s="465">
        <v>8</v>
      </c>
      <c r="J19" s="466"/>
      <c r="K19" s="466"/>
      <c r="L19" s="466">
        <v>18</v>
      </c>
      <c r="M19" s="465">
        <v>15</v>
      </c>
      <c r="N19" s="465">
        <v>10</v>
      </c>
      <c r="O19" s="466"/>
      <c r="P19" s="465">
        <v>13</v>
      </c>
      <c r="Q19" s="465">
        <v>10</v>
      </c>
      <c r="R19" s="462">
        <v>6</v>
      </c>
      <c r="S19" s="180"/>
      <c r="T19" s="466"/>
      <c r="U19" s="466"/>
      <c r="V19" s="464">
        <v>11</v>
      </c>
      <c r="W19" s="466"/>
      <c r="X19" s="464">
        <v>11</v>
      </c>
      <c r="Y19" s="466"/>
      <c r="Z19" s="466"/>
      <c r="AA19" s="466"/>
      <c r="AB19" s="466"/>
      <c r="AC19" s="466"/>
      <c r="AD19" s="465">
        <v>6</v>
      </c>
      <c r="AE19" s="465">
        <v>4</v>
      </c>
      <c r="AF19" s="466"/>
      <c r="AG19" s="464">
        <v>18</v>
      </c>
      <c r="AH19" s="464">
        <v>10</v>
      </c>
      <c r="AI19" s="466"/>
      <c r="AJ19" s="464">
        <v>20</v>
      </c>
      <c r="AK19" s="392"/>
      <c r="AL19" s="479">
        <v>14</v>
      </c>
      <c r="AM19" s="465">
        <v>10</v>
      </c>
      <c r="AN19" s="469">
        <v>15</v>
      </c>
      <c r="AO19" s="468">
        <v>14</v>
      </c>
      <c r="AP19" s="468">
        <v>11</v>
      </c>
      <c r="AQ19" s="468">
        <v>9</v>
      </c>
      <c r="AR19" s="468">
        <v>8</v>
      </c>
      <c r="AS19" s="468">
        <v>7</v>
      </c>
      <c r="AT19" s="465">
        <v>8</v>
      </c>
      <c r="AU19" s="465">
        <v>2</v>
      </c>
      <c r="AV19" s="469"/>
      <c r="AW19" s="466"/>
      <c r="AX19" s="464">
        <v>15</v>
      </c>
      <c r="AY19" s="465">
        <v>13</v>
      </c>
      <c r="AZ19" s="465">
        <v>12</v>
      </c>
      <c r="BA19" s="465">
        <v>11</v>
      </c>
      <c r="BB19" s="465">
        <v>10</v>
      </c>
      <c r="BC19" s="465">
        <v>7</v>
      </c>
      <c r="BD19" s="466">
        <v>18</v>
      </c>
      <c r="BE19" s="466"/>
      <c r="BF19" s="466"/>
      <c r="BG19" s="465">
        <v>8</v>
      </c>
      <c r="BH19" s="466"/>
      <c r="BI19" s="466"/>
      <c r="BJ19" s="466">
        <v>16</v>
      </c>
      <c r="BK19" s="465">
        <v>11</v>
      </c>
      <c r="BL19" s="462">
        <v>12</v>
      </c>
      <c r="BM19" s="479"/>
      <c r="BN19" s="480"/>
      <c r="BO19" s="479"/>
      <c r="BP19" s="392"/>
      <c r="BQ19" s="393">
        <v>16</v>
      </c>
      <c r="BR19" s="488">
        <v>230</v>
      </c>
    </row>
    <row r="20" spans="1:78">
      <c r="A20" s="488">
        <v>7</v>
      </c>
      <c r="B20" s="490" t="s">
        <v>148</v>
      </c>
      <c r="C20" s="479"/>
      <c r="D20" s="464"/>
      <c r="E20" s="464"/>
      <c r="F20" s="480"/>
      <c r="G20" s="180">
        <v>20</v>
      </c>
      <c r="H20" s="465">
        <v>18</v>
      </c>
      <c r="I20" s="465">
        <v>16</v>
      </c>
      <c r="J20" s="465">
        <v>11</v>
      </c>
      <c r="K20" s="465">
        <v>9</v>
      </c>
      <c r="L20" s="466"/>
      <c r="M20" s="466"/>
      <c r="N20" s="466">
        <v>20</v>
      </c>
      <c r="O20" s="465">
        <v>15</v>
      </c>
      <c r="P20" s="465">
        <v>14</v>
      </c>
      <c r="Q20" s="466"/>
      <c r="R20" s="392"/>
      <c r="S20" s="479">
        <v>14</v>
      </c>
      <c r="T20" s="466"/>
      <c r="U20" s="466"/>
      <c r="V20" s="464">
        <v>15</v>
      </c>
      <c r="W20" s="464">
        <v>13</v>
      </c>
      <c r="X20" s="464"/>
      <c r="Y20" s="466"/>
      <c r="Z20" s="466"/>
      <c r="AA20" s="464">
        <v>20</v>
      </c>
      <c r="AB20" s="466"/>
      <c r="AC20" s="466"/>
      <c r="AD20" s="464">
        <v>13</v>
      </c>
      <c r="AE20" s="465">
        <v>11</v>
      </c>
      <c r="AF20" s="466"/>
      <c r="AG20" s="466"/>
      <c r="AH20" s="466"/>
      <c r="AI20" s="466"/>
      <c r="AJ20" s="466"/>
      <c r="AK20" s="392"/>
      <c r="AL20" s="180">
        <v>12</v>
      </c>
      <c r="AM20" s="466">
        <v>11</v>
      </c>
      <c r="AN20" s="467">
        <v>12</v>
      </c>
      <c r="AO20" s="467"/>
      <c r="AP20" s="467"/>
      <c r="AQ20" s="467"/>
      <c r="AR20" s="467"/>
      <c r="AS20" s="467"/>
      <c r="AT20" s="467">
        <v>20</v>
      </c>
      <c r="AU20" s="465">
        <v>7</v>
      </c>
      <c r="AV20" s="465">
        <v>6</v>
      </c>
      <c r="AW20" s="465">
        <v>3</v>
      </c>
      <c r="AX20" s="466">
        <v>18</v>
      </c>
      <c r="AY20" s="464">
        <v>9</v>
      </c>
      <c r="AZ20" s="466"/>
      <c r="BA20" s="466"/>
      <c r="BB20" s="466"/>
      <c r="BC20" s="466"/>
      <c r="BD20" s="465">
        <v>6</v>
      </c>
      <c r="BE20" s="466"/>
      <c r="BF20" s="466"/>
      <c r="BG20" s="466"/>
      <c r="BH20" s="466"/>
      <c r="BI20" s="466"/>
      <c r="BJ20" s="466"/>
      <c r="BK20" s="466"/>
      <c r="BL20" s="392"/>
      <c r="BM20" s="180"/>
      <c r="BN20" s="392"/>
      <c r="BO20" s="180"/>
      <c r="BP20" s="392"/>
      <c r="BQ20" s="393"/>
      <c r="BR20" s="488">
        <v>197</v>
      </c>
    </row>
    <row r="21" spans="1:78">
      <c r="A21" s="488">
        <v>8</v>
      </c>
      <c r="B21" s="490" t="s">
        <v>143</v>
      </c>
      <c r="C21" s="479"/>
      <c r="D21" s="464"/>
      <c r="E21" s="464"/>
      <c r="F21" s="480"/>
      <c r="G21" s="180">
        <v>14</v>
      </c>
      <c r="H21" s="466"/>
      <c r="I21" s="466"/>
      <c r="J21" s="466"/>
      <c r="K21" s="466"/>
      <c r="L21" s="466">
        <v>14</v>
      </c>
      <c r="M21" s="466"/>
      <c r="N21" s="466"/>
      <c r="O21" s="466"/>
      <c r="P21" s="466"/>
      <c r="Q21" s="466"/>
      <c r="R21" s="392"/>
      <c r="S21" s="180"/>
      <c r="T21" s="466"/>
      <c r="U21" s="466"/>
      <c r="V21" s="466"/>
      <c r="W21" s="464"/>
      <c r="X21" s="464">
        <v>12</v>
      </c>
      <c r="Y21" s="464"/>
      <c r="Z21" s="464"/>
      <c r="AA21" s="464">
        <v>15</v>
      </c>
      <c r="AB21" s="464">
        <v>13</v>
      </c>
      <c r="AC21" s="464"/>
      <c r="AD21" s="464">
        <v>20</v>
      </c>
      <c r="AE21" s="464"/>
      <c r="AF21" s="464"/>
      <c r="AG21" s="464"/>
      <c r="AH21" s="464"/>
      <c r="AI21" s="464"/>
      <c r="AJ21" s="464">
        <v>12</v>
      </c>
      <c r="AK21" s="480"/>
      <c r="AL21" s="180"/>
      <c r="AM21" s="466"/>
      <c r="AN21" s="467"/>
      <c r="AO21" s="467"/>
      <c r="AP21" s="467"/>
      <c r="AQ21" s="467"/>
      <c r="AR21" s="467"/>
      <c r="AS21" s="467"/>
      <c r="AT21" s="466">
        <v>11</v>
      </c>
      <c r="AU21" s="466"/>
      <c r="AV21" s="467"/>
      <c r="AW21" s="466"/>
      <c r="AX21" s="466"/>
      <c r="AY21" s="466"/>
      <c r="AZ21" s="466"/>
      <c r="BA21" s="466"/>
      <c r="BB21" s="466"/>
      <c r="BC21" s="466"/>
      <c r="BD21" s="466">
        <v>8</v>
      </c>
      <c r="BE21" s="466"/>
      <c r="BF21" s="466"/>
      <c r="BG21" s="466"/>
      <c r="BH21" s="466"/>
      <c r="BI21" s="466"/>
      <c r="BJ21" s="466"/>
      <c r="BK21" s="466"/>
      <c r="BL21" s="392"/>
      <c r="BM21" s="180"/>
      <c r="BN21" s="392"/>
      <c r="BO21" s="180"/>
      <c r="BP21" s="392"/>
      <c r="BQ21" s="393">
        <v>15</v>
      </c>
      <c r="BR21" s="488">
        <f>BQ21+BD21+AT21+AJ21+AD21+AB21+AA21+X21+L21+G21</f>
        <v>134</v>
      </c>
    </row>
    <row r="22" spans="1:78">
      <c r="A22" s="488">
        <v>9</v>
      </c>
      <c r="B22" s="490" t="s">
        <v>119</v>
      </c>
      <c r="C22" s="479"/>
      <c r="D22" s="464"/>
      <c r="E22" s="464"/>
      <c r="F22" s="480"/>
      <c r="G22" s="180"/>
      <c r="H22" s="466"/>
      <c r="I22" s="466"/>
      <c r="J22" s="466"/>
      <c r="K22" s="466"/>
      <c r="L22" s="466"/>
      <c r="M22" s="466"/>
      <c r="N22" s="466"/>
      <c r="O22" s="466"/>
      <c r="P22" s="466">
        <v>15</v>
      </c>
      <c r="Q22" s="466"/>
      <c r="R22" s="392"/>
      <c r="S22" s="180"/>
      <c r="T22" s="466"/>
      <c r="U22" s="466"/>
      <c r="V22" s="466"/>
      <c r="W22" s="464"/>
      <c r="X22" s="464">
        <v>13</v>
      </c>
      <c r="Y22" s="464"/>
      <c r="Z22" s="464"/>
      <c r="AA22" s="464"/>
      <c r="AB22" s="464"/>
      <c r="AC22" s="464"/>
      <c r="AD22" s="464"/>
      <c r="AE22" s="464"/>
      <c r="AF22" s="464"/>
      <c r="AG22" s="464"/>
      <c r="AH22" s="464"/>
      <c r="AI22" s="464"/>
      <c r="AJ22" s="464">
        <v>14</v>
      </c>
      <c r="AK22" s="480">
        <v>11</v>
      </c>
      <c r="AL22" s="180"/>
      <c r="AM22" s="466"/>
      <c r="AN22" s="467"/>
      <c r="AO22" s="467"/>
      <c r="AP22" s="467"/>
      <c r="AQ22" s="467"/>
      <c r="AR22" s="467"/>
      <c r="AS22" s="467"/>
      <c r="AT22" s="466">
        <v>12</v>
      </c>
      <c r="AU22" s="467"/>
      <c r="AV22" s="466"/>
      <c r="AW22" s="466"/>
      <c r="AX22" s="466"/>
      <c r="AY22" s="466"/>
      <c r="AZ22" s="466"/>
      <c r="BA22" s="466"/>
      <c r="BB22" s="466"/>
      <c r="BC22" s="466"/>
      <c r="BD22" s="466"/>
      <c r="BE22" s="466"/>
      <c r="BF22" s="466"/>
      <c r="BG22" s="466"/>
      <c r="BH22" s="466"/>
      <c r="BI22" s="466"/>
      <c r="BJ22" s="466">
        <v>14</v>
      </c>
      <c r="BK22" s="466"/>
      <c r="BL22" s="392"/>
      <c r="BM22" s="180"/>
      <c r="BN22" s="392"/>
      <c r="BO22" s="180">
        <v>16</v>
      </c>
      <c r="BP22" s="462">
        <v>15</v>
      </c>
      <c r="BQ22" s="393"/>
      <c r="BR22" s="488">
        <f>BO22+BJ22+AT22+AK22+AJ22+X22+P22</f>
        <v>95</v>
      </c>
    </row>
    <row r="23" spans="1:78">
      <c r="A23" s="488">
        <v>10</v>
      </c>
      <c r="B23" s="490" t="s">
        <v>142</v>
      </c>
      <c r="C23" s="479"/>
      <c r="D23" s="464">
        <v>16</v>
      </c>
      <c r="E23" s="464"/>
      <c r="F23" s="480"/>
      <c r="G23" s="180"/>
      <c r="H23" s="466"/>
      <c r="I23" s="466"/>
      <c r="J23" s="466"/>
      <c r="K23" s="466"/>
      <c r="L23" s="466"/>
      <c r="M23" s="466"/>
      <c r="N23" s="466"/>
      <c r="O23" s="466"/>
      <c r="P23" s="466"/>
      <c r="Q23" s="466"/>
      <c r="R23" s="392"/>
      <c r="S23" s="180"/>
      <c r="T23" s="466"/>
      <c r="U23" s="466"/>
      <c r="V23" s="466"/>
      <c r="W23" s="464"/>
      <c r="X23" s="464"/>
      <c r="Y23" s="464"/>
      <c r="Z23" s="464"/>
      <c r="AA23" s="464">
        <v>16</v>
      </c>
      <c r="AB23" s="464"/>
      <c r="AC23" s="464"/>
      <c r="AD23" s="464">
        <v>7</v>
      </c>
      <c r="AE23" s="464"/>
      <c r="AF23" s="464"/>
      <c r="AG23" s="464"/>
      <c r="AH23" s="464"/>
      <c r="AI23" s="464"/>
      <c r="AJ23" s="464"/>
      <c r="AK23" s="480"/>
      <c r="AL23" s="180"/>
      <c r="AM23" s="466"/>
      <c r="AN23" s="467"/>
      <c r="AO23" s="467"/>
      <c r="AP23" s="467"/>
      <c r="AQ23" s="467"/>
      <c r="AR23" s="467"/>
      <c r="AS23" s="467"/>
      <c r="AT23" s="466">
        <v>1</v>
      </c>
      <c r="AU23" s="467"/>
      <c r="AV23" s="466"/>
      <c r="AW23" s="466"/>
      <c r="AX23" s="466">
        <v>8</v>
      </c>
      <c r="AY23" s="466"/>
      <c r="AZ23" s="466"/>
      <c r="BA23" s="466"/>
      <c r="BB23" s="466"/>
      <c r="BC23" s="466"/>
      <c r="BD23" s="466">
        <v>10</v>
      </c>
      <c r="BE23" s="466">
        <v>4</v>
      </c>
      <c r="BF23" s="466"/>
      <c r="BG23" s="466"/>
      <c r="BH23" s="466"/>
      <c r="BI23" s="466"/>
      <c r="BJ23" s="466"/>
      <c r="BK23" s="466"/>
      <c r="BL23" s="392"/>
      <c r="BM23" s="180"/>
      <c r="BN23" s="392"/>
      <c r="BO23" s="180"/>
      <c r="BP23" s="392"/>
      <c r="BQ23" s="393">
        <v>11</v>
      </c>
      <c r="BR23" s="488">
        <v>73</v>
      </c>
    </row>
    <row r="24" spans="1:78">
      <c r="A24" s="488">
        <v>11</v>
      </c>
      <c r="B24" s="490" t="s">
        <v>145</v>
      </c>
      <c r="C24" s="479"/>
      <c r="D24" s="464"/>
      <c r="E24" s="464"/>
      <c r="F24" s="480"/>
      <c r="G24" s="180"/>
      <c r="H24" s="466"/>
      <c r="I24" s="466"/>
      <c r="J24" s="466"/>
      <c r="K24" s="466"/>
      <c r="L24" s="466"/>
      <c r="M24" s="466"/>
      <c r="N24" s="466"/>
      <c r="O24" s="466"/>
      <c r="P24" s="466"/>
      <c r="Q24" s="466"/>
      <c r="R24" s="392"/>
      <c r="S24" s="180"/>
      <c r="T24" s="466"/>
      <c r="U24" s="466"/>
      <c r="V24" s="466"/>
      <c r="W24" s="464"/>
      <c r="X24" s="464">
        <v>15</v>
      </c>
      <c r="Y24" s="464">
        <v>10</v>
      </c>
      <c r="Z24" s="464"/>
      <c r="AA24" s="464">
        <v>12</v>
      </c>
      <c r="AB24" s="464"/>
      <c r="AC24" s="464"/>
      <c r="AD24" s="464">
        <v>5</v>
      </c>
      <c r="AE24" s="464"/>
      <c r="AF24" s="464"/>
      <c r="AG24" s="464"/>
      <c r="AH24" s="464"/>
      <c r="AI24" s="464"/>
      <c r="AJ24" s="464"/>
      <c r="AK24" s="480"/>
      <c r="AL24" s="180">
        <v>9</v>
      </c>
      <c r="AM24" s="466"/>
      <c r="AN24" s="467"/>
      <c r="AO24" s="467"/>
      <c r="AP24" s="467"/>
      <c r="AQ24" s="467"/>
      <c r="AR24" s="467"/>
      <c r="AS24" s="467"/>
      <c r="AT24" s="466"/>
      <c r="AU24" s="467"/>
      <c r="AV24" s="466"/>
      <c r="AW24" s="466"/>
      <c r="AX24" s="466"/>
      <c r="AY24" s="466"/>
      <c r="AZ24" s="466"/>
      <c r="BA24" s="466"/>
      <c r="BB24" s="466"/>
      <c r="BC24" s="466"/>
      <c r="BD24" s="466">
        <v>7</v>
      </c>
      <c r="BE24" s="466"/>
      <c r="BF24" s="466"/>
      <c r="BG24" s="466">
        <v>9</v>
      </c>
      <c r="BH24" s="466"/>
      <c r="BI24" s="466"/>
      <c r="BJ24" s="466"/>
      <c r="BK24" s="466"/>
      <c r="BL24" s="392"/>
      <c r="BM24" s="180"/>
      <c r="BN24" s="392"/>
      <c r="BO24" s="180"/>
      <c r="BP24" s="392"/>
      <c r="BQ24" s="393"/>
      <c r="BR24" s="488">
        <v>67</v>
      </c>
    </row>
    <row r="25" spans="1:78">
      <c r="A25" s="488">
        <v>12</v>
      </c>
      <c r="B25" s="490" t="s">
        <v>118</v>
      </c>
      <c r="C25" s="479"/>
      <c r="D25" s="464"/>
      <c r="E25" s="464"/>
      <c r="F25" s="480">
        <v>18</v>
      </c>
      <c r="G25" s="180"/>
      <c r="H25" s="466"/>
      <c r="I25" s="466"/>
      <c r="J25" s="466"/>
      <c r="K25" s="466"/>
      <c r="L25" s="466"/>
      <c r="M25" s="466"/>
      <c r="N25" s="466"/>
      <c r="O25" s="466"/>
      <c r="P25" s="466">
        <v>8</v>
      </c>
      <c r="Q25" s="466"/>
      <c r="R25" s="392"/>
      <c r="S25" s="180"/>
      <c r="T25" s="466"/>
      <c r="U25" s="466"/>
      <c r="V25" s="466"/>
      <c r="W25" s="464"/>
      <c r="X25" s="464">
        <v>18</v>
      </c>
      <c r="Y25" s="464"/>
      <c r="Z25" s="464"/>
      <c r="AA25" s="464"/>
      <c r="AB25" s="464"/>
      <c r="AC25" s="464"/>
      <c r="AD25" s="464"/>
      <c r="AE25" s="464"/>
      <c r="AF25" s="464"/>
      <c r="AG25" s="464"/>
      <c r="AH25" s="464"/>
      <c r="AI25" s="464"/>
      <c r="AJ25" s="464"/>
      <c r="AK25" s="480"/>
      <c r="AL25" s="180"/>
      <c r="AM25" s="466"/>
      <c r="AN25" s="467"/>
      <c r="AO25" s="467"/>
      <c r="AP25" s="467"/>
      <c r="AQ25" s="467"/>
      <c r="AR25" s="467"/>
      <c r="AS25" s="467"/>
      <c r="AT25" s="466">
        <v>18</v>
      </c>
      <c r="AU25" s="467"/>
      <c r="AV25" s="466"/>
      <c r="AW25" s="466"/>
      <c r="AX25" s="466"/>
      <c r="AY25" s="466"/>
      <c r="AZ25" s="466"/>
      <c r="BA25" s="466"/>
      <c r="BB25" s="466"/>
      <c r="BC25" s="466"/>
      <c r="BD25" s="466"/>
      <c r="BE25" s="466"/>
      <c r="BF25" s="466"/>
      <c r="BG25" s="466"/>
      <c r="BH25" s="466"/>
      <c r="BI25" s="466"/>
      <c r="BJ25" s="466"/>
      <c r="BK25" s="466"/>
      <c r="BL25" s="392"/>
      <c r="BM25" s="180"/>
      <c r="BN25" s="392"/>
      <c r="BO25" s="180"/>
      <c r="BP25" s="392"/>
      <c r="BQ25" s="393"/>
      <c r="BR25" s="488">
        <v>62</v>
      </c>
    </row>
    <row r="26" spans="1:78">
      <c r="A26" s="488">
        <v>13</v>
      </c>
      <c r="B26" s="490" t="s">
        <v>146</v>
      </c>
      <c r="C26" s="479">
        <v>18</v>
      </c>
      <c r="D26" s="464"/>
      <c r="E26" s="464"/>
      <c r="F26" s="480"/>
      <c r="G26" s="180"/>
      <c r="H26" s="466"/>
      <c r="I26" s="466"/>
      <c r="J26" s="466"/>
      <c r="K26" s="466"/>
      <c r="L26" s="466"/>
      <c r="M26" s="466"/>
      <c r="N26" s="466"/>
      <c r="O26" s="466"/>
      <c r="P26" s="466"/>
      <c r="Q26" s="466"/>
      <c r="R26" s="392"/>
      <c r="S26" s="180"/>
      <c r="T26" s="466"/>
      <c r="U26" s="466"/>
      <c r="V26" s="466"/>
      <c r="W26" s="464"/>
      <c r="X26" s="464"/>
      <c r="Y26" s="464"/>
      <c r="Z26" s="464"/>
      <c r="AA26" s="464"/>
      <c r="AB26" s="464"/>
      <c r="AC26" s="464"/>
      <c r="AD26" s="464"/>
      <c r="AE26" s="464"/>
      <c r="AF26" s="464"/>
      <c r="AG26" s="464"/>
      <c r="AH26" s="464"/>
      <c r="AI26" s="464"/>
      <c r="AJ26" s="464"/>
      <c r="AK26" s="480"/>
      <c r="AL26" s="180"/>
      <c r="AM26" s="466"/>
      <c r="AN26" s="467"/>
      <c r="AO26" s="467"/>
      <c r="AP26" s="467"/>
      <c r="AQ26" s="467"/>
      <c r="AR26" s="467"/>
      <c r="AS26" s="467"/>
      <c r="AT26" s="466"/>
      <c r="AU26" s="467"/>
      <c r="AV26" s="466"/>
      <c r="AW26" s="466"/>
      <c r="AX26" s="466">
        <v>20</v>
      </c>
      <c r="AY26" s="466"/>
      <c r="AZ26" s="466"/>
      <c r="BA26" s="466"/>
      <c r="BB26" s="466"/>
      <c r="BC26" s="466"/>
      <c r="BD26" s="466"/>
      <c r="BE26" s="466"/>
      <c r="BF26" s="466"/>
      <c r="BG26" s="466"/>
      <c r="BH26" s="466"/>
      <c r="BI26" s="466"/>
      <c r="BJ26" s="466"/>
      <c r="BK26" s="466"/>
      <c r="BL26" s="392"/>
      <c r="BM26" s="180"/>
      <c r="BN26" s="392"/>
      <c r="BO26" s="180">
        <v>20</v>
      </c>
      <c r="BP26" s="462">
        <v>18</v>
      </c>
      <c r="BQ26" s="393"/>
      <c r="BR26" s="488">
        <v>58</v>
      </c>
    </row>
    <row r="27" spans="1:78">
      <c r="A27" s="488">
        <v>14</v>
      </c>
      <c r="B27" s="491" t="s">
        <v>331</v>
      </c>
      <c r="C27" s="180"/>
      <c r="D27" s="466"/>
      <c r="E27" s="466"/>
      <c r="F27" s="392"/>
      <c r="G27" s="180"/>
      <c r="H27" s="466"/>
      <c r="I27" s="466"/>
      <c r="J27" s="466"/>
      <c r="K27" s="466"/>
      <c r="L27" s="466">
        <v>13</v>
      </c>
      <c r="M27" s="466"/>
      <c r="N27" s="466">
        <v>11</v>
      </c>
      <c r="O27" s="466"/>
      <c r="P27" s="466"/>
      <c r="Q27" s="466"/>
      <c r="R27" s="392"/>
      <c r="S27" s="180"/>
      <c r="T27" s="466"/>
      <c r="U27" s="466"/>
      <c r="V27" s="466"/>
      <c r="W27" s="466"/>
      <c r="X27" s="464"/>
      <c r="Y27" s="464"/>
      <c r="Z27" s="464"/>
      <c r="AA27" s="464"/>
      <c r="AB27" s="464"/>
      <c r="AC27" s="464"/>
      <c r="AD27" s="464"/>
      <c r="AE27" s="466"/>
      <c r="AF27" s="466"/>
      <c r="AG27" s="466"/>
      <c r="AH27" s="466"/>
      <c r="AI27" s="466"/>
      <c r="AJ27" s="466"/>
      <c r="AK27" s="392"/>
      <c r="AL27" s="180"/>
      <c r="AM27" s="466"/>
      <c r="AN27" s="467"/>
      <c r="AO27" s="467"/>
      <c r="AP27" s="467"/>
      <c r="AQ27" s="467"/>
      <c r="AR27" s="467"/>
      <c r="AS27" s="467"/>
      <c r="AT27" s="467"/>
      <c r="AU27" s="466"/>
      <c r="AV27" s="466"/>
      <c r="AW27" s="466"/>
      <c r="AX27" s="466"/>
      <c r="AY27" s="466"/>
      <c r="AZ27" s="466"/>
      <c r="BA27" s="466"/>
      <c r="BB27" s="466"/>
      <c r="BC27" s="466"/>
      <c r="BD27" s="466"/>
      <c r="BE27" s="466"/>
      <c r="BF27" s="466"/>
      <c r="BG27" s="466"/>
      <c r="BH27" s="466"/>
      <c r="BI27" s="466"/>
      <c r="BJ27" s="466">
        <v>15</v>
      </c>
      <c r="BK27" s="466"/>
      <c r="BL27" s="392"/>
      <c r="BM27" s="180"/>
      <c r="BN27" s="392"/>
      <c r="BO27" s="180"/>
      <c r="BP27" s="392"/>
      <c r="BQ27" s="393"/>
      <c r="BR27" s="488">
        <v>39</v>
      </c>
    </row>
    <row r="28" spans="1:78" ht="13.8" thickBot="1">
      <c r="A28" s="489">
        <v>15</v>
      </c>
      <c r="B28" s="492" t="s">
        <v>128</v>
      </c>
      <c r="C28" s="481"/>
      <c r="D28" s="482"/>
      <c r="E28" s="482"/>
      <c r="F28" s="483"/>
      <c r="G28" s="481"/>
      <c r="H28" s="482"/>
      <c r="I28" s="482"/>
      <c r="J28" s="482"/>
      <c r="K28" s="482"/>
      <c r="L28" s="482"/>
      <c r="M28" s="482"/>
      <c r="N28" s="482"/>
      <c r="O28" s="482"/>
      <c r="P28" s="482"/>
      <c r="Q28" s="482"/>
      <c r="R28" s="483"/>
      <c r="S28" s="481"/>
      <c r="T28" s="482"/>
      <c r="U28" s="482"/>
      <c r="V28" s="482"/>
      <c r="W28" s="484"/>
      <c r="X28" s="484">
        <v>5</v>
      </c>
      <c r="Y28" s="484"/>
      <c r="Z28" s="484"/>
      <c r="AA28" s="484"/>
      <c r="AB28" s="484"/>
      <c r="AC28" s="484"/>
      <c r="AD28" s="484"/>
      <c r="AE28" s="484"/>
      <c r="AF28" s="484"/>
      <c r="AG28" s="484"/>
      <c r="AH28" s="484"/>
      <c r="AI28" s="484"/>
      <c r="AJ28" s="484"/>
      <c r="AK28" s="485"/>
      <c r="AL28" s="481"/>
      <c r="AM28" s="482"/>
      <c r="AN28" s="486"/>
      <c r="AO28" s="486"/>
      <c r="AP28" s="486"/>
      <c r="AQ28" s="486"/>
      <c r="AR28" s="486"/>
      <c r="AS28" s="486"/>
      <c r="AT28" s="482">
        <v>5</v>
      </c>
      <c r="AU28" s="486"/>
      <c r="AV28" s="482"/>
      <c r="AW28" s="482"/>
      <c r="AX28" s="482"/>
      <c r="AY28" s="482"/>
      <c r="AZ28" s="482"/>
      <c r="BA28" s="482"/>
      <c r="BB28" s="482"/>
      <c r="BC28" s="482"/>
      <c r="BD28" s="482"/>
      <c r="BE28" s="482"/>
      <c r="BF28" s="482"/>
      <c r="BG28" s="482"/>
      <c r="BH28" s="482"/>
      <c r="BI28" s="482"/>
      <c r="BJ28" s="482"/>
      <c r="BK28" s="482"/>
      <c r="BL28" s="483"/>
      <c r="BM28" s="481"/>
      <c r="BN28" s="483"/>
      <c r="BO28" s="481"/>
      <c r="BP28" s="483"/>
      <c r="BQ28" s="487"/>
      <c r="BR28" s="489">
        <v>10</v>
      </c>
    </row>
    <row r="29" spans="1:78" ht="28.5" customHeight="1">
      <c r="B29" s="181"/>
      <c r="C29" s="450"/>
      <c r="D29" s="450"/>
      <c r="E29" s="450"/>
      <c r="F29" s="450"/>
      <c r="G29" s="450"/>
      <c r="H29" s="450"/>
      <c r="I29" s="450"/>
      <c r="J29" s="450"/>
      <c r="K29" s="450"/>
      <c r="L29" s="450"/>
      <c r="M29" s="450"/>
      <c r="N29" s="450"/>
      <c r="O29" s="450"/>
      <c r="P29" s="450"/>
      <c r="Q29" s="450"/>
      <c r="R29" s="450"/>
      <c r="AJ29" s="450"/>
      <c r="AK29" s="450"/>
      <c r="AL29" s="450"/>
      <c r="AM29" s="450"/>
      <c r="AN29" s="450"/>
      <c r="AO29" s="450"/>
      <c r="AP29" s="450"/>
      <c r="AQ29" s="450"/>
      <c r="AR29" s="450"/>
      <c r="AS29" s="450"/>
      <c r="AT29" s="450"/>
      <c r="AX29" s="450"/>
      <c r="AY29" s="450"/>
      <c r="AZ29" s="463"/>
      <c r="BA29" s="463"/>
      <c r="BB29" s="463"/>
      <c r="BC29" s="463"/>
      <c r="BD29" s="463"/>
      <c r="BE29" s="463"/>
      <c r="BF29" s="463"/>
      <c r="BG29" s="450"/>
      <c r="BH29" s="450"/>
      <c r="BI29" s="450"/>
    </row>
    <row r="30" spans="1:78" ht="26.4" customHeight="1" thickBot="1">
      <c r="A30" s="656" t="s">
        <v>141</v>
      </c>
      <c r="B30" s="656"/>
      <c r="C30" s="656"/>
      <c r="D30" s="656"/>
      <c r="E30" s="656"/>
      <c r="F30" s="656"/>
      <c r="G30" s="656"/>
      <c r="H30" s="656"/>
      <c r="I30" s="656"/>
      <c r="J30" s="656"/>
      <c r="K30" s="656"/>
      <c r="L30" s="656"/>
      <c r="M30" s="656"/>
      <c r="N30" s="656"/>
      <c r="O30" s="656"/>
      <c r="P30" s="656"/>
      <c r="Q30" s="656"/>
      <c r="R30" s="656"/>
      <c r="S30" s="656"/>
      <c r="T30" s="656"/>
      <c r="U30" s="656"/>
      <c r="V30" s="656"/>
      <c r="W30" s="656"/>
      <c r="X30" s="656"/>
      <c r="Y30" s="656"/>
      <c r="Z30" s="656"/>
      <c r="AA30" s="656"/>
      <c r="AB30" s="656"/>
      <c r="AC30" s="656"/>
      <c r="AD30" s="656"/>
      <c r="AE30" s="656"/>
      <c r="AF30" s="656"/>
      <c r="AG30" s="656"/>
      <c r="AH30" s="656"/>
      <c r="AI30" s="656"/>
      <c r="AJ30" s="656"/>
      <c r="AK30" s="656"/>
      <c r="AL30" s="656"/>
      <c r="AM30" s="656"/>
      <c r="AN30" s="656"/>
      <c r="AO30" s="656"/>
      <c r="AP30" s="656"/>
      <c r="AQ30" s="656"/>
      <c r="AR30" s="656"/>
      <c r="AS30" s="656"/>
      <c r="AT30" s="656"/>
      <c r="AU30" s="656"/>
      <c r="AV30" s="656"/>
      <c r="AW30" s="656"/>
      <c r="AX30" s="656"/>
      <c r="AY30" s="656"/>
      <c r="AZ30" s="656"/>
      <c r="BA30" s="656"/>
      <c r="BB30" s="656"/>
      <c r="BC30" s="656"/>
      <c r="BD30" s="656"/>
      <c r="BE30" s="656"/>
      <c r="BF30" s="656"/>
      <c r="BG30" s="656"/>
      <c r="BH30" s="656"/>
      <c r="BI30" s="656"/>
      <c r="BJ30" s="656"/>
      <c r="BK30" s="656"/>
      <c r="BL30" s="656"/>
      <c r="BM30" s="656"/>
      <c r="BN30" s="656"/>
      <c r="BO30" s="656"/>
      <c r="BP30" s="656"/>
      <c r="BQ30" s="656"/>
      <c r="BR30" s="656"/>
      <c r="BS30" s="182"/>
      <c r="BT30" s="182"/>
      <c r="BU30" s="182"/>
      <c r="BV30" s="182"/>
      <c r="BW30" s="182"/>
      <c r="BX30" s="182"/>
      <c r="BY30" s="182"/>
      <c r="BZ30" s="182"/>
    </row>
    <row r="31" spans="1:78" ht="20.55" customHeight="1" thickBot="1">
      <c r="B31" s="472" t="s">
        <v>14</v>
      </c>
      <c r="C31" s="473">
        <v>1</v>
      </c>
      <c r="D31" s="473">
        <v>2</v>
      </c>
      <c r="E31" s="473">
        <v>3</v>
      </c>
      <c r="F31" s="473">
        <v>4</v>
      </c>
      <c r="G31" s="473">
        <v>5</v>
      </c>
      <c r="H31" s="473">
        <v>6</v>
      </c>
      <c r="I31" s="473">
        <v>7</v>
      </c>
      <c r="J31" s="473">
        <v>8</v>
      </c>
      <c r="K31" s="473">
        <v>9</v>
      </c>
      <c r="L31" s="473">
        <v>10</v>
      </c>
      <c r="M31" s="473">
        <v>11</v>
      </c>
      <c r="N31" s="473">
        <v>12</v>
      </c>
      <c r="O31" s="473">
        <v>13</v>
      </c>
      <c r="P31" s="473">
        <v>12</v>
      </c>
      <c r="Q31" s="473">
        <v>14</v>
      </c>
      <c r="R31" s="473">
        <v>15</v>
      </c>
      <c r="S31" s="473">
        <v>16</v>
      </c>
      <c r="T31" s="473">
        <v>17</v>
      </c>
      <c r="U31" s="474">
        <v>18</v>
      </c>
      <c r="V31" s="473">
        <v>19</v>
      </c>
      <c r="W31" s="475">
        <v>20</v>
      </c>
      <c r="X31" s="470"/>
      <c r="Y31" s="470"/>
      <c r="Z31" s="470"/>
      <c r="AA31" s="183"/>
      <c r="AB31" s="183"/>
      <c r="AC31" s="183"/>
      <c r="AD31" s="18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183"/>
      <c r="BK31" s="183"/>
      <c r="BL31" s="112"/>
      <c r="BM31" s="112"/>
      <c r="BN31" s="112"/>
      <c r="BO31" s="112"/>
      <c r="BP31" s="413"/>
      <c r="BQ31" s="413"/>
      <c r="BR31" s="413"/>
      <c r="BS31" s="413"/>
      <c r="BT31" s="413"/>
      <c r="BU31" s="413"/>
      <c r="BV31" s="413"/>
      <c r="BW31" s="413"/>
      <c r="BX31" s="413"/>
      <c r="BY31" s="413"/>
      <c r="BZ31" s="413"/>
    </row>
    <row r="32" spans="1:78" ht="13.8" thickBot="1">
      <c r="B32" s="476" t="s">
        <v>28</v>
      </c>
      <c r="C32" s="477">
        <v>20</v>
      </c>
      <c r="D32" s="477">
        <v>18</v>
      </c>
      <c r="E32" s="477">
        <v>16</v>
      </c>
      <c r="F32" s="477">
        <v>15</v>
      </c>
      <c r="G32" s="477">
        <v>14</v>
      </c>
      <c r="H32" s="477">
        <v>13</v>
      </c>
      <c r="I32" s="477">
        <v>12</v>
      </c>
      <c r="J32" s="477">
        <v>11</v>
      </c>
      <c r="K32" s="477">
        <v>10</v>
      </c>
      <c r="L32" s="477">
        <v>9</v>
      </c>
      <c r="M32" s="477">
        <v>8</v>
      </c>
      <c r="N32" s="477">
        <v>7</v>
      </c>
      <c r="O32" s="477">
        <v>6</v>
      </c>
      <c r="P32" s="477">
        <v>7</v>
      </c>
      <c r="Q32" s="477">
        <v>5</v>
      </c>
      <c r="R32" s="477">
        <v>4</v>
      </c>
      <c r="S32" s="477">
        <v>3</v>
      </c>
      <c r="T32" s="477">
        <v>2</v>
      </c>
      <c r="U32" s="477">
        <v>1</v>
      </c>
      <c r="V32" s="477">
        <v>1</v>
      </c>
      <c r="W32" s="478">
        <v>1</v>
      </c>
      <c r="X32" s="471"/>
      <c r="Y32" s="471"/>
      <c r="Z32" s="471"/>
      <c r="AA32" s="184"/>
      <c r="AB32" s="184"/>
      <c r="AC32" s="184"/>
      <c r="AD32" s="184"/>
      <c r="AE32" s="184"/>
      <c r="AF32" s="184"/>
      <c r="AG32" s="184"/>
      <c r="AH32" s="184"/>
      <c r="AI32" s="184"/>
      <c r="AJ32" s="184"/>
      <c r="AK32" s="184"/>
      <c r="AL32" s="184"/>
      <c r="AM32" s="184"/>
      <c r="AN32" s="184"/>
      <c r="AO32" s="184"/>
      <c r="AP32" s="184"/>
      <c r="AQ32" s="184"/>
      <c r="AR32" s="184"/>
      <c r="AS32" s="184"/>
      <c r="AT32" s="184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4"/>
      <c r="BJ32" s="184"/>
      <c r="BK32" s="184"/>
      <c r="BL32" s="112"/>
      <c r="BM32" s="112"/>
      <c r="BN32" s="112"/>
      <c r="BO32" s="112"/>
      <c r="BP32" s="413"/>
      <c r="BQ32" s="413"/>
      <c r="BR32" s="413"/>
      <c r="BS32" s="413"/>
      <c r="BT32" s="413"/>
      <c r="BU32" s="413"/>
      <c r="BV32" s="413"/>
      <c r="BW32" s="413"/>
      <c r="BX32" s="413"/>
      <c r="BY32" s="413"/>
      <c r="BZ32" s="413"/>
    </row>
    <row r="33" spans="1:70"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112"/>
      <c r="AX33" s="112"/>
      <c r="AY33" s="112"/>
      <c r="BG33" s="112"/>
      <c r="BH33" s="112"/>
      <c r="BI33" s="112"/>
      <c r="BJ33" s="112"/>
      <c r="BK33" s="112"/>
      <c r="BL33" s="112"/>
      <c r="BM33" s="112"/>
      <c r="BN33" s="112"/>
      <c r="BO33" s="112"/>
      <c r="BP33" s="112"/>
      <c r="BR33" s="112"/>
    </row>
    <row r="34" spans="1:70" s="2" customFormat="1">
      <c r="A34" s="416" t="s">
        <v>29</v>
      </c>
      <c r="F34" s="2" t="s">
        <v>158</v>
      </c>
      <c r="AK34" s="416" t="s">
        <v>30</v>
      </c>
      <c r="BF34" s="2" t="s">
        <v>160</v>
      </c>
    </row>
    <row r="35" spans="1:70" s="2" customFormat="1">
      <c r="A35" s="416"/>
      <c r="AK35" s="416"/>
    </row>
    <row r="36" spans="1:70" s="2" customFormat="1">
      <c r="A36" s="416" t="s">
        <v>31</v>
      </c>
      <c r="F36" s="2" t="s">
        <v>159</v>
      </c>
      <c r="AK36" s="416" t="s">
        <v>32</v>
      </c>
      <c r="BF36" s="2" t="s">
        <v>533</v>
      </c>
    </row>
  </sheetData>
  <sortState ref="A14:BR28">
    <sortCondition descending="1" ref="BR14:BR28"/>
  </sortState>
  <mergeCells count="39">
    <mergeCell ref="BO12:BP13"/>
    <mergeCell ref="BM12:BN13"/>
    <mergeCell ref="BR12:BR13"/>
    <mergeCell ref="P13:R13"/>
    <mergeCell ref="S13:U13"/>
    <mergeCell ref="V13:W13"/>
    <mergeCell ref="X13:Z13"/>
    <mergeCell ref="AA13:AC13"/>
    <mergeCell ref="AD13:AF13"/>
    <mergeCell ref="AG13:AI13"/>
    <mergeCell ref="AJ13:AK13"/>
    <mergeCell ref="AL13:AM13"/>
    <mergeCell ref="AN13:AS13"/>
    <mergeCell ref="AT13:AW13"/>
    <mergeCell ref="AX13:BC13"/>
    <mergeCell ref="BD13:BF13"/>
    <mergeCell ref="BJ13:BL13"/>
    <mergeCell ref="I7:BG7"/>
    <mergeCell ref="I8:BG8"/>
    <mergeCell ref="I9:BG9"/>
    <mergeCell ref="G12:R12"/>
    <mergeCell ref="S12:AK12"/>
    <mergeCell ref="AL12:BL12"/>
    <mergeCell ref="BQ12:BQ13"/>
    <mergeCell ref="A30:BR30"/>
    <mergeCell ref="L13:M13"/>
    <mergeCell ref="A1:BR1"/>
    <mergeCell ref="A2:BR2"/>
    <mergeCell ref="A3:BR3"/>
    <mergeCell ref="A4:BR4"/>
    <mergeCell ref="A5:BR5"/>
    <mergeCell ref="A8:C8"/>
    <mergeCell ref="A12:A13"/>
    <mergeCell ref="B12:B13"/>
    <mergeCell ref="C12:F12"/>
    <mergeCell ref="N13:O13"/>
    <mergeCell ref="G13:K13"/>
    <mergeCell ref="A6:W6"/>
    <mergeCell ref="BG13:BI13"/>
  </mergeCells>
  <pageMargins left="0.590551137924194" right="0.19685038924217199" top="0.590551137924194" bottom="0.590551137924194" header="0" footer="0"/>
  <pageSetup paperSize="9" scale="44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topLeftCell="A19" zoomScale="110" zoomScaleNormal="110" zoomScalePageLayoutView="110" workbookViewId="0">
      <selection activeCell="A22" sqref="A22:A42"/>
    </sheetView>
  </sheetViews>
  <sheetFormatPr defaultColWidth="9" defaultRowHeight="13.2"/>
  <cols>
    <col min="1" max="1" width="5.44140625" style="2" customWidth="1"/>
    <col min="2" max="2" width="39.109375" style="2" customWidth="1"/>
    <col min="3" max="3" width="9.109375" style="2" customWidth="1"/>
    <col min="4" max="4" width="33" style="2" customWidth="1"/>
    <col min="5" max="5" width="22.6640625" style="2" customWidth="1"/>
    <col min="6" max="6" width="14.109375" style="2" customWidth="1"/>
    <col min="7" max="7" width="15.88671875" style="2" customWidth="1"/>
    <col min="8" max="8" width="19.44140625" style="2" customWidth="1"/>
    <col min="9" max="16384" width="9" style="2"/>
  </cols>
  <sheetData>
    <row r="1" spans="1:19">
      <c r="A1" s="534" t="s">
        <v>0</v>
      </c>
      <c r="B1" s="534"/>
      <c r="C1" s="534"/>
      <c r="D1" s="534"/>
      <c r="E1" s="534"/>
      <c r="F1" s="534"/>
      <c r="G1" s="534"/>
      <c r="H1" s="17"/>
      <c r="I1" s="17"/>
      <c r="J1" s="17"/>
      <c r="K1" s="17"/>
      <c r="L1" s="17"/>
      <c r="M1" s="17"/>
      <c r="N1" s="17"/>
      <c r="O1" s="17"/>
      <c r="P1" s="17"/>
      <c r="Q1" s="27"/>
      <c r="R1" s="27"/>
    </row>
    <row r="2" spans="1:19">
      <c r="A2" s="534" t="s">
        <v>1</v>
      </c>
      <c r="B2" s="534"/>
      <c r="C2" s="534"/>
      <c r="D2" s="534"/>
      <c r="E2" s="534"/>
      <c r="F2" s="534"/>
      <c r="G2" s="534"/>
      <c r="H2" s="17"/>
      <c r="I2" s="17"/>
      <c r="J2" s="17"/>
      <c r="K2" s="17"/>
      <c r="L2" s="17"/>
      <c r="M2" s="17"/>
      <c r="N2" s="17"/>
      <c r="O2" s="17"/>
      <c r="P2" s="17"/>
      <c r="S2" s="383"/>
    </row>
    <row r="3" spans="1:19" ht="12.75" customHeight="1">
      <c r="A3" s="534" t="s">
        <v>156</v>
      </c>
      <c r="B3" s="534"/>
      <c r="C3" s="534"/>
      <c r="D3" s="534"/>
      <c r="E3" s="534"/>
      <c r="F3" s="534"/>
      <c r="G3" s="534"/>
      <c r="H3" s="17"/>
      <c r="I3" s="17"/>
      <c r="J3" s="17"/>
      <c r="K3" s="17"/>
      <c r="L3" s="17"/>
      <c r="M3" s="17"/>
      <c r="N3" s="17"/>
      <c r="O3" s="17"/>
      <c r="P3" s="17"/>
      <c r="Q3" s="77"/>
      <c r="R3" s="77"/>
      <c r="S3" s="383"/>
    </row>
    <row r="4" spans="1:19" ht="12.75" customHeight="1">
      <c r="A4" s="534" t="s">
        <v>155</v>
      </c>
      <c r="B4" s="534"/>
      <c r="C4" s="534"/>
      <c r="D4" s="534"/>
      <c r="E4" s="534"/>
      <c r="F4" s="534"/>
      <c r="G4" s="534"/>
      <c r="H4" s="17"/>
      <c r="I4" s="17"/>
      <c r="J4" s="17"/>
      <c r="K4" s="17"/>
      <c r="L4" s="17"/>
      <c r="M4" s="17"/>
      <c r="N4" s="17"/>
      <c r="O4" s="17"/>
      <c r="P4" s="17"/>
      <c r="Q4" s="77"/>
      <c r="R4" s="77"/>
      <c r="S4" s="383"/>
    </row>
    <row r="5" spans="1:19">
      <c r="A5" s="534" t="s">
        <v>157</v>
      </c>
      <c r="B5" s="534"/>
      <c r="C5" s="534"/>
      <c r="D5" s="534"/>
      <c r="E5" s="534"/>
      <c r="F5" s="534"/>
      <c r="G5" s="534"/>
      <c r="H5" s="17"/>
      <c r="I5" s="17"/>
      <c r="J5" s="17"/>
      <c r="K5" s="17"/>
      <c r="L5" s="17"/>
      <c r="M5" s="17"/>
      <c r="N5" s="17"/>
      <c r="O5" s="17"/>
      <c r="P5" s="17"/>
      <c r="S5" s="383"/>
    </row>
    <row r="6" spans="1:19">
      <c r="A6" s="543"/>
      <c r="B6" s="543"/>
      <c r="C6" s="543"/>
      <c r="D6" s="543"/>
      <c r="E6" s="543"/>
      <c r="F6" s="543"/>
      <c r="G6" s="543"/>
      <c r="O6" s="383"/>
      <c r="P6" s="383"/>
      <c r="Q6" s="383"/>
      <c r="R6" s="383"/>
      <c r="S6" s="383"/>
    </row>
    <row r="7" spans="1:19">
      <c r="A7" s="559" t="s">
        <v>166</v>
      </c>
      <c r="B7" s="559"/>
      <c r="C7" s="559"/>
      <c r="D7" s="559"/>
      <c r="E7" s="559"/>
      <c r="F7" s="559"/>
      <c r="G7" s="559"/>
      <c r="H7" s="385"/>
      <c r="I7" s="385"/>
      <c r="J7" s="385"/>
      <c r="O7" s="383"/>
      <c r="P7" s="383"/>
      <c r="Q7" s="383"/>
      <c r="R7" s="383"/>
      <c r="S7" s="383"/>
    </row>
    <row r="8" spans="1:19">
      <c r="A8" s="559" t="s">
        <v>167</v>
      </c>
      <c r="B8" s="559"/>
      <c r="C8" s="559"/>
      <c r="D8" s="559"/>
      <c r="E8" s="559"/>
      <c r="F8" s="559"/>
      <c r="G8" s="559"/>
      <c r="H8" s="385"/>
      <c r="I8" s="385"/>
      <c r="J8" s="385"/>
      <c r="O8" s="383"/>
      <c r="P8" s="383"/>
      <c r="Q8" s="383"/>
      <c r="R8" s="383"/>
      <c r="S8" s="383"/>
    </row>
    <row r="9" spans="1:19">
      <c r="A9" s="559" t="s">
        <v>154</v>
      </c>
      <c r="B9" s="559"/>
      <c r="C9" s="559"/>
      <c r="D9" s="559"/>
      <c r="E9" s="559"/>
      <c r="F9" s="559"/>
      <c r="G9" s="559"/>
      <c r="H9" s="385"/>
      <c r="I9" s="385"/>
      <c r="J9" s="385"/>
      <c r="O9" s="383"/>
      <c r="P9" s="383"/>
      <c r="Q9" s="383"/>
      <c r="R9" s="383"/>
      <c r="S9" s="383"/>
    </row>
    <row r="10" spans="1:19">
      <c r="A10" s="523" t="s">
        <v>577</v>
      </c>
      <c r="B10" s="523"/>
      <c r="C10" s="523"/>
      <c r="D10" s="384"/>
      <c r="E10" s="384"/>
      <c r="F10" s="384"/>
      <c r="G10" s="385"/>
      <c r="H10" s="385"/>
      <c r="I10" s="385"/>
      <c r="J10" s="385"/>
      <c r="O10" s="383"/>
      <c r="P10" s="383"/>
      <c r="Q10" s="383"/>
      <c r="R10" s="383"/>
      <c r="S10" s="383"/>
    </row>
    <row r="11" spans="1:19">
      <c r="A11" s="533" t="s">
        <v>152</v>
      </c>
      <c r="B11" s="533"/>
      <c r="C11" s="533"/>
      <c r="D11" s="384"/>
      <c r="E11" s="384"/>
      <c r="F11" s="384"/>
      <c r="G11" s="385"/>
      <c r="H11" s="385"/>
      <c r="I11" s="385"/>
      <c r="J11" s="385"/>
      <c r="O11" s="383"/>
      <c r="P11" s="383"/>
      <c r="Q11" s="383"/>
      <c r="R11" s="383"/>
      <c r="S11" s="383"/>
    </row>
    <row r="12" spans="1:19" ht="13.8" thickBot="1"/>
    <row r="13" spans="1:19" ht="24" customHeight="1" thickBot="1">
      <c r="A13" s="96" t="s">
        <v>100</v>
      </c>
      <c r="B13" s="97" t="s">
        <v>101</v>
      </c>
      <c r="C13" s="98" t="s">
        <v>102</v>
      </c>
      <c r="D13" s="99" t="s">
        <v>103</v>
      </c>
      <c r="E13" s="97" t="s">
        <v>104</v>
      </c>
      <c r="F13" s="97" t="s">
        <v>105</v>
      </c>
      <c r="G13" s="100" t="s">
        <v>106</v>
      </c>
    </row>
    <row r="14" spans="1:19" ht="18.600000000000001" customHeight="1">
      <c r="A14" s="394">
        <v>1</v>
      </c>
      <c r="B14" s="404" t="s">
        <v>538</v>
      </c>
      <c r="C14" s="395" t="s">
        <v>571</v>
      </c>
      <c r="D14" s="396" t="s">
        <v>138</v>
      </c>
      <c r="E14" s="395" t="s">
        <v>152</v>
      </c>
      <c r="F14" s="397" t="s">
        <v>555</v>
      </c>
      <c r="G14" s="398" t="s">
        <v>630</v>
      </c>
    </row>
    <row r="15" spans="1:19" ht="15.6">
      <c r="A15" s="103">
        <v>2</v>
      </c>
      <c r="B15" s="405" t="s">
        <v>539</v>
      </c>
      <c r="C15" s="376" t="s">
        <v>571</v>
      </c>
      <c r="D15" s="94" t="s">
        <v>31</v>
      </c>
      <c r="E15" s="376" t="s">
        <v>594</v>
      </c>
      <c r="F15" s="95" t="s">
        <v>555</v>
      </c>
      <c r="G15" s="102" t="s">
        <v>630</v>
      </c>
    </row>
    <row r="16" spans="1:19" ht="15.6">
      <c r="A16" s="103">
        <v>3</v>
      </c>
      <c r="B16" s="405" t="s">
        <v>540</v>
      </c>
      <c r="C16" s="376" t="s">
        <v>571</v>
      </c>
      <c r="D16" s="94" t="s">
        <v>628</v>
      </c>
      <c r="E16" s="376" t="s">
        <v>595</v>
      </c>
      <c r="F16" s="95" t="s">
        <v>596</v>
      </c>
      <c r="G16" s="102" t="s">
        <v>630</v>
      </c>
    </row>
    <row r="17" spans="1:7" ht="18.600000000000001" customHeight="1">
      <c r="A17" s="103">
        <v>4</v>
      </c>
      <c r="B17" s="405" t="s">
        <v>541</v>
      </c>
      <c r="C17" s="376" t="s">
        <v>571</v>
      </c>
      <c r="D17" s="94" t="s">
        <v>139</v>
      </c>
      <c r="E17" s="376" t="s">
        <v>597</v>
      </c>
      <c r="F17" s="95" t="s">
        <v>596</v>
      </c>
      <c r="G17" s="102" t="s">
        <v>630</v>
      </c>
    </row>
    <row r="18" spans="1:7" ht="15.6">
      <c r="A18" s="101">
        <v>5</v>
      </c>
      <c r="B18" s="405" t="s">
        <v>137</v>
      </c>
      <c r="C18" s="376" t="s">
        <v>571</v>
      </c>
      <c r="D18" s="94" t="s">
        <v>140</v>
      </c>
      <c r="E18" s="376" t="s">
        <v>598</v>
      </c>
      <c r="F18" s="95" t="s">
        <v>596</v>
      </c>
      <c r="G18" s="102" t="s">
        <v>630</v>
      </c>
    </row>
    <row r="19" spans="1:7" ht="15.6">
      <c r="A19" s="103">
        <v>6</v>
      </c>
      <c r="B19" s="405" t="s">
        <v>136</v>
      </c>
      <c r="C19" s="376" t="s">
        <v>571</v>
      </c>
      <c r="D19" s="94" t="s">
        <v>140</v>
      </c>
      <c r="E19" s="376" t="s">
        <v>632</v>
      </c>
      <c r="F19" s="95" t="s">
        <v>596</v>
      </c>
      <c r="G19" s="102" t="s">
        <v>630</v>
      </c>
    </row>
    <row r="20" spans="1:7" ht="15.6">
      <c r="A20" s="103">
        <v>7</v>
      </c>
      <c r="B20" s="405" t="s">
        <v>551</v>
      </c>
      <c r="C20" s="376" t="s">
        <v>571</v>
      </c>
      <c r="D20" s="94" t="s">
        <v>140</v>
      </c>
      <c r="E20" s="376" t="s">
        <v>594</v>
      </c>
      <c r="F20" s="95" t="s">
        <v>596</v>
      </c>
      <c r="G20" s="102" t="s">
        <v>630</v>
      </c>
    </row>
    <row r="21" spans="1:7" ht="15.6">
      <c r="A21" s="103">
        <v>8</v>
      </c>
      <c r="B21" s="405" t="s">
        <v>570</v>
      </c>
      <c r="C21" s="93" t="s">
        <v>571</v>
      </c>
      <c r="D21" s="94" t="s">
        <v>140</v>
      </c>
      <c r="E21" s="93" t="s">
        <v>632</v>
      </c>
      <c r="F21" s="95" t="s">
        <v>596</v>
      </c>
      <c r="G21" s="102" t="s">
        <v>630</v>
      </c>
    </row>
    <row r="22" spans="1:7" ht="15.6">
      <c r="A22" s="101">
        <v>9</v>
      </c>
      <c r="B22" s="405" t="s">
        <v>542</v>
      </c>
      <c r="C22" s="93" t="s">
        <v>572</v>
      </c>
      <c r="D22" s="94" t="s">
        <v>140</v>
      </c>
      <c r="E22" s="93" t="s">
        <v>594</v>
      </c>
      <c r="F22" s="95" t="s">
        <v>596</v>
      </c>
      <c r="G22" s="102" t="s">
        <v>630</v>
      </c>
    </row>
    <row r="23" spans="1:7" ht="15.6">
      <c r="A23" s="103">
        <v>10</v>
      </c>
      <c r="B23" s="405" t="s">
        <v>543</v>
      </c>
      <c r="C23" s="93" t="s">
        <v>572</v>
      </c>
      <c r="D23" s="94" t="s">
        <v>140</v>
      </c>
      <c r="E23" s="93" t="s">
        <v>594</v>
      </c>
      <c r="F23" s="95" t="s">
        <v>596</v>
      </c>
      <c r="G23" s="102" t="s">
        <v>630</v>
      </c>
    </row>
    <row r="24" spans="1:7" ht="15.6">
      <c r="A24" s="103">
        <v>11</v>
      </c>
      <c r="B24" s="405" t="s">
        <v>544</v>
      </c>
      <c r="C24" s="93" t="s">
        <v>572</v>
      </c>
      <c r="D24" s="94" t="s">
        <v>140</v>
      </c>
      <c r="E24" s="93" t="s">
        <v>594</v>
      </c>
      <c r="F24" s="95" t="s">
        <v>596</v>
      </c>
      <c r="G24" s="102" t="s">
        <v>630</v>
      </c>
    </row>
    <row r="25" spans="1:7" ht="18.600000000000001" customHeight="1">
      <c r="A25" s="101">
        <v>12</v>
      </c>
      <c r="B25" s="405" t="s">
        <v>545</v>
      </c>
      <c r="C25" s="93" t="s">
        <v>572</v>
      </c>
      <c r="D25" s="94" t="s">
        <v>140</v>
      </c>
      <c r="E25" s="93" t="s">
        <v>594</v>
      </c>
      <c r="F25" s="95" t="s">
        <v>596</v>
      </c>
      <c r="G25" s="102" t="s">
        <v>630</v>
      </c>
    </row>
    <row r="26" spans="1:7" ht="18.600000000000001" customHeight="1">
      <c r="A26" s="103">
        <v>13</v>
      </c>
      <c r="B26" s="405" t="s">
        <v>635</v>
      </c>
      <c r="C26" s="93" t="s">
        <v>572</v>
      </c>
      <c r="D26" s="94" t="s">
        <v>140</v>
      </c>
      <c r="E26" s="93" t="s">
        <v>594</v>
      </c>
      <c r="F26" s="95" t="s">
        <v>596</v>
      </c>
      <c r="G26" s="102" t="s">
        <v>630</v>
      </c>
    </row>
    <row r="27" spans="1:7" ht="18.600000000000001" customHeight="1">
      <c r="A27" s="103">
        <v>14</v>
      </c>
      <c r="B27" s="405" t="s">
        <v>636</v>
      </c>
      <c r="C27" s="93" t="s">
        <v>572</v>
      </c>
      <c r="D27" s="94" t="s">
        <v>140</v>
      </c>
      <c r="E27" s="93" t="s">
        <v>594</v>
      </c>
      <c r="F27" s="95" t="s">
        <v>596</v>
      </c>
      <c r="G27" s="102" t="s">
        <v>630</v>
      </c>
    </row>
    <row r="28" spans="1:7" ht="15.6">
      <c r="A28" s="101">
        <v>15</v>
      </c>
      <c r="B28" s="405" t="s">
        <v>547</v>
      </c>
      <c r="C28" s="93" t="s">
        <v>572</v>
      </c>
      <c r="D28" s="94" t="s">
        <v>140</v>
      </c>
      <c r="E28" s="93" t="s">
        <v>594</v>
      </c>
      <c r="F28" s="95" t="s">
        <v>596</v>
      </c>
      <c r="G28" s="102" t="s">
        <v>630</v>
      </c>
    </row>
    <row r="29" spans="1:7" ht="15.6">
      <c r="A29" s="103">
        <v>16</v>
      </c>
      <c r="B29" s="405" t="s">
        <v>548</v>
      </c>
      <c r="C29" s="93" t="s">
        <v>572</v>
      </c>
      <c r="D29" s="94" t="s">
        <v>140</v>
      </c>
      <c r="E29" s="93" t="s">
        <v>594</v>
      </c>
      <c r="F29" s="95" t="s">
        <v>596</v>
      </c>
      <c r="G29" s="102" t="s">
        <v>631</v>
      </c>
    </row>
    <row r="30" spans="1:7" ht="15.6">
      <c r="A30" s="103">
        <v>17</v>
      </c>
      <c r="B30" s="405" t="s">
        <v>549</v>
      </c>
      <c r="C30" s="93" t="s">
        <v>572</v>
      </c>
      <c r="D30" s="94" t="s">
        <v>140</v>
      </c>
      <c r="E30" s="93" t="s">
        <v>599</v>
      </c>
      <c r="F30" s="95" t="s">
        <v>596</v>
      </c>
      <c r="G30" s="102" t="s">
        <v>630</v>
      </c>
    </row>
    <row r="31" spans="1:7" ht="18.600000000000001" customHeight="1">
      <c r="A31" s="101">
        <v>18</v>
      </c>
      <c r="B31" s="405" t="s">
        <v>552</v>
      </c>
      <c r="C31" s="93" t="s">
        <v>572</v>
      </c>
      <c r="D31" s="94" t="s">
        <v>140</v>
      </c>
      <c r="E31" s="93" t="s">
        <v>600</v>
      </c>
      <c r="F31" s="95" t="s">
        <v>596</v>
      </c>
      <c r="G31" s="102" t="s">
        <v>630</v>
      </c>
    </row>
    <row r="32" spans="1:7" ht="15.6">
      <c r="A32" s="103">
        <v>19</v>
      </c>
      <c r="B32" s="405" t="s">
        <v>553</v>
      </c>
      <c r="C32" s="93" t="s">
        <v>572</v>
      </c>
      <c r="D32" s="94" t="s">
        <v>140</v>
      </c>
      <c r="E32" s="93" t="s">
        <v>594</v>
      </c>
      <c r="F32" s="95" t="s">
        <v>596</v>
      </c>
      <c r="G32" s="102" t="s">
        <v>630</v>
      </c>
    </row>
    <row r="33" spans="1:7" ht="15.6">
      <c r="A33" s="103">
        <v>20</v>
      </c>
      <c r="B33" s="406" t="s">
        <v>601</v>
      </c>
      <c r="C33" s="377" t="s">
        <v>572</v>
      </c>
      <c r="D33" s="94" t="s">
        <v>140</v>
      </c>
      <c r="E33" s="377" t="s">
        <v>634</v>
      </c>
      <c r="F33" s="95" t="s">
        <v>596</v>
      </c>
      <c r="G33" s="102" t="s">
        <v>630</v>
      </c>
    </row>
    <row r="34" spans="1:7" ht="15.6">
      <c r="A34" s="101">
        <v>21</v>
      </c>
      <c r="B34" s="405" t="s">
        <v>554</v>
      </c>
      <c r="C34" s="93" t="s">
        <v>573</v>
      </c>
      <c r="D34" s="94" t="s">
        <v>140</v>
      </c>
      <c r="E34" s="93" t="s">
        <v>602</v>
      </c>
      <c r="F34" s="95" t="s">
        <v>596</v>
      </c>
      <c r="G34" s="102" t="s">
        <v>631</v>
      </c>
    </row>
    <row r="35" spans="1:7" ht="15.6">
      <c r="A35" s="103">
        <v>22</v>
      </c>
      <c r="B35" s="405" t="s">
        <v>550</v>
      </c>
      <c r="C35" s="93" t="s">
        <v>573</v>
      </c>
      <c r="D35" s="94" t="s">
        <v>140</v>
      </c>
      <c r="E35" s="93" t="s">
        <v>594</v>
      </c>
      <c r="F35" s="95" t="s">
        <v>596</v>
      </c>
      <c r="G35" s="102" t="s">
        <v>630</v>
      </c>
    </row>
    <row r="36" spans="1:7" ht="16.2" customHeight="1">
      <c r="A36" s="103">
        <v>23</v>
      </c>
      <c r="B36" s="405" t="s">
        <v>578</v>
      </c>
      <c r="C36" s="93" t="s">
        <v>573</v>
      </c>
      <c r="D36" s="94" t="s">
        <v>140</v>
      </c>
      <c r="E36" s="93" t="s">
        <v>594</v>
      </c>
      <c r="F36" s="95" t="s">
        <v>596</v>
      </c>
      <c r="G36" s="102" t="s">
        <v>630</v>
      </c>
    </row>
    <row r="37" spans="1:7" ht="15.6">
      <c r="A37" s="101">
        <v>24</v>
      </c>
      <c r="B37" s="405" t="s">
        <v>574</v>
      </c>
      <c r="C37" s="93" t="s">
        <v>573</v>
      </c>
      <c r="D37" s="94" t="s">
        <v>140</v>
      </c>
      <c r="E37" s="93" t="s">
        <v>594</v>
      </c>
      <c r="F37" s="95" t="s">
        <v>596</v>
      </c>
      <c r="G37" s="102" t="s">
        <v>630</v>
      </c>
    </row>
    <row r="38" spans="1:7" ht="15.6">
      <c r="A38" s="103">
        <v>25</v>
      </c>
      <c r="B38" s="406" t="s">
        <v>603</v>
      </c>
      <c r="C38" s="377" t="s">
        <v>573</v>
      </c>
      <c r="D38" s="94" t="s">
        <v>140</v>
      </c>
      <c r="E38" s="377" t="s">
        <v>629</v>
      </c>
      <c r="F38" s="95" t="s">
        <v>596</v>
      </c>
      <c r="G38" s="102" t="s">
        <v>630</v>
      </c>
    </row>
    <row r="39" spans="1:7" ht="15.6">
      <c r="A39" s="103">
        <v>26</v>
      </c>
      <c r="B39" s="405" t="s">
        <v>546</v>
      </c>
      <c r="C39" s="93" t="s">
        <v>573</v>
      </c>
      <c r="D39" s="94" t="s">
        <v>140</v>
      </c>
      <c r="E39" s="93" t="s">
        <v>594</v>
      </c>
      <c r="F39" s="95" t="s">
        <v>596</v>
      </c>
      <c r="G39" s="102" t="s">
        <v>630</v>
      </c>
    </row>
    <row r="40" spans="1:7" ht="15.6">
      <c r="A40" s="101">
        <v>27</v>
      </c>
      <c r="B40" s="406" t="s">
        <v>604</v>
      </c>
      <c r="C40" s="377" t="s">
        <v>576</v>
      </c>
      <c r="D40" s="94" t="s">
        <v>140</v>
      </c>
      <c r="E40" s="377" t="s">
        <v>599</v>
      </c>
      <c r="F40" s="95" t="s">
        <v>596</v>
      </c>
      <c r="G40" s="102" t="s">
        <v>630</v>
      </c>
    </row>
    <row r="41" spans="1:7" ht="15.6">
      <c r="A41" s="103">
        <v>28</v>
      </c>
      <c r="B41" s="406" t="s">
        <v>605</v>
      </c>
      <c r="C41" s="377" t="s">
        <v>576</v>
      </c>
      <c r="D41" s="94" t="s">
        <v>140</v>
      </c>
      <c r="E41" s="377" t="s">
        <v>599</v>
      </c>
      <c r="F41" s="95" t="s">
        <v>596</v>
      </c>
      <c r="G41" s="102" t="s">
        <v>630</v>
      </c>
    </row>
    <row r="42" spans="1:7" ht="16.2" thickBot="1">
      <c r="A42" s="103">
        <v>29</v>
      </c>
      <c r="B42" s="407" t="s">
        <v>575</v>
      </c>
      <c r="C42" s="104" t="s">
        <v>576</v>
      </c>
      <c r="D42" s="399" t="s">
        <v>140</v>
      </c>
      <c r="E42" s="104" t="s">
        <v>594</v>
      </c>
      <c r="F42" s="419" t="s">
        <v>596</v>
      </c>
      <c r="G42" s="420" t="s">
        <v>631</v>
      </c>
    </row>
    <row r="43" spans="1:7">
      <c r="A43" s="222"/>
      <c r="B43" s="400"/>
      <c r="C43" s="222"/>
      <c r="D43" s="222"/>
      <c r="E43" s="222"/>
      <c r="F43" s="222"/>
      <c r="G43" s="222"/>
    </row>
    <row r="44" spans="1:7">
      <c r="B44" s="385" t="s">
        <v>29</v>
      </c>
      <c r="E44" s="2" t="s">
        <v>158</v>
      </c>
    </row>
    <row r="45" spans="1:7">
      <c r="B45" s="385"/>
    </row>
    <row r="46" spans="1:7">
      <c r="B46" s="385" t="s">
        <v>31</v>
      </c>
      <c r="E46" s="2" t="s">
        <v>159</v>
      </c>
    </row>
  </sheetData>
  <mergeCells count="11">
    <mergeCell ref="A10:C10"/>
    <mergeCell ref="A11:C11"/>
    <mergeCell ref="A1:G1"/>
    <mergeCell ref="A2:G2"/>
    <mergeCell ref="A3:G3"/>
    <mergeCell ref="A5:G5"/>
    <mergeCell ref="A7:G7"/>
    <mergeCell ref="A9:G9"/>
    <mergeCell ref="A4:G4"/>
    <mergeCell ref="A6:G6"/>
    <mergeCell ref="A8:G8"/>
  </mergeCells>
  <pageMargins left="0.31496062874794001" right="0.19685038924217199" top="0.55118107795715299" bottom="0.35433068871498102" header="0" footer="0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27</vt:i4>
      </vt:variant>
    </vt:vector>
  </HeadingPairs>
  <TitlesOfParts>
    <vt:vector size="56" baseType="lpstr">
      <vt:lpstr>дц63</vt:lpstr>
      <vt:lpstr>дц68</vt:lpstr>
      <vt:lpstr>дц73</vt:lpstr>
      <vt:lpstr>дц78</vt:lpstr>
      <vt:lpstr>дц85</vt:lpstr>
      <vt:lpstr>дц95</vt:lpstr>
      <vt:lpstr>дц+95</vt:lpstr>
      <vt:lpstr>дц58ж</vt:lpstr>
      <vt:lpstr>дц63ж</vt:lpstr>
      <vt:lpstr>дц68ж</vt:lpstr>
      <vt:lpstr>дц68+ж</vt:lpstr>
      <vt:lpstr>дв63</vt:lpstr>
      <vt:lpstr>дв68</vt:lpstr>
      <vt:lpstr>дв73</vt:lpstr>
      <vt:lpstr>дв78</vt:lpstr>
      <vt:lpstr>дв85</vt:lpstr>
      <vt:lpstr>дв95</vt:lpstr>
      <vt:lpstr>дв95+</vt:lpstr>
      <vt:lpstr>р58</vt:lpstr>
      <vt:lpstr>р63</vt:lpstr>
      <vt:lpstr>р68</vt:lpstr>
      <vt:lpstr>р68+</vt:lpstr>
      <vt:lpstr>Эстафета ДЦ(м)</vt:lpstr>
      <vt:lpstr>Эстафета ДЦ(ж) (2)</vt:lpstr>
      <vt:lpstr>СЖГ ж</vt:lpstr>
      <vt:lpstr>СЖГ м1 </vt:lpstr>
      <vt:lpstr>СЖГ пары</vt:lpstr>
      <vt:lpstr>Сводная (2)</vt:lpstr>
      <vt:lpstr>Судьи</vt:lpstr>
      <vt:lpstr>дв63!Область_печати</vt:lpstr>
      <vt:lpstr>дв68!Область_печати</vt:lpstr>
      <vt:lpstr>дв73!Область_печати</vt:lpstr>
      <vt:lpstr>дв78!Область_печати</vt:lpstr>
      <vt:lpstr>дв85!Область_печати</vt:lpstr>
      <vt:lpstr>дв95!Область_печати</vt:lpstr>
      <vt:lpstr>'дв95+'!Область_печати</vt:lpstr>
      <vt:lpstr>'дц+95'!Область_печати</vt:lpstr>
      <vt:lpstr>дц58ж!Область_печати</vt:lpstr>
      <vt:lpstr>дц63!Область_печати</vt:lpstr>
      <vt:lpstr>дц63ж!Область_печати</vt:lpstr>
      <vt:lpstr>дц68!Область_печати</vt:lpstr>
      <vt:lpstr>'дц68+ж'!Область_печати</vt:lpstr>
      <vt:lpstr>дц68ж!Область_печати</vt:lpstr>
      <vt:lpstr>дц73!Область_печати</vt:lpstr>
      <vt:lpstr>дц78!Область_печати</vt:lpstr>
      <vt:lpstr>дц85!Область_печати</vt:lpstr>
      <vt:lpstr>дц95!Область_печати</vt:lpstr>
      <vt:lpstr>р58!Область_печати</vt:lpstr>
      <vt:lpstr>р63!Область_печати</vt:lpstr>
      <vt:lpstr>р68!Область_печати</vt:lpstr>
      <vt:lpstr>'р68+'!Область_печати</vt:lpstr>
      <vt:lpstr>'Сводная (2)'!Область_печати</vt:lpstr>
      <vt:lpstr>'СЖГ ж'!Область_печати</vt:lpstr>
      <vt:lpstr>'СЖГ м1 '!Область_печати</vt:lpstr>
      <vt:lpstr>'СЖГ пары'!Область_печати</vt:lpstr>
      <vt:lpstr>Судьи!Область_печати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Oksik</cp:lastModifiedBy>
  <cp:lastPrinted>2024-04-15T11:05:51Z</cp:lastPrinted>
  <dcterms:created xsi:type="dcterms:W3CDTF">2023-05-20T09:20:10Z</dcterms:created>
  <dcterms:modified xsi:type="dcterms:W3CDTF">2024-04-15T11:05:58Z</dcterms:modified>
</cp:coreProperties>
</file>